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45621"/>
</workbook>
</file>

<file path=xl/calcChain.xml><?xml version="1.0" encoding="utf-8"?>
<calcChain xmlns="http://schemas.openxmlformats.org/spreadsheetml/2006/main">
  <c r="T439" i="28" l="1"/>
  <c r="R439" i="28"/>
  <c r="P439" i="28"/>
  <c r="N439" i="28"/>
  <c r="L435" i="28"/>
  <c r="T439" i="21"/>
  <c r="R439" i="21"/>
  <c r="P439" i="21"/>
  <c r="N439" i="21"/>
  <c r="L435"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F25" i="1" l="1"/>
  <c r="F26" i="1" l="1"/>
  <c r="T443" i="28" l="1"/>
  <c r="R443" i="28"/>
  <c r="P443" i="28"/>
  <c r="N443" i="28"/>
  <c r="A12" i="28"/>
  <c r="A1" i="28"/>
  <c r="A12" i="21"/>
  <c r="A12" i="25"/>
  <c r="D12" i="21" l="1"/>
  <c r="H12" i="21"/>
  <c r="L12" i="21"/>
  <c r="P12" i="21"/>
  <c r="T12" i="21"/>
  <c r="X12" i="21"/>
  <c r="J12" i="21"/>
  <c r="V12" i="21"/>
  <c r="G12" i="21"/>
  <c r="S12" i="21"/>
  <c r="E12" i="21"/>
  <c r="I12" i="21"/>
  <c r="M12" i="21"/>
  <c r="Q12" i="21"/>
  <c r="U12" i="21"/>
  <c r="Y12" i="21"/>
  <c r="F12" i="21"/>
  <c r="N12" i="21"/>
  <c r="R12" i="21"/>
  <c r="B12" i="21"/>
  <c r="C12" i="21"/>
  <c r="K12" i="21"/>
  <c r="O12" i="21"/>
  <c r="W12" i="21"/>
  <c r="C12" i="28"/>
  <c r="G12" i="28"/>
  <c r="K12" i="28"/>
  <c r="O12" i="28"/>
  <c r="S12" i="28"/>
  <c r="W12" i="28"/>
  <c r="D12" i="28"/>
  <c r="I12" i="28"/>
  <c r="N12" i="28"/>
  <c r="T12" i="28"/>
  <c r="Y12" i="28"/>
  <c r="F12" i="28"/>
  <c r="M12" i="28"/>
  <c r="U12" i="28"/>
  <c r="B12" i="28"/>
  <c r="Q12" i="28"/>
  <c r="L12" i="28"/>
  <c r="H12" i="28"/>
  <c r="P12" i="28"/>
  <c r="V12" i="28"/>
  <c r="J12" i="28"/>
  <c r="X12" i="28"/>
  <c r="E12" i="28"/>
  <c r="R12" i="28"/>
  <c r="C12" i="25"/>
  <c r="G12" i="25"/>
  <c r="K12" i="25"/>
  <c r="O12" i="25"/>
  <c r="S12" i="25"/>
  <c r="W12" i="25"/>
  <c r="F12" i="25"/>
  <c r="L12" i="25"/>
  <c r="Q12" i="25"/>
  <c r="V12" i="25"/>
  <c r="H12" i="25"/>
  <c r="M12" i="25"/>
  <c r="R12" i="25"/>
  <c r="X12" i="25"/>
  <c r="D12" i="25"/>
  <c r="I12" i="25"/>
  <c r="N12" i="25"/>
  <c r="T12" i="25"/>
  <c r="Y12" i="25"/>
  <c r="P12" i="25"/>
  <c r="U12" i="25"/>
  <c r="E12" i="25"/>
  <c r="B12" i="25"/>
  <c r="J12" i="25"/>
  <c r="A13" i="28"/>
  <c r="A48" i="28"/>
  <c r="A12" i="19"/>
  <c r="F16" i="1"/>
  <c r="F17" i="1"/>
  <c r="F14" i="1"/>
  <c r="F13" i="1"/>
  <c r="F48" i="28" l="1"/>
  <c r="J48" i="28"/>
  <c r="N48" i="28"/>
  <c r="R48" i="28"/>
  <c r="V48" i="28"/>
  <c r="C48" i="28"/>
  <c r="G48" i="28"/>
  <c r="K48" i="28"/>
  <c r="O48" i="28"/>
  <c r="S48" i="28"/>
  <c r="W48" i="28"/>
  <c r="D48" i="28"/>
  <c r="L48" i="28"/>
  <c r="T48" i="28"/>
  <c r="M48" i="28"/>
  <c r="X48" i="28"/>
  <c r="H48" i="28"/>
  <c r="E48" i="28"/>
  <c r="P48" i="28"/>
  <c r="Y48" i="28"/>
  <c r="Q48" i="28"/>
  <c r="B48" i="28"/>
  <c r="I48" i="28"/>
  <c r="U48" i="28"/>
  <c r="D13" i="28"/>
  <c r="H13" i="28"/>
  <c r="L13" i="28"/>
  <c r="P13" i="28"/>
  <c r="T13" i="28"/>
  <c r="X13" i="28"/>
  <c r="G13" i="28"/>
  <c r="M13" i="28"/>
  <c r="R13" i="28"/>
  <c r="W13" i="28"/>
  <c r="E13" i="28"/>
  <c r="K13" i="28"/>
  <c r="S13" i="28"/>
  <c r="I13" i="28"/>
  <c r="V13" i="28"/>
  <c r="J13" i="28"/>
  <c r="Y13" i="28"/>
  <c r="F13" i="28"/>
  <c r="N13" i="28"/>
  <c r="U13" i="28"/>
  <c r="O13" i="28"/>
  <c r="B13" i="28"/>
  <c r="C13" i="28"/>
  <c r="Q13" i="28"/>
  <c r="L12" i="19"/>
  <c r="X12" i="19"/>
  <c r="I12" i="19"/>
  <c r="Q12" i="19"/>
  <c r="Y12" i="19"/>
  <c r="F12" i="19"/>
  <c r="J12" i="19"/>
  <c r="N12" i="19"/>
  <c r="R12" i="19"/>
  <c r="V12" i="19"/>
  <c r="D12" i="19"/>
  <c r="G12" i="19"/>
  <c r="K12" i="19"/>
  <c r="O12" i="19"/>
  <c r="S12" i="19"/>
  <c r="W12" i="19"/>
  <c r="C12" i="19"/>
  <c r="H12" i="19"/>
  <c r="P12" i="19"/>
  <c r="T12" i="19"/>
  <c r="B12" i="19"/>
  <c r="E12" i="19"/>
  <c r="M12" i="19"/>
  <c r="U12" i="19"/>
  <c r="F15" i="1"/>
  <c r="F12" i="1" s="1"/>
  <c r="A84" i="28"/>
  <c r="A49" i="28"/>
  <c r="A14" i="28"/>
  <c r="A48" i="19"/>
  <c r="T159" i="25"/>
  <c r="R159" i="25"/>
  <c r="P159" i="25"/>
  <c r="N159" i="25"/>
  <c r="A1" i="21"/>
  <c r="A48" i="25"/>
  <c r="A1" i="25"/>
  <c r="A1" i="19"/>
  <c r="A1" i="8"/>
  <c r="A13" i="21"/>
  <c r="A13" i="19"/>
  <c r="E7" i="1" l="1"/>
  <c r="D7" i="1"/>
  <c r="F7" i="1"/>
  <c r="C7" i="1"/>
  <c r="A14" i="21"/>
  <c r="E13" i="21"/>
  <c r="I13" i="21"/>
  <c r="M13" i="21"/>
  <c r="Q13" i="21"/>
  <c r="U13" i="21"/>
  <c r="Y13" i="21"/>
  <c r="B13" i="21"/>
  <c r="G13" i="21"/>
  <c r="S13" i="21"/>
  <c r="D13" i="21"/>
  <c r="L13" i="21"/>
  <c r="T13" i="21"/>
  <c r="F13" i="21"/>
  <c r="J13" i="21"/>
  <c r="N13" i="21"/>
  <c r="R13" i="21"/>
  <c r="V13" i="21"/>
  <c r="C13" i="21"/>
  <c r="K13" i="21"/>
  <c r="O13" i="21"/>
  <c r="W13" i="21"/>
  <c r="H13" i="21"/>
  <c r="P13" i="21"/>
  <c r="X13" i="21"/>
  <c r="C49" i="28"/>
  <c r="G49" i="28"/>
  <c r="K49" i="28"/>
  <c r="O49" i="28"/>
  <c r="S49" i="28"/>
  <c r="W49" i="28"/>
  <c r="D49" i="28"/>
  <c r="H49" i="28"/>
  <c r="L49" i="28"/>
  <c r="P49" i="28"/>
  <c r="T49" i="28"/>
  <c r="X49" i="28"/>
  <c r="E49" i="28"/>
  <c r="M49" i="28"/>
  <c r="U49" i="28"/>
  <c r="B49" i="28"/>
  <c r="J49" i="28"/>
  <c r="V49" i="28"/>
  <c r="Q49" i="28"/>
  <c r="I49" i="28"/>
  <c r="N49" i="28"/>
  <c r="Y49" i="28"/>
  <c r="F49" i="28"/>
  <c r="R49" i="28"/>
  <c r="E14" i="28"/>
  <c r="I14" i="28"/>
  <c r="M14" i="28"/>
  <c r="Q14" i="28"/>
  <c r="U14" i="28"/>
  <c r="Y14" i="28"/>
  <c r="F14" i="28"/>
  <c r="K14" i="28"/>
  <c r="P14" i="28"/>
  <c r="V14" i="28"/>
  <c r="C14" i="28"/>
  <c r="J14" i="28"/>
  <c r="R14" i="28"/>
  <c r="X14" i="28"/>
  <c r="N14" i="28"/>
  <c r="O14" i="28"/>
  <c r="D14" i="28"/>
  <c r="L14" i="28"/>
  <c r="S14" i="28"/>
  <c r="G14" i="28"/>
  <c r="T14" i="28"/>
  <c r="H14" i="28"/>
  <c r="W14" i="28"/>
  <c r="B14" i="28"/>
  <c r="C84" i="28"/>
  <c r="G84" i="28"/>
  <c r="K84" i="28"/>
  <c r="O84" i="28"/>
  <c r="H84" i="28"/>
  <c r="M84" i="28"/>
  <c r="R84" i="28"/>
  <c r="V84" i="28"/>
  <c r="B84" i="28"/>
  <c r="D84" i="28"/>
  <c r="I84" i="28"/>
  <c r="N84" i="28"/>
  <c r="S84" i="28"/>
  <c r="W84" i="28"/>
  <c r="J84" i="28"/>
  <c r="T84" i="28"/>
  <c r="F84" i="28"/>
  <c r="U84" i="28"/>
  <c r="P84" i="28"/>
  <c r="Q84" i="28"/>
  <c r="L84" i="28"/>
  <c r="X84" i="28"/>
  <c r="Y84" i="28"/>
  <c r="E84" i="28"/>
  <c r="A84" i="25"/>
  <c r="A85" i="25" s="1"/>
  <c r="E48" i="25"/>
  <c r="I48" i="25"/>
  <c r="M48" i="25"/>
  <c r="Q48" i="25"/>
  <c r="U48" i="25"/>
  <c r="Y48" i="25"/>
  <c r="D48" i="25"/>
  <c r="J48" i="25"/>
  <c r="O48" i="25"/>
  <c r="T48" i="25"/>
  <c r="F48" i="25"/>
  <c r="K48" i="25"/>
  <c r="P48" i="25"/>
  <c r="V48" i="25"/>
  <c r="G48" i="25"/>
  <c r="R48" i="25"/>
  <c r="H48" i="25"/>
  <c r="S48" i="25"/>
  <c r="B48" i="25"/>
  <c r="L48" i="25"/>
  <c r="W48" i="25"/>
  <c r="C48" i="25"/>
  <c r="N48" i="25"/>
  <c r="X48" i="25"/>
  <c r="E13" i="19"/>
  <c r="I13" i="19"/>
  <c r="M13" i="19"/>
  <c r="Q13" i="19"/>
  <c r="U13" i="19"/>
  <c r="Y13" i="19"/>
  <c r="B13" i="19"/>
  <c r="F13" i="19"/>
  <c r="J13" i="19"/>
  <c r="N13" i="19"/>
  <c r="R13" i="19"/>
  <c r="V13" i="19"/>
  <c r="H13" i="19"/>
  <c r="P13" i="19"/>
  <c r="X13" i="19"/>
  <c r="C13" i="19"/>
  <c r="S13" i="19"/>
  <c r="D13" i="19"/>
  <c r="L13" i="19"/>
  <c r="T13" i="19"/>
  <c r="G13" i="19"/>
  <c r="O13" i="19"/>
  <c r="W13" i="19"/>
  <c r="K13" i="19"/>
  <c r="A84" i="19"/>
  <c r="Y48" i="19"/>
  <c r="U48" i="19"/>
  <c r="Q48" i="19"/>
  <c r="M48" i="19"/>
  <c r="I48" i="19"/>
  <c r="E48" i="19"/>
  <c r="W48" i="19"/>
  <c r="R48" i="19"/>
  <c r="L48" i="19"/>
  <c r="G48" i="19"/>
  <c r="T48" i="19"/>
  <c r="O48" i="19"/>
  <c r="J48" i="19"/>
  <c r="D48" i="19"/>
  <c r="B48" i="19"/>
  <c r="X48" i="19"/>
  <c r="S48" i="19"/>
  <c r="N48" i="19"/>
  <c r="H48" i="19"/>
  <c r="C48" i="19"/>
  <c r="F48" i="19"/>
  <c r="V48" i="19"/>
  <c r="P48" i="19"/>
  <c r="K48" i="19"/>
  <c r="A49" i="19"/>
  <c r="A50" i="19" s="1"/>
  <c r="A120" i="28"/>
  <c r="A85" i="28"/>
  <c r="A15" i="28"/>
  <c r="A50" i="28"/>
  <c r="A120" i="25"/>
  <c r="A85" i="19"/>
  <c r="A120" i="19"/>
  <c r="A48" i="21"/>
  <c r="A14" i="19"/>
  <c r="A15" i="21"/>
  <c r="A49" i="25"/>
  <c r="A13" i="25"/>
  <c r="C15" i="21" l="1"/>
  <c r="G15" i="21"/>
  <c r="K15" i="21"/>
  <c r="O15" i="21"/>
  <c r="S15" i="21"/>
  <c r="W15" i="21"/>
  <c r="I15" i="21"/>
  <c r="Q15" i="21"/>
  <c r="F15" i="21"/>
  <c r="N15" i="21"/>
  <c r="D15" i="21"/>
  <c r="H15" i="21"/>
  <c r="L15" i="21"/>
  <c r="P15" i="21"/>
  <c r="T15" i="21"/>
  <c r="X15" i="21"/>
  <c r="E15" i="21"/>
  <c r="M15" i="21"/>
  <c r="U15" i="21"/>
  <c r="Y15" i="21"/>
  <c r="B15" i="21"/>
  <c r="J15" i="21"/>
  <c r="R15" i="21"/>
  <c r="V15" i="21"/>
  <c r="D48" i="21"/>
  <c r="H48" i="21"/>
  <c r="L48" i="21"/>
  <c r="P48" i="21"/>
  <c r="T48" i="21"/>
  <c r="X48" i="21"/>
  <c r="E48" i="21"/>
  <c r="I48" i="21"/>
  <c r="M48" i="21"/>
  <c r="Q48" i="21"/>
  <c r="U48" i="21"/>
  <c r="Y48" i="21"/>
  <c r="J48" i="21"/>
  <c r="R48" i="21"/>
  <c r="F48" i="21"/>
  <c r="V48" i="21"/>
  <c r="B48" i="21"/>
  <c r="G48" i="21"/>
  <c r="O48" i="21"/>
  <c r="C48" i="21"/>
  <c r="K48" i="21"/>
  <c r="S48" i="21"/>
  <c r="N48" i="21"/>
  <c r="W48" i="21"/>
  <c r="F14" i="21"/>
  <c r="J14" i="21"/>
  <c r="N14" i="21"/>
  <c r="R14" i="21"/>
  <c r="V14" i="21"/>
  <c r="D14" i="21"/>
  <c r="L14" i="21"/>
  <c r="X14" i="21"/>
  <c r="E14" i="21"/>
  <c r="M14" i="21"/>
  <c r="U14" i="21"/>
  <c r="C14" i="21"/>
  <c r="G14" i="21"/>
  <c r="K14" i="21"/>
  <c r="O14" i="21"/>
  <c r="S14" i="21"/>
  <c r="W14" i="21"/>
  <c r="B14" i="21"/>
  <c r="H14" i="21"/>
  <c r="P14" i="21"/>
  <c r="T14" i="21"/>
  <c r="I14" i="21"/>
  <c r="Q14" i="21"/>
  <c r="Y14" i="21"/>
  <c r="F15" i="28"/>
  <c r="J15" i="28"/>
  <c r="N15" i="28"/>
  <c r="R15" i="28"/>
  <c r="V15" i="28"/>
  <c r="D15" i="28"/>
  <c r="I15" i="28"/>
  <c r="O15" i="28"/>
  <c r="T15" i="28"/>
  <c r="Y15" i="28"/>
  <c r="H15" i="28"/>
  <c r="P15" i="28"/>
  <c r="W15" i="28"/>
  <c r="B15" i="28"/>
  <c r="E15" i="28"/>
  <c r="S15" i="28"/>
  <c r="G15" i="28"/>
  <c r="U15" i="28"/>
  <c r="C15" i="28"/>
  <c r="K15" i="28"/>
  <c r="Q15" i="28"/>
  <c r="X15" i="28"/>
  <c r="L15" i="28"/>
  <c r="M15" i="28"/>
  <c r="C85" i="28"/>
  <c r="G85" i="28"/>
  <c r="K85" i="28"/>
  <c r="O85" i="28"/>
  <c r="S85" i="28"/>
  <c r="W85" i="28"/>
  <c r="D85" i="28"/>
  <c r="H85" i="28"/>
  <c r="L85" i="28"/>
  <c r="P85" i="28"/>
  <c r="T85" i="28"/>
  <c r="X85" i="28"/>
  <c r="E85" i="28"/>
  <c r="M85" i="28"/>
  <c r="U85" i="28"/>
  <c r="B85" i="28"/>
  <c r="I85" i="28"/>
  <c r="R85" i="28"/>
  <c r="N85" i="28"/>
  <c r="Q85" i="28"/>
  <c r="J85" i="28"/>
  <c r="V85" i="28"/>
  <c r="Y85" i="28"/>
  <c r="F85" i="28"/>
  <c r="F120" i="28"/>
  <c r="J120" i="28"/>
  <c r="N120" i="28"/>
  <c r="R120" i="28"/>
  <c r="V120" i="28"/>
  <c r="C120" i="28"/>
  <c r="G120" i="28"/>
  <c r="K120" i="28"/>
  <c r="O120" i="28"/>
  <c r="S120" i="28"/>
  <c r="W120" i="28"/>
  <c r="I120" i="28"/>
  <c r="Q120" i="28"/>
  <c r="Y120" i="28"/>
  <c r="B120" i="28"/>
  <c r="D120" i="28"/>
  <c r="L120" i="28"/>
  <c r="T120" i="28"/>
  <c r="E120" i="28"/>
  <c r="U120" i="28"/>
  <c r="H120" i="28"/>
  <c r="X120" i="28"/>
  <c r="M120" i="28"/>
  <c r="P120" i="28"/>
  <c r="D50" i="28"/>
  <c r="H50" i="28"/>
  <c r="L50" i="28"/>
  <c r="P50" i="28"/>
  <c r="T50" i="28"/>
  <c r="X50" i="28"/>
  <c r="E50" i="28"/>
  <c r="I50" i="28"/>
  <c r="M50" i="28"/>
  <c r="Q50" i="28"/>
  <c r="U50" i="28"/>
  <c r="Y50" i="28"/>
  <c r="F50" i="28"/>
  <c r="N50" i="28"/>
  <c r="V50" i="28"/>
  <c r="J50" i="28"/>
  <c r="S50" i="28"/>
  <c r="O50" i="28"/>
  <c r="G50" i="28"/>
  <c r="K50" i="28"/>
  <c r="W50" i="28"/>
  <c r="B50" i="28"/>
  <c r="C50" i="28"/>
  <c r="R50" i="28"/>
  <c r="F49" i="25"/>
  <c r="J49" i="25"/>
  <c r="N49" i="25"/>
  <c r="R49" i="25"/>
  <c r="V49" i="25"/>
  <c r="C49" i="25"/>
  <c r="H49" i="25"/>
  <c r="M49" i="25"/>
  <c r="S49" i="25"/>
  <c r="X49" i="25"/>
  <c r="D49" i="25"/>
  <c r="I49" i="25"/>
  <c r="O49" i="25"/>
  <c r="T49" i="25"/>
  <c r="Y49" i="25"/>
  <c r="E49" i="25"/>
  <c r="P49" i="25"/>
  <c r="G49" i="25"/>
  <c r="Q49" i="25"/>
  <c r="K49" i="25"/>
  <c r="U49" i="25"/>
  <c r="B49" i="25"/>
  <c r="L49" i="25"/>
  <c r="W49" i="25"/>
  <c r="D13" i="25"/>
  <c r="H13" i="25"/>
  <c r="L13" i="25"/>
  <c r="P13" i="25"/>
  <c r="T13" i="25"/>
  <c r="X13" i="25"/>
  <c r="E13" i="25"/>
  <c r="J13" i="25"/>
  <c r="O13" i="25"/>
  <c r="U13" i="25"/>
  <c r="F13" i="25"/>
  <c r="K13" i="25"/>
  <c r="Q13" i="25"/>
  <c r="V13" i="25"/>
  <c r="G13" i="25"/>
  <c r="M13" i="25"/>
  <c r="R13" i="25"/>
  <c r="W13" i="25"/>
  <c r="N13" i="25"/>
  <c r="I13" i="25"/>
  <c r="S13" i="25"/>
  <c r="B13" i="25"/>
  <c r="C13" i="25"/>
  <c r="Y13" i="25"/>
  <c r="D120" i="25"/>
  <c r="H120" i="25"/>
  <c r="L120" i="25"/>
  <c r="P120" i="25"/>
  <c r="T120" i="25"/>
  <c r="X120" i="25"/>
  <c r="E120" i="25"/>
  <c r="I120" i="25"/>
  <c r="M120" i="25"/>
  <c r="Q120" i="25"/>
  <c r="U120" i="25"/>
  <c r="Y120" i="25"/>
  <c r="F120" i="25"/>
  <c r="N120" i="25"/>
  <c r="V120" i="25"/>
  <c r="C120" i="25"/>
  <c r="O120" i="25"/>
  <c r="G120" i="25"/>
  <c r="R120" i="25"/>
  <c r="J120" i="25"/>
  <c r="K120" i="25"/>
  <c r="B120" i="25"/>
  <c r="S120" i="25"/>
  <c r="W120" i="25"/>
  <c r="E85" i="25"/>
  <c r="I85" i="25"/>
  <c r="M85" i="25"/>
  <c r="Q85" i="25"/>
  <c r="U85" i="25"/>
  <c r="Y85" i="25"/>
  <c r="D85" i="25"/>
  <c r="J85" i="25"/>
  <c r="O85" i="25"/>
  <c r="T85" i="25"/>
  <c r="F85" i="25"/>
  <c r="K85" i="25"/>
  <c r="P85" i="25"/>
  <c r="V85" i="25"/>
  <c r="L85" i="25"/>
  <c r="W85" i="25"/>
  <c r="C85" i="25"/>
  <c r="N85" i="25"/>
  <c r="X85" i="25"/>
  <c r="G85" i="25"/>
  <c r="B85" i="25"/>
  <c r="H85" i="25"/>
  <c r="R85" i="25"/>
  <c r="S85" i="25"/>
  <c r="D84" i="25"/>
  <c r="H84" i="25"/>
  <c r="L84" i="25"/>
  <c r="P84" i="25"/>
  <c r="T84" i="25"/>
  <c r="X84" i="25"/>
  <c r="F84" i="25"/>
  <c r="K84" i="25"/>
  <c r="Q84" i="25"/>
  <c r="V84" i="25"/>
  <c r="G84" i="25"/>
  <c r="M84" i="25"/>
  <c r="R84" i="25"/>
  <c r="W84" i="25"/>
  <c r="C84" i="25"/>
  <c r="N84" i="25"/>
  <c r="Y84" i="25"/>
  <c r="E84" i="25"/>
  <c r="O84" i="25"/>
  <c r="I84" i="25"/>
  <c r="J84" i="25"/>
  <c r="S84" i="25"/>
  <c r="U84" i="25"/>
  <c r="B84" i="25"/>
  <c r="E14" i="19"/>
  <c r="I14" i="19"/>
  <c r="M14" i="19"/>
  <c r="Q14" i="19"/>
  <c r="U14" i="19"/>
  <c r="Y14" i="19"/>
  <c r="B14" i="19"/>
  <c r="F14" i="19"/>
  <c r="J14" i="19"/>
  <c r="N14" i="19"/>
  <c r="R14" i="19"/>
  <c r="V14" i="19"/>
  <c r="H14" i="19"/>
  <c r="P14" i="19"/>
  <c r="X14" i="19"/>
  <c r="K14" i="19"/>
  <c r="D14" i="19"/>
  <c r="L14" i="19"/>
  <c r="T14" i="19"/>
  <c r="G14" i="19"/>
  <c r="O14" i="19"/>
  <c r="W14" i="19"/>
  <c r="C14" i="19"/>
  <c r="S14" i="19"/>
  <c r="W50" i="19"/>
  <c r="S50" i="19"/>
  <c r="O50" i="19"/>
  <c r="K50" i="19"/>
  <c r="G50" i="19"/>
  <c r="C50" i="19"/>
  <c r="B50" i="19"/>
  <c r="Y50" i="19"/>
  <c r="T50" i="19"/>
  <c r="N50" i="19"/>
  <c r="I50" i="19"/>
  <c r="D50" i="19"/>
  <c r="V50" i="19"/>
  <c r="Q50" i="19"/>
  <c r="L50" i="19"/>
  <c r="F50" i="19"/>
  <c r="U50" i="19"/>
  <c r="P50" i="19"/>
  <c r="J50" i="19"/>
  <c r="E50" i="19"/>
  <c r="X50" i="19"/>
  <c r="R50" i="19"/>
  <c r="M50" i="19"/>
  <c r="H50" i="19"/>
  <c r="E120" i="19"/>
  <c r="F120" i="19"/>
  <c r="J120" i="19"/>
  <c r="N120" i="19"/>
  <c r="R120" i="19"/>
  <c r="V120" i="19"/>
  <c r="C120" i="19"/>
  <c r="I120" i="19"/>
  <c r="O120" i="19"/>
  <c r="T120" i="19"/>
  <c r="Y120" i="19"/>
  <c r="D120" i="19"/>
  <c r="L120" i="19"/>
  <c r="S120" i="19"/>
  <c r="B120" i="19"/>
  <c r="G120" i="19"/>
  <c r="P120" i="19"/>
  <c r="X120" i="19"/>
  <c r="H120" i="19"/>
  <c r="U120" i="19"/>
  <c r="W120" i="19"/>
  <c r="K120" i="19"/>
  <c r="Q120" i="19"/>
  <c r="M120" i="19"/>
  <c r="V49" i="19"/>
  <c r="R49" i="19"/>
  <c r="N49" i="19"/>
  <c r="J49" i="19"/>
  <c r="F49" i="19"/>
  <c r="U49" i="19"/>
  <c r="P49" i="19"/>
  <c r="K49" i="19"/>
  <c r="E49" i="19"/>
  <c r="B49" i="19"/>
  <c r="X49" i="19"/>
  <c r="S49" i="19"/>
  <c r="M49" i="19"/>
  <c r="H49" i="19"/>
  <c r="C49" i="19"/>
  <c r="W49" i="19"/>
  <c r="Q49" i="19"/>
  <c r="L49" i="19"/>
  <c r="G49" i="19"/>
  <c r="Y49" i="19"/>
  <c r="D49" i="19"/>
  <c r="T49" i="19"/>
  <c r="O49" i="19"/>
  <c r="I49" i="19"/>
  <c r="C85" i="19"/>
  <c r="G85" i="19"/>
  <c r="K85" i="19"/>
  <c r="O85" i="19"/>
  <c r="S85" i="19"/>
  <c r="W85" i="19"/>
  <c r="E85" i="19"/>
  <c r="J85" i="19"/>
  <c r="P85" i="19"/>
  <c r="U85" i="19"/>
  <c r="B85" i="19"/>
  <c r="F85" i="19"/>
  <c r="M85" i="19"/>
  <c r="T85" i="19"/>
  <c r="D85" i="19"/>
  <c r="L85" i="19"/>
  <c r="R85" i="19"/>
  <c r="Y85" i="19"/>
  <c r="H85" i="19"/>
  <c r="V85" i="19"/>
  <c r="I85" i="19"/>
  <c r="X85" i="19"/>
  <c r="N85" i="19"/>
  <c r="Q85" i="19"/>
  <c r="F84" i="19"/>
  <c r="J84" i="19"/>
  <c r="N84" i="19"/>
  <c r="R84" i="19"/>
  <c r="V84" i="19"/>
  <c r="G84" i="19"/>
  <c r="L84" i="19"/>
  <c r="Q84" i="19"/>
  <c r="W84" i="19"/>
  <c r="H84" i="19"/>
  <c r="O84" i="19"/>
  <c r="U84" i="19"/>
  <c r="E84" i="19"/>
  <c r="M84" i="19"/>
  <c r="T84" i="19"/>
  <c r="C84" i="19"/>
  <c r="P84" i="19"/>
  <c r="K84" i="19"/>
  <c r="B84" i="19"/>
  <c r="X84" i="19"/>
  <c r="S84" i="19"/>
  <c r="Y84" i="19"/>
  <c r="D84" i="19"/>
  <c r="I84" i="19"/>
  <c r="A121" i="25"/>
  <c r="A86" i="28"/>
  <c r="A51" i="28"/>
  <c r="A16" i="28"/>
  <c r="A156" i="28"/>
  <c r="A121" i="28"/>
  <c r="A86" i="19"/>
  <c r="A51" i="19"/>
  <c r="A15" i="19"/>
  <c r="A84" i="21"/>
  <c r="A49" i="21"/>
  <c r="A14" i="25"/>
  <c r="A50" i="25"/>
  <c r="A16" i="21"/>
  <c r="A121" i="19"/>
  <c r="A86" i="25"/>
  <c r="D16" i="21" l="1"/>
  <c r="H16" i="21"/>
  <c r="L16" i="21"/>
  <c r="P16" i="21"/>
  <c r="T16" i="21"/>
  <c r="X16" i="21"/>
  <c r="F16" i="21"/>
  <c r="N16" i="21"/>
  <c r="V16" i="21"/>
  <c r="C16" i="21"/>
  <c r="K16" i="21"/>
  <c r="S16" i="21"/>
  <c r="B16" i="21"/>
  <c r="E16" i="21"/>
  <c r="I16" i="21"/>
  <c r="M16" i="21"/>
  <c r="Q16" i="21"/>
  <c r="U16" i="21"/>
  <c r="Y16" i="21"/>
  <c r="J16" i="21"/>
  <c r="R16" i="21"/>
  <c r="G16" i="21"/>
  <c r="O16" i="21"/>
  <c r="W16" i="21"/>
  <c r="D84" i="21"/>
  <c r="H84" i="21"/>
  <c r="L84" i="21"/>
  <c r="P84" i="21"/>
  <c r="T84" i="21"/>
  <c r="X84" i="21"/>
  <c r="E84" i="21"/>
  <c r="I84" i="21"/>
  <c r="M84" i="21"/>
  <c r="Q84" i="21"/>
  <c r="U84" i="21"/>
  <c r="Y84" i="21"/>
  <c r="J84" i="21"/>
  <c r="R84" i="21"/>
  <c r="B84" i="21"/>
  <c r="N84" i="21"/>
  <c r="G84" i="21"/>
  <c r="W84" i="21"/>
  <c r="C84" i="21"/>
  <c r="K84" i="21"/>
  <c r="S84" i="21"/>
  <c r="F84" i="21"/>
  <c r="V84" i="21"/>
  <c r="O84" i="21"/>
  <c r="E49" i="21"/>
  <c r="I49" i="21"/>
  <c r="M49" i="21"/>
  <c r="Q49" i="21"/>
  <c r="U49" i="21"/>
  <c r="Y49" i="21"/>
  <c r="F49" i="21"/>
  <c r="J49" i="21"/>
  <c r="N49" i="21"/>
  <c r="R49" i="21"/>
  <c r="V49" i="21"/>
  <c r="C49" i="21"/>
  <c r="K49" i="21"/>
  <c r="S49" i="21"/>
  <c r="B49" i="21"/>
  <c r="O49" i="21"/>
  <c r="H49" i="21"/>
  <c r="X49" i="21"/>
  <c r="D49" i="21"/>
  <c r="L49" i="21"/>
  <c r="T49" i="21"/>
  <c r="G49" i="21"/>
  <c r="W49" i="21"/>
  <c r="P49" i="21"/>
  <c r="C121" i="28"/>
  <c r="G121" i="28"/>
  <c r="K121" i="28"/>
  <c r="O121" i="28"/>
  <c r="S121" i="28"/>
  <c r="W121" i="28"/>
  <c r="D121" i="28"/>
  <c r="H121" i="28"/>
  <c r="L121" i="28"/>
  <c r="P121" i="28"/>
  <c r="T121" i="28"/>
  <c r="X121" i="28"/>
  <c r="J121" i="28"/>
  <c r="R121" i="28"/>
  <c r="E121" i="28"/>
  <c r="M121" i="28"/>
  <c r="U121" i="28"/>
  <c r="B121" i="28"/>
  <c r="N121" i="28"/>
  <c r="F121" i="28"/>
  <c r="Y121" i="28"/>
  <c r="Q121" i="28"/>
  <c r="I121" i="28"/>
  <c r="V121" i="28"/>
  <c r="D86" i="28"/>
  <c r="H86" i="28"/>
  <c r="L86" i="28"/>
  <c r="P86" i="28"/>
  <c r="T86" i="28"/>
  <c r="X86" i="28"/>
  <c r="E86" i="28"/>
  <c r="I86" i="28"/>
  <c r="M86" i="28"/>
  <c r="Q86" i="28"/>
  <c r="U86" i="28"/>
  <c r="Y86" i="28"/>
  <c r="F86" i="28"/>
  <c r="N86" i="28"/>
  <c r="V86" i="28"/>
  <c r="G86" i="28"/>
  <c r="R86" i="28"/>
  <c r="K86" i="28"/>
  <c r="O86" i="28"/>
  <c r="J86" i="28"/>
  <c r="S86" i="28"/>
  <c r="B86" i="28"/>
  <c r="W86" i="28"/>
  <c r="C86" i="28"/>
  <c r="C16" i="28"/>
  <c r="G16" i="28"/>
  <c r="K16" i="28"/>
  <c r="O16" i="28"/>
  <c r="S16" i="28"/>
  <c r="W16" i="28"/>
  <c r="H16" i="28"/>
  <c r="M16" i="28"/>
  <c r="R16" i="28"/>
  <c r="X16" i="28"/>
  <c r="F16" i="28"/>
  <c r="N16" i="28"/>
  <c r="U16" i="28"/>
  <c r="J16" i="28"/>
  <c r="Y16" i="28"/>
  <c r="L16" i="28"/>
  <c r="T16" i="28"/>
  <c r="I16" i="28"/>
  <c r="P16" i="28"/>
  <c r="V16" i="28"/>
  <c r="B16" i="28"/>
  <c r="D16" i="28"/>
  <c r="Q16" i="28"/>
  <c r="E16" i="28"/>
  <c r="E51" i="28"/>
  <c r="I51" i="28"/>
  <c r="M51" i="28"/>
  <c r="Q51" i="28"/>
  <c r="U51" i="28"/>
  <c r="Y51" i="28"/>
  <c r="F51" i="28"/>
  <c r="J51" i="28"/>
  <c r="N51" i="28"/>
  <c r="R51" i="28"/>
  <c r="V51" i="28"/>
  <c r="G51" i="28"/>
  <c r="O51" i="28"/>
  <c r="W51" i="28"/>
  <c r="H51" i="28"/>
  <c r="S51" i="28"/>
  <c r="L51" i="28"/>
  <c r="D51" i="28"/>
  <c r="K51" i="28"/>
  <c r="T51" i="28"/>
  <c r="C51" i="28"/>
  <c r="X51" i="28"/>
  <c r="B51" i="28"/>
  <c r="P51" i="28"/>
  <c r="F86" i="25"/>
  <c r="J86" i="25"/>
  <c r="N86" i="25"/>
  <c r="R86" i="25"/>
  <c r="V86" i="25"/>
  <c r="C86" i="25"/>
  <c r="H86" i="25"/>
  <c r="M86" i="25"/>
  <c r="D86" i="25"/>
  <c r="I86" i="25"/>
  <c r="O86" i="25"/>
  <c r="T86" i="25"/>
  <c r="Y86" i="25"/>
  <c r="K86" i="25"/>
  <c r="S86" i="25"/>
  <c r="L86" i="25"/>
  <c r="U86" i="25"/>
  <c r="B86" i="25"/>
  <c r="E86" i="25"/>
  <c r="W86" i="25"/>
  <c r="G86" i="25"/>
  <c r="X86" i="25"/>
  <c r="P86" i="25"/>
  <c r="Q86" i="25"/>
  <c r="E14" i="25"/>
  <c r="I14" i="25"/>
  <c r="M14" i="25"/>
  <c r="Q14" i="25"/>
  <c r="U14" i="25"/>
  <c r="Y14" i="25"/>
  <c r="C14" i="25"/>
  <c r="H14" i="25"/>
  <c r="N14" i="25"/>
  <c r="S14" i="25"/>
  <c r="X14" i="25"/>
  <c r="D14" i="25"/>
  <c r="J14" i="25"/>
  <c r="O14" i="25"/>
  <c r="T14" i="25"/>
  <c r="B14" i="25"/>
  <c r="F14" i="25"/>
  <c r="K14" i="25"/>
  <c r="P14" i="25"/>
  <c r="V14" i="25"/>
  <c r="L14" i="25"/>
  <c r="R14" i="25"/>
  <c r="W14" i="25"/>
  <c r="G14" i="25"/>
  <c r="C50" i="25"/>
  <c r="G50" i="25"/>
  <c r="K50" i="25"/>
  <c r="O50" i="25"/>
  <c r="S50" i="25"/>
  <c r="W50" i="25"/>
  <c r="F50" i="25"/>
  <c r="L50" i="25"/>
  <c r="Q50" i="25"/>
  <c r="V50" i="25"/>
  <c r="H50" i="25"/>
  <c r="M50" i="25"/>
  <c r="R50" i="25"/>
  <c r="X50" i="25"/>
  <c r="D50" i="25"/>
  <c r="N50" i="25"/>
  <c r="Y50" i="25"/>
  <c r="E50" i="25"/>
  <c r="P50" i="25"/>
  <c r="I50" i="25"/>
  <c r="T50" i="25"/>
  <c r="B50" i="25"/>
  <c r="J50" i="25"/>
  <c r="U50" i="25"/>
  <c r="E121" i="25"/>
  <c r="I121" i="25"/>
  <c r="M121" i="25"/>
  <c r="Q121" i="25"/>
  <c r="U121" i="25"/>
  <c r="Y121" i="25"/>
  <c r="F121" i="25"/>
  <c r="J121" i="25"/>
  <c r="N121" i="25"/>
  <c r="R121" i="25"/>
  <c r="V121" i="25"/>
  <c r="G121" i="25"/>
  <c r="O121" i="25"/>
  <c r="W121" i="25"/>
  <c r="C121" i="25"/>
  <c r="L121" i="25"/>
  <c r="X121" i="25"/>
  <c r="D121" i="25"/>
  <c r="P121" i="25"/>
  <c r="B121" i="25"/>
  <c r="H121" i="25"/>
  <c r="K121" i="25"/>
  <c r="S121" i="25"/>
  <c r="T121" i="25"/>
  <c r="E15" i="19"/>
  <c r="I15" i="19"/>
  <c r="M15" i="19"/>
  <c r="Q15" i="19"/>
  <c r="U15" i="19"/>
  <c r="Y15" i="19"/>
  <c r="B15" i="19"/>
  <c r="F15" i="19"/>
  <c r="J15" i="19"/>
  <c r="N15" i="19"/>
  <c r="R15" i="19"/>
  <c r="V15" i="19"/>
  <c r="H15" i="19"/>
  <c r="P15" i="19"/>
  <c r="X15" i="19"/>
  <c r="C15" i="19"/>
  <c r="S15" i="19"/>
  <c r="D15" i="19"/>
  <c r="L15" i="19"/>
  <c r="T15" i="19"/>
  <c r="G15" i="19"/>
  <c r="O15" i="19"/>
  <c r="W15" i="19"/>
  <c r="K15" i="19"/>
  <c r="X51" i="19"/>
  <c r="T51" i="19"/>
  <c r="P51" i="19"/>
  <c r="L51" i="19"/>
  <c r="H51" i="19"/>
  <c r="D51" i="19"/>
  <c r="W51" i="19"/>
  <c r="R51" i="19"/>
  <c r="M51" i="19"/>
  <c r="G51" i="19"/>
  <c r="U51" i="19"/>
  <c r="O51" i="19"/>
  <c r="J51" i="19"/>
  <c r="E51" i="19"/>
  <c r="Y51" i="19"/>
  <c r="S51" i="19"/>
  <c r="N51" i="19"/>
  <c r="I51" i="19"/>
  <c r="C51" i="19"/>
  <c r="V51" i="19"/>
  <c r="Q51" i="19"/>
  <c r="B51" i="19"/>
  <c r="K51" i="19"/>
  <c r="F51" i="19"/>
  <c r="C121" i="19"/>
  <c r="G121" i="19"/>
  <c r="K121" i="19"/>
  <c r="O121" i="19"/>
  <c r="S121" i="19"/>
  <c r="W121" i="19"/>
  <c r="H121" i="19"/>
  <c r="M121" i="19"/>
  <c r="R121" i="19"/>
  <c r="X121" i="19"/>
  <c r="D121" i="19"/>
  <c r="J121" i="19"/>
  <c r="Q121" i="19"/>
  <c r="Y121" i="19"/>
  <c r="L121" i="19"/>
  <c r="U121" i="19"/>
  <c r="I121" i="19"/>
  <c r="V121" i="19"/>
  <c r="B121" i="19"/>
  <c r="N121" i="19"/>
  <c r="F121" i="19"/>
  <c r="T121" i="19"/>
  <c r="P121" i="19"/>
  <c r="E121" i="19"/>
  <c r="D86" i="19"/>
  <c r="H86" i="19"/>
  <c r="L86" i="19"/>
  <c r="P86" i="19"/>
  <c r="T86" i="19"/>
  <c r="X86" i="19"/>
  <c r="C86" i="19"/>
  <c r="I86" i="19"/>
  <c r="N86" i="19"/>
  <c r="S86" i="19"/>
  <c r="Y86" i="19"/>
  <c r="E86" i="19"/>
  <c r="K86" i="19"/>
  <c r="R86" i="19"/>
  <c r="J86" i="19"/>
  <c r="Q86" i="19"/>
  <c r="W86" i="19"/>
  <c r="M86" i="19"/>
  <c r="F86" i="19"/>
  <c r="V86" i="19"/>
  <c r="B86" i="19"/>
  <c r="G86" i="19"/>
  <c r="O86" i="19"/>
  <c r="U86" i="19"/>
  <c r="A122" i="25"/>
  <c r="W156" i="28"/>
  <c r="S156" i="28"/>
  <c r="O156" i="28"/>
  <c r="K156" i="28"/>
  <c r="G156" i="28"/>
  <c r="C156" i="28"/>
  <c r="V156" i="28"/>
  <c r="Q156" i="28"/>
  <c r="L156" i="28"/>
  <c r="F156" i="28"/>
  <c r="X156" i="28"/>
  <c r="P156" i="28"/>
  <c r="I156" i="28"/>
  <c r="B156" i="28"/>
  <c r="A191" i="28"/>
  <c r="A157" i="28"/>
  <c r="R156" i="28"/>
  <c r="H156" i="28"/>
  <c r="Y156" i="28"/>
  <c r="N156" i="28"/>
  <c r="E156" i="28"/>
  <c r="M156" i="28"/>
  <c r="U156" i="28"/>
  <c r="D156" i="28"/>
  <c r="T156" i="28"/>
  <c r="J156" i="28"/>
  <c r="A52" i="28"/>
  <c r="A87" i="28"/>
  <c r="A122" i="28"/>
  <c r="A17" i="28"/>
  <c r="A87" i="19"/>
  <c r="A52" i="19"/>
  <c r="A122" i="19"/>
  <c r="A51" i="25"/>
  <c r="A50" i="21"/>
  <c r="A17" i="21"/>
  <c r="A15" i="25"/>
  <c r="A120" i="21"/>
  <c r="A85" i="21"/>
  <c r="A87" i="25"/>
  <c r="A16" i="19"/>
  <c r="E17" i="21" l="1"/>
  <c r="I17" i="21"/>
  <c r="M17" i="21"/>
  <c r="Q17" i="21"/>
  <c r="U17" i="21"/>
  <c r="Y17" i="21"/>
  <c r="B17" i="21"/>
  <c r="G17" i="21"/>
  <c r="O17" i="21"/>
  <c r="W17" i="21"/>
  <c r="D17" i="21"/>
  <c r="L17" i="21"/>
  <c r="T17" i="21"/>
  <c r="F17" i="21"/>
  <c r="J17" i="21"/>
  <c r="N17" i="21"/>
  <c r="R17" i="21"/>
  <c r="V17" i="21"/>
  <c r="C17" i="21"/>
  <c r="K17" i="21"/>
  <c r="S17" i="21"/>
  <c r="H17" i="21"/>
  <c r="P17" i="21"/>
  <c r="X17" i="21"/>
  <c r="E85" i="21"/>
  <c r="I85" i="21"/>
  <c r="M85" i="21"/>
  <c r="Q85" i="21"/>
  <c r="U85" i="21"/>
  <c r="Y85" i="21"/>
  <c r="B85" i="21"/>
  <c r="F85" i="21"/>
  <c r="J85" i="21"/>
  <c r="N85" i="21"/>
  <c r="R85" i="21"/>
  <c r="V85" i="21"/>
  <c r="C85" i="21"/>
  <c r="K85" i="21"/>
  <c r="S85" i="21"/>
  <c r="O85" i="21"/>
  <c r="P85" i="21"/>
  <c r="D85" i="21"/>
  <c r="L85" i="21"/>
  <c r="T85" i="21"/>
  <c r="G85" i="21"/>
  <c r="W85" i="21"/>
  <c r="H85" i="21"/>
  <c r="X85" i="21"/>
  <c r="F50" i="21"/>
  <c r="J50" i="21"/>
  <c r="N50" i="21"/>
  <c r="R50" i="21"/>
  <c r="V50" i="21"/>
  <c r="C50" i="21"/>
  <c r="G50" i="21"/>
  <c r="K50" i="21"/>
  <c r="O50" i="21"/>
  <c r="S50" i="21"/>
  <c r="W50" i="21"/>
  <c r="D50" i="21"/>
  <c r="L50" i="21"/>
  <c r="T50" i="21"/>
  <c r="H50" i="21"/>
  <c r="X50" i="21"/>
  <c r="Q50" i="21"/>
  <c r="E50" i="21"/>
  <c r="M50" i="21"/>
  <c r="U50" i="21"/>
  <c r="B50" i="21"/>
  <c r="P50" i="21"/>
  <c r="I50" i="21"/>
  <c r="Y50" i="21"/>
  <c r="D120" i="21"/>
  <c r="H120" i="21"/>
  <c r="L120" i="21"/>
  <c r="P120" i="21"/>
  <c r="T120" i="21"/>
  <c r="X120" i="21"/>
  <c r="E120" i="21"/>
  <c r="I120" i="21"/>
  <c r="M120" i="21"/>
  <c r="Q120" i="21"/>
  <c r="U120" i="21"/>
  <c r="Y120" i="21"/>
  <c r="F120" i="21"/>
  <c r="N120" i="21"/>
  <c r="V120" i="21"/>
  <c r="G120" i="21"/>
  <c r="O120" i="21"/>
  <c r="W120" i="21"/>
  <c r="R120" i="21"/>
  <c r="B120" i="21"/>
  <c r="C120" i="21"/>
  <c r="S120" i="21"/>
  <c r="J120" i="21"/>
  <c r="K120" i="21"/>
  <c r="F52" i="28"/>
  <c r="J52" i="28"/>
  <c r="N52" i="28"/>
  <c r="R52" i="28"/>
  <c r="V52" i="28"/>
  <c r="C52" i="28"/>
  <c r="G52" i="28"/>
  <c r="K52" i="28"/>
  <c r="O52" i="28"/>
  <c r="S52" i="28"/>
  <c r="W52" i="28"/>
  <c r="B52" i="28"/>
  <c r="H52" i="28"/>
  <c r="P52" i="28"/>
  <c r="X52" i="28"/>
  <c r="E52" i="28"/>
  <c r="Q52" i="28"/>
  <c r="L52" i="28"/>
  <c r="D52" i="28"/>
  <c r="Y52" i="28"/>
  <c r="I52" i="28"/>
  <c r="T52" i="28"/>
  <c r="U52" i="28"/>
  <c r="M52" i="28"/>
  <c r="F191" i="28"/>
  <c r="J191" i="28"/>
  <c r="N191" i="28"/>
  <c r="R191" i="28"/>
  <c r="V191" i="28"/>
  <c r="B191" i="28"/>
  <c r="C191" i="28"/>
  <c r="G191" i="28"/>
  <c r="K191" i="28"/>
  <c r="O191" i="28"/>
  <c r="S191" i="28"/>
  <c r="W191" i="28"/>
  <c r="I191" i="28"/>
  <c r="Q191" i="28"/>
  <c r="Y191" i="28"/>
  <c r="D191" i="28"/>
  <c r="L191" i="28"/>
  <c r="T191" i="28"/>
  <c r="M191" i="28"/>
  <c r="P191" i="28"/>
  <c r="E191" i="28"/>
  <c r="H191" i="28"/>
  <c r="U191" i="28"/>
  <c r="X191" i="28"/>
  <c r="D17" i="28"/>
  <c r="H17" i="28"/>
  <c r="L17" i="28"/>
  <c r="P17" i="28"/>
  <c r="T17" i="28"/>
  <c r="X17" i="28"/>
  <c r="F17" i="28"/>
  <c r="K17" i="28"/>
  <c r="Q17" i="28"/>
  <c r="V17" i="28"/>
  <c r="E17" i="28"/>
  <c r="M17" i="28"/>
  <c r="S17" i="28"/>
  <c r="W17" i="28"/>
  <c r="B17" i="28"/>
  <c r="J17" i="28"/>
  <c r="Y17" i="28"/>
  <c r="G17" i="28"/>
  <c r="N17" i="28"/>
  <c r="U17" i="28"/>
  <c r="I17" i="28"/>
  <c r="O17" i="28"/>
  <c r="C17" i="28"/>
  <c r="R17" i="28"/>
  <c r="D122" i="28"/>
  <c r="H122" i="28"/>
  <c r="L122" i="28"/>
  <c r="P122" i="28"/>
  <c r="T122" i="28"/>
  <c r="X122" i="28"/>
  <c r="E122" i="28"/>
  <c r="I122" i="28"/>
  <c r="M122" i="28"/>
  <c r="Q122" i="28"/>
  <c r="U122" i="28"/>
  <c r="Y122" i="28"/>
  <c r="C122" i="28"/>
  <c r="K122" i="28"/>
  <c r="S122" i="28"/>
  <c r="F122" i="28"/>
  <c r="N122" i="28"/>
  <c r="V122" i="28"/>
  <c r="G122" i="28"/>
  <c r="W122" i="28"/>
  <c r="R122" i="28"/>
  <c r="J122" i="28"/>
  <c r="O122" i="28"/>
  <c r="B122" i="28"/>
  <c r="E87" i="28"/>
  <c r="I87" i="28"/>
  <c r="M87" i="28"/>
  <c r="Q87" i="28"/>
  <c r="U87" i="28"/>
  <c r="Y87" i="28"/>
  <c r="B87" i="28"/>
  <c r="F87" i="28"/>
  <c r="J87" i="28"/>
  <c r="N87" i="28"/>
  <c r="R87" i="28"/>
  <c r="V87" i="28"/>
  <c r="G87" i="28"/>
  <c r="O87" i="28"/>
  <c r="W87" i="28"/>
  <c r="D87" i="28"/>
  <c r="P87" i="28"/>
  <c r="K87" i="28"/>
  <c r="X87" i="28"/>
  <c r="H87" i="28"/>
  <c r="S87" i="28"/>
  <c r="T87" i="28"/>
  <c r="C87" i="28"/>
  <c r="L87" i="28"/>
  <c r="F15" i="25"/>
  <c r="J15" i="25"/>
  <c r="N15" i="25"/>
  <c r="R15" i="25"/>
  <c r="V15" i="25"/>
  <c r="G15" i="25"/>
  <c r="L15" i="25"/>
  <c r="Q15" i="25"/>
  <c r="W15" i="25"/>
  <c r="C15" i="25"/>
  <c r="H15" i="25"/>
  <c r="M15" i="25"/>
  <c r="S15" i="25"/>
  <c r="X15" i="25"/>
  <c r="D15" i="25"/>
  <c r="I15" i="25"/>
  <c r="O15" i="25"/>
  <c r="T15" i="25"/>
  <c r="Y15" i="25"/>
  <c r="K15" i="25"/>
  <c r="E15" i="25"/>
  <c r="P15" i="25"/>
  <c r="U15" i="25"/>
  <c r="B15" i="25"/>
  <c r="C87" i="25"/>
  <c r="G87" i="25"/>
  <c r="K87" i="25"/>
  <c r="O87" i="25"/>
  <c r="H87" i="25"/>
  <c r="M87" i="25"/>
  <c r="R87" i="25"/>
  <c r="V87" i="25"/>
  <c r="D87" i="25"/>
  <c r="J87" i="25"/>
  <c r="Q87" i="25"/>
  <c r="W87" i="25"/>
  <c r="E87" i="25"/>
  <c r="L87" i="25"/>
  <c r="S87" i="25"/>
  <c r="X87" i="25"/>
  <c r="N87" i="25"/>
  <c r="Y87" i="25"/>
  <c r="P87" i="25"/>
  <c r="B87" i="25"/>
  <c r="T87" i="25"/>
  <c r="U87" i="25"/>
  <c r="F87" i="25"/>
  <c r="I87" i="25"/>
  <c r="F122" i="25"/>
  <c r="J122" i="25"/>
  <c r="N122" i="25"/>
  <c r="R122" i="25"/>
  <c r="V122" i="25"/>
  <c r="C122" i="25"/>
  <c r="G122" i="25"/>
  <c r="K122" i="25"/>
  <c r="O122" i="25"/>
  <c r="S122" i="25"/>
  <c r="W122" i="25"/>
  <c r="H122" i="25"/>
  <c r="P122" i="25"/>
  <c r="X122" i="25"/>
  <c r="L122" i="25"/>
  <c r="U122" i="25"/>
  <c r="D122" i="25"/>
  <c r="M122" i="25"/>
  <c r="Y122" i="25"/>
  <c r="E122" i="25"/>
  <c r="I122" i="25"/>
  <c r="Q122" i="25"/>
  <c r="T122" i="25"/>
  <c r="B122" i="25"/>
  <c r="D51" i="25"/>
  <c r="H51" i="25"/>
  <c r="L51" i="25"/>
  <c r="P51" i="25"/>
  <c r="T51" i="25"/>
  <c r="X51" i="25"/>
  <c r="E51" i="25"/>
  <c r="J51" i="25"/>
  <c r="O51" i="25"/>
  <c r="U51" i="25"/>
  <c r="F51" i="25"/>
  <c r="K51" i="25"/>
  <c r="Q51" i="25"/>
  <c r="V51" i="25"/>
  <c r="M51" i="25"/>
  <c r="W51" i="25"/>
  <c r="B51" i="25"/>
  <c r="C51" i="25"/>
  <c r="N51" i="25"/>
  <c r="Y51" i="25"/>
  <c r="G51" i="25"/>
  <c r="R51" i="25"/>
  <c r="I51" i="25"/>
  <c r="S51" i="25"/>
  <c r="E87" i="19"/>
  <c r="I87" i="19"/>
  <c r="M87" i="19"/>
  <c r="Q87" i="19"/>
  <c r="U87" i="19"/>
  <c r="Y87" i="19"/>
  <c r="G87" i="19"/>
  <c r="L87" i="19"/>
  <c r="R87" i="19"/>
  <c r="W87" i="19"/>
  <c r="C87" i="19"/>
  <c r="J87" i="19"/>
  <c r="P87" i="19"/>
  <c r="X87" i="19"/>
  <c r="H87" i="19"/>
  <c r="O87" i="19"/>
  <c r="V87" i="19"/>
  <c r="D87" i="19"/>
  <c r="S87" i="19"/>
  <c r="T87" i="19"/>
  <c r="B87" i="19"/>
  <c r="F87" i="19"/>
  <c r="N87" i="19"/>
  <c r="K87" i="19"/>
  <c r="E16" i="19"/>
  <c r="I16" i="19"/>
  <c r="M16" i="19"/>
  <c r="Q16" i="19"/>
  <c r="U16" i="19"/>
  <c r="Y16" i="19"/>
  <c r="B16" i="19"/>
  <c r="F16" i="19"/>
  <c r="J16" i="19"/>
  <c r="N16" i="19"/>
  <c r="R16" i="19"/>
  <c r="V16" i="19"/>
  <c r="H16" i="19"/>
  <c r="P16" i="19"/>
  <c r="X16" i="19"/>
  <c r="K16" i="19"/>
  <c r="D16" i="19"/>
  <c r="L16" i="19"/>
  <c r="T16" i="19"/>
  <c r="G16" i="19"/>
  <c r="O16" i="19"/>
  <c r="W16" i="19"/>
  <c r="C16" i="19"/>
  <c r="S16" i="19"/>
  <c r="D122" i="19"/>
  <c r="H122" i="19"/>
  <c r="L122" i="19"/>
  <c r="P122" i="19"/>
  <c r="T122" i="19"/>
  <c r="X122" i="19"/>
  <c r="F122" i="19"/>
  <c r="K122" i="19"/>
  <c r="Q122" i="19"/>
  <c r="V122" i="19"/>
  <c r="I122" i="19"/>
  <c r="O122" i="19"/>
  <c r="W122" i="19"/>
  <c r="G122" i="19"/>
  <c r="R122" i="19"/>
  <c r="M122" i="19"/>
  <c r="Y122" i="19"/>
  <c r="C122" i="19"/>
  <c r="N122" i="19"/>
  <c r="J122" i="19"/>
  <c r="U122" i="19"/>
  <c r="B122" i="19"/>
  <c r="S122" i="19"/>
  <c r="E122" i="19"/>
  <c r="Y52" i="19"/>
  <c r="U52" i="19"/>
  <c r="Q52" i="19"/>
  <c r="M52" i="19"/>
  <c r="I52" i="19"/>
  <c r="E52" i="19"/>
  <c r="V52" i="19"/>
  <c r="P52" i="19"/>
  <c r="K52" i="19"/>
  <c r="F52" i="19"/>
  <c r="X52" i="19"/>
  <c r="S52" i="19"/>
  <c r="N52" i="19"/>
  <c r="H52" i="19"/>
  <c r="C52" i="19"/>
  <c r="B52" i="19"/>
  <c r="W52" i="19"/>
  <c r="R52" i="19"/>
  <c r="L52" i="19"/>
  <c r="G52" i="19"/>
  <c r="T52" i="19"/>
  <c r="O52" i="19"/>
  <c r="J52" i="19"/>
  <c r="D52" i="19"/>
  <c r="A123" i="25"/>
  <c r="A88" i="28"/>
  <c r="A158" i="28"/>
  <c r="V157" i="28"/>
  <c r="R157" i="28"/>
  <c r="N157" i="28"/>
  <c r="J157" i="28"/>
  <c r="F157" i="28"/>
  <c r="B157" i="28"/>
  <c r="X157" i="28"/>
  <c r="S157" i="28"/>
  <c r="M157" i="28"/>
  <c r="H157" i="28"/>
  <c r="C157" i="28"/>
  <c r="T157" i="28"/>
  <c r="L157" i="28"/>
  <c r="E157" i="28"/>
  <c r="U157" i="28"/>
  <c r="K157" i="28"/>
  <c r="Q157" i="28"/>
  <c r="I157" i="28"/>
  <c r="Y157" i="28"/>
  <c r="G157" i="28"/>
  <c r="P157" i="28"/>
  <c r="D157" i="28"/>
  <c r="W157" i="28"/>
  <c r="O157" i="28"/>
  <c r="A123" i="28"/>
  <c r="A226" i="28"/>
  <c r="A192" i="28"/>
  <c r="A18" i="28"/>
  <c r="A53" i="28"/>
  <c r="A88" i="19"/>
  <c r="A53" i="19"/>
  <c r="A88" i="25"/>
  <c r="A18" i="21"/>
  <c r="A51" i="21"/>
  <c r="A86" i="21"/>
  <c r="A16" i="25"/>
  <c r="A52" i="25"/>
  <c r="A123" i="19"/>
  <c r="A121" i="21"/>
  <c r="A156" i="21"/>
  <c r="A191" i="21" s="1"/>
  <c r="A17" i="19"/>
  <c r="E121" i="21" l="1"/>
  <c r="I121" i="21"/>
  <c r="M121" i="21"/>
  <c r="Q121" i="21"/>
  <c r="U121" i="21"/>
  <c r="Y121" i="21"/>
  <c r="B121" i="21"/>
  <c r="F121" i="21"/>
  <c r="J121" i="21"/>
  <c r="N121" i="21"/>
  <c r="R121" i="21"/>
  <c r="V121" i="21"/>
  <c r="G121" i="21"/>
  <c r="O121" i="21"/>
  <c r="W121" i="21"/>
  <c r="H121" i="21"/>
  <c r="P121" i="21"/>
  <c r="X121" i="21"/>
  <c r="K121" i="21"/>
  <c r="C121" i="21"/>
  <c r="D121" i="21"/>
  <c r="L121" i="21"/>
  <c r="S121" i="21"/>
  <c r="T121" i="21"/>
  <c r="F86" i="21"/>
  <c r="J86" i="21"/>
  <c r="N86" i="21"/>
  <c r="R86" i="21"/>
  <c r="V86" i="21"/>
  <c r="C86" i="21"/>
  <c r="G86" i="21"/>
  <c r="K86" i="21"/>
  <c r="O86" i="21"/>
  <c r="S86" i="21"/>
  <c r="W86" i="21"/>
  <c r="B86" i="21"/>
  <c r="D86" i="21"/>
  <c r="L86" i="21"/>
  <c r="T86" i="21"/>
  <c r="H86" i="21"/>
  <c r="X86" i="21"/>
  <c r="I86" i="21"/>
  <c r="Y86" i="21"/>
  <c r="E86" i="21"/>
  <c r="M86" i="21"/>
  <c r="U86" i="21"/>
  <c r="P86" i="21"/>
  <c r="Q86" i="21"/>
  <c r="C51" i="21"/>
  <c r="G51" i="21"/>
  <c r="K51" i="21"/>
  <c r="O51" i="21"/>
  <c r="S51" i="21"/>
  <c r="W51" i="21"/>
  <c r="D51" i="21"/>
  <c r="H51" i="21"/>
  <c r="L51" i="21"/>
  <c r="P51" i="21"/>
  <c r="T51" i="21"/>
  <c r="X51" i="21"/>
  <c r="E51" i="21"/>
  <c r="M51" i="21"/>
  <c r="U51" i="21"/>
  <c r="Q51" i="21"/>
  <c r="B51" i="21"/>
  <c r="J51" i="21"/>
  <c r="F51" i="21"/>
  <c r="N51" i="21"/>
  <c r="V51" i="21"/>
  <c r="I51" i="21"/>
  <c r="Y51" i="21"/>
  <c r="R51" i="21"/>
  <c r="F18" i="21"/>
  <c r="J18" i="21"/>
  <c r="N18" i="21"/>
  <c r="R18" i="21"/>
  <c r="V18" i="21"/>
  <c r="H18" i="21"/>
  <c r="T18" i="21"/>
  <c r="E18" i="21"/>
  <c r="M18" i="21"/>
  <c r="Y18" i="21"/>
  <c r="C18" i="21"/>
  <c r="G18" i="21"/>
  <c r="K18" i="21"/>
  <c r="O18" i="21"/>
  <c r="S18" i="21"/>
  <c r="W18" i="21"/>
  <c r="B18" i="21"/>
  <c r="D18" i="21"/>
  <c r="L18" i="21"/>
  <c r="P18" i="21"/>
  <c r="X18" i="21"/>
  <c r="I18" i="21"/>
  <c r="Q18" i="21"/>
  <c r="U18" i="21"/>
  <c r="A226" i="21"/>
  <c r="D191" i="21"/>
  <c r="H191" i="21"/>
  <c r="L191" i="21"/>
  <c r="P191" i="21"/>
  <c r="T191" i="21"/>
  <c r="X191" i="21"/>
  <c r="E191" i="21"/>
  <c r="I191" i="21"/>
  <c r="M191" i="21"/>
  <c r="Q191" i="21"/>
  <c r="U191" i="21"/>
  <c r="Y191" i="21"/>
  <c r="F191" i="21"/>
  <c r="N191" i="21"/>
  <c r="V191" i="21"/>
  <c r="G191" i="21"/>
  <c r="O191" i="21"/>
  <c r="W191" i="21"/>
  <c r="J191" i="21"/>
  <c r="B191" i="21"/>
  <c r="S191" i="21"/>
  <c r="K191" i="21"/>
  <c r="R191" i="21"/>
  <c r="C191" i="21"/>
  <c r="C53" i="28"/>
  <c r="G53" i="28"/>
  <c r="K53" i="28"/>
  <c r="O53" i="28"/>
  <c r="S53" i="28"/>
  <c r="W53" i="28"/>
  <c r="D53" i="28"/>
  <c r="H53" i="28"/>
  <c r="L53" i="28"/>
  <c r="P53" i="28"/>
  <c r="T53" i="28"/>
  <c r="X53" i="28"/>
  <c r="I53" i="28"/>
  <c r="Q53" i="28"/>
  <c r="Y53" i="28"/>
  <c r="E53" i="28"/>
  <c r="N53" i="28"/>
  <c r="J53" i="28"/>
  <c r="V53" i="28"/>
  <c r="F53" i="28"/>
  <c r="R53" i="28"/>
  <c r="U53" i="28"/>
  <c r="M53" i="28"/>
  <c r="B53" i="28"/>
  <c r="E123" i="28"/>
  <c r="I123" i="28"/>
  <c r="M123" i="28"/>
  <c r="Q123" i="28"/>
  <c r="U123" i="28"/>
  <c r="Y123" i="28"/>
  <c r="F123" i="28"/>
  <c r="J123" i="28"/>
  <c r="N123" i="28"/>
  <c r="R123" i="28"/>
  <c r="V123" i="28"/>
  <c r="D123" i="28"/>
  <c r="L123" i="28"/>
  <c r="T123" i="28"/>
  <c r="G123" i="28"/>
  <c r="O123" i="28"/>
  <c r="W123" i="28"/>
  <c r="P123" i="28"/>
  <c r="C123" i="28"/>
  <c r="X123" i="28"/>
  <c r="K123" i="28"/>
  <c r="H123" i="28"/>
  <c r="S123" i="28"/>
  <c r="B123" i="28"/>
  <c r="E18" i="28"/>
  <c r="I18" i="28"/>
  <c r="M18" i="28"/>
  <c r="Q18" i="28"/>
  <c r="U18" i="28"/>
  <c r="Y18" i="28"/>
  <c r="D18" i="28"/>
  <c r="J18" i="28"/>
  <c r="O18" i="28"/>
  <c r="T18" i="28"/>
  <c r="C18" i="28"/>
  <c r="K18" i="28"/>
  <c r="R18" i="28"/>
  <c r="X18" i="28"/>
  <c r="N18" i="28"/>
  <c r="P18" i="28"/>
  <c r="B18" i="28"/>
  <c r="F18" i="28"/>
  <c r="L18" i="28"/>
  <c r="S18" i="28"/>
  <c r="G18" i="28"/>
  <c r="V18" i="28"/>
  <c r="H18" i="28"/>
  <c r="W18" i="28"/>
  <c r="C192" i="28"/>
  <c r="G192" i="28"/>
  <c r="K192" i="28"/>
  <c r="O192" i="28"/>
  <c r="S192" i="28"/>
  <c r="W192" i="28"/>
  <c r="D192" i="28"/>
  <c r="H192" i="28"/>
  <c r="L192" i="28"/>
  <c r="P192" i="28"/>
  <c r="T192" i="28"/>
  <c r="X192" i="28"/>
  <c r="J192" i="28"/>
  <c r="R192" i="28"/>
  <c r="E192" i="28"/>
  <c r="M192" i="28"/>
  <c r="U192" i="28"/>
  <c r="B192" i="28"/>
  <c r="F192" i="28"/>
  <c r="V192" i="28"/>
  <c r="I192" i="28"/>
  <c r="Y192" i="28"/>
  <c r="N192" i="28"/>
  <c r="Q192" i="28"/>
  <c r="F88" i="28"/>
  <c r="J88" i="28"/>
  <c r="N88" i="28"/>
  <c r="R88" i="28"/>
  <c r="V88" i="28"/>
  <c r="C88" i="28"/>
  <c r="G88" i="28"/>
  <c r="K88" i="28"/>
  <c r="O88" i="28"/>
  <c r="S88" i="28"/>
  <c r="W88" i="28"/>
  <c r="B88" i="28"/>
  <c r="H88" i="28"/>
  <c r="P88" i="28"/>
  <c r="X88" i="28"/>
  <c r="D88" i="28"/>
  <c r="M88" i="28"/>
  <c r="Y88" i="28"/>
  <c r="T88" i="28"/>
  <c r="U88" i="28"/>
  <c r="E88" i="28"/>
  <c r="Q88" i="28"/>
  <c r="I88" i="28"/>
  <c r="L88" i="28"/>
  <c r="E226" i="28"/>
  <c r="I226" i="28"/>
  <c r="M226" i="28"/>
  <c r="Q226" i="28"/>
  <c r="U226" i="28"/>
  <c r="Y226" i="28"/>
  <c r="F226" i="28"/>
  <c r="J226" i="28"/>
  <c r="N226" i="28"/>
  <c r="R226" i="28"/>
  <c r="V226" i="28"/>
  <c r="H226" i="28"/>
  <c r="P226" i="28"/>
  <c r="X226" i="28"/>
  <c r="B226" i="28"/>
  <c r="C226" i="28"/>
  <c r="K226" i="28"/>
  <c r="S226" i="28"/>
  <c r="O226" i="28"/>
  <c r="D226" i="28"/>
  <c r="T226" i="28"/>
  <c r="W226" i="28"/>
  <c r="G226" i="28"/>
  <c r="L226" i="28"/>
  <c r="C88" i="25"/>
  <c r="G88" i="25"/>
  <c r="K88" i="25"/>
  <c r="O88" i="25"/>
  <c r="S88" i="25"/>
  <c r="W88" i="25"/>
  <c r="E88" i="25"/>
  <c r="J88" i="25"/>
  <c r="P88" i="25"/>
  <c r="U88" i="25"/>
  <c r="F88" i="25"/>
  <c r="L88" i="25"/>
  <c r="Q88" i="25"/>
  <c r="V88" i="25"/>
  <c r="M88" i="25"/>
  <c r="X88" i="25"/>
  <c r="D88" i="25"/>
  <c r="N88" i="25"/>
  <c r="Y88" i="25"/>
  <c r="R88" i="25"/>
  <c r="B88" i="25"/>
  <c r="T88" i="25"/>
  <c r="H88" i="25"/>
  <c r="I88" i="25"/>
  <c r="C123" i="25"/>
  <c r="G123" i="25"/>
  <c r="K123" i="25"/>
  <c r="O123" i="25"/>
  <c r="S123" i="25"/>
  <c r="W123" i="25"/>
  <c r="D123" i="25"/>
  <c r="H123" i="25"/>
  <c r="L123" i="25"/>
  <c r="P123" i="25"/>
  <c r="T123" i="25"/>
  <c r="X123" i="25"/>
  <c r="I123" i="25"/>
  <c r="Q123" i="25"/>
  <c r="Y123" i="25"/>
  <c r="J123" i="25"/>
  <c r="U123" i="25"/>
  <c r="M123" i="25"/>
  <c r="V123" i="25"/>
  <c r="E123" i="25"/>
  <c r="B123" i="25"/>
  <c r="F123" i="25"/>
  <c r="N123" i="25"/>
  <c r="R123" i="25"/>
  <c r="E52" i="25"/>
  <c r="I52" i="25"/>
  <c r="M52" i="25"/>
  <c r="Q52" i="25"/>
  <c r="U52" i="25"/>
  <c r="Y52" i="25"/>
  <c r="C52" i="25"/>
  <c r="H52" i="25"/>
  <c r="N52" i="25"/>
  <c r="S52" i="25"/>
  <c r="X52" i="25"/>
  <c r="D52" i="25"/>
  <c r="J52" i="25"/>
  <c r="O52" i="25"/>
  <c r="T52" i="25"/>
  <c r="B52" i="25"/>
  <c r="K52" i="25"/>
  <c r="V52" i="25"/>
  <c r="L52" i="25"/>
  <c r="W52" i="25"/>
  <c r="F52" i="25"/>
  <c r="P52" i="25"/>
  <c r="G52" i="25"/>
  <c r="R52" i="25"/>
  <c r="C16" i="25"/>
  <c r="G16" i="25"/>
  <c r="K16" i="25"/>
  <c r="O16" i="25"/>
  <c r="S16" i="25"/>
  <c r="W16" i="25"/>
  <c r="E16" i="25"/>
  <c r="J16" i="25"/>
  <c r="P16" i="25"/>
  <c r="U16" i="25"/>
  <c r="F16" i="25"/>
  <c r="L16" i="25"/>
  <c r="Q16" i="25"/>
  <c r="V16" i="25"/>
  <c r="H16" i="25"/>
  <c r="M16" i="25"/>
  <c r="R16" i="25"/>
  <c r="X16" i="25"/>
  <c r="I16" i="25"/>
  <c r="B16" i="25"/>
  <c r="Y16" i="25"/>
  <c r="N16" i="25"/>
  <c r="T16" i="25"/>
  <c r="D16" i="25"/>
  <c r="E123" i="19"/>
  <c r="I123" i="19"/>
  <c r="M123" i="19"/>
  <c r="Q123" i="19"/>
  <c r="U123" i="19"/>
  <c r="Y123" i="19"/>
  <c r="D123" i="19"/>
  <c r="J123" i="19"/>
  <c r="O123" i="19"/>
  <c r="T123" i="19"/>
  <c r="G123" i="19"/>
  <c r="N123" i="19"/>
  <c r="V123" i="19"/>
  <c r="B123" i="19"/>
  <c r="C123" i="19"/>
  <c r="L123" i="19"/>
  <c r="W123" i="19"/>
  <c r="P123" i="19"/>
  <c r="F123" i="19"/>
  <c r="R123" i="19"/>
  <c r="K123" i="19"/>
  <c r="X123" i="19"/>
  <c r="S123" i="19"/>
  <c r="H123" i="19"/>
  <c r="F88" i="19"/>
  <c r="J88" i="19"/>
  <c r="N88" i="19"/>
  <c r="E88" i="19"/>
  <c r="K88" i="19"/>
  <c r="P88" i="19"/>
  <c r="T88" i="19"/>
  <c r="X88" i="19"/>
  <c r="H88" i="19"/>
  <c r="O88" i="19"/>
  <c r="U88" i="19"/>
  <c r="G88" i="19"/>
  <c r="M88" i="19"/>
  <c r="S88" i="19"/>
  <c r="Y88" i="19"/>
  <c r="I88" i="19"/>
  <c r="V88" i="19"/>
  <c r="Q88" i="19"/>
  <c r="D88" i="19"/>
  <c r="W88" i="19"/>
  <c r="C88" i="19"/>
  <c r="L88" i="19"/>
  <c r="R88" i="19"/>
  <c r="B88" i="19"/>
  <c r="E17" i="19"/>
  <c r="I17" i="19"/>
  <c r="M17" i="19"/>
  <c r="Q17" i="19"/>
  <c r="U17" i="19"/>
  <c r="Y17" i="19"/>
  <c r="B17" i="19"/>
  <c r="F17" i="19"/>
  <c r="J17" i="19"/>
  <c r="N17" i="19"/>
  <c r="R17" i="19"/>
  <c r="V17" i="19"/>
  <c r="H17" i="19"/>
  <c r="P17" i="19"/>
  <c r="X17" i="19"/>
  <c r="C17" i="19"/>
  <c r="S17" i="19"/>
  <c r="D17" i="19"/>
  <c r="L17" i="19"/>
  <c r="T17" i="19"/>
  <c r="G17" i="19"/>
  <c r="O17" i="19"/>
  <c r="W17" i="19"/>
  <c r="K17" i="19"/>
  <c r="V53" i="19"/>
  <c r="R53" i="19"/>
  <c r="N53" i="19"/>
  <c r="J53" i="19"/>
  <c r="F53" i="19"/>
  <c r="Y53" i="19"/>
  <c r="T53" i="19"/>
  <c r="O53" i="19"/>
  <c r="I53" i="19"/>
  <c r="D53" i="19"/>
  <c r="W53" i="19"/>
  <c r="Q53" i="19"/>
  <c r="L53" i="19"/>
  <c r="G53" i="19"/>
  <c r="U53" i="19"/>
  <c r="P53" i="19"/>
  <c r="K53" i="19"/>
  <c r="E53" i="19"/>
  <c r="B53" i="19"/>
  <c r="S53" i="19"/>
  <c r="M53" i="19"/>
  <c r="H53" i="19"/>
  <c r="X53" i="19"/>
  <c r="C53" i="19"/>
  <c r="A124" i="25"/>
  <c r="A261" i="28"/>
  <c r="A227" i="28"/>
  <c r="A124" i="28"/>
  <c r="A54" i="28"/>
  <c r="A19" i="28"/>
  <c r="A193" i="28"/>
  <c r="A89" i="28"/>
  <c r="Y158" i="28"/>
  <c r="U158" i="28"/>
  <c r="Q158" i="28"/>
  <c r="M158" i="28"/>
  <c r="I158" i="28"/>
  <c r="E158" i="28"/>
  <c r="A159" i="28"/>
  <c r="T158" i="28"/>
  <c r="O158" i="28"/>
  <c r="J158" i="28"/>
  <c r="D158" i="28"/>
  <c r="W158" i="28"/>
  <c r="P158" i="28"/>
  <c r="H158" i="28"/>
  <c r="B158" i="28"/>
  <c r="X158" i="28"/>
  <c r="N158" i="28"/>
  <c r="F158" i="28"/>
  <c r="V158" i="28"/>
  <c r="L158" i="28"/>
  <c r="C158" i="28"/>
  <c r="S158" i="28"/>
  <c r="K158" i="28"/>
  <c r="G158" i="28"/>
  <c r="R158" i="28"/>
  <c r="C156" i="21"/>
  <c r="G156" i="21"/>
  <c r="K156" i="21"/>
  <c r="O156" i="21"/>
  <c r="S156" i="21"/>
  <c r="W156" i="21"/>
  <c r="F156" i="21"/>
  <c r="L156" i="21"/>
  <c r="Q156" i="21"/>
  <c r="V156" i="21"/>
  <c r="E156" i="21"/>
  <c r="M156" i="21"/>
  <c r="T156" i="21"/>
  <c r="B156" i="21"/>
  <c r="H156" i="21"/>
  <c r="N156" i="21"/>
  <c r="U156" i="21"/>
  <c r="P156" i="21"/>
  <c r="D156" i="21"/>
  <c r="R156" i="21"/>
  <c r="X156" i="21"/>
  <c r="Y156" i="21"/>
  <c r="I156" i="21"/>
  <c r="J156" i="21"/>
  <c r="A89" i="19"/>
  <c r="A54" i="19"/>
  <c r="A52" i="21"/>
  <c r="A124" i="19"/>
  <c r="A17" i="25"/>
  <c r="A87" i="21"/>
  <c r="A19" i="21"/>
  <c r="A157" i="21"/>
  <c r="A18" i="19"/>
  <c r="A122" i="21"/>
  <c r="A53" i="25"/>
  <c r="A89" i="25"/>
  <c r="F122" i="21" l="1"/>
  <c r="J122" i="21"/>
  <c r="N122" i="21"/>
  <c r="R122" i="21"/>
  <c r="V122" i="21"/>
  <c r="C122" i="21"/>
  <c r="G122" i="21"/>
  <c r="K122" i="21"/>
  <c r="O122" i="21"/>
  <c r="S122" i="21"/>
  <c r="W122" i="21"/>
  <c r="B122" i="21"/>
  <c r="H122" i="21"/>
  <c r="P122" i="21"/>
  <c r="X122" i="21"/>
  <c r="I122" i="21"/>
  <c r="Q122" i="21"/>
  <c r="Y122" i="21"/>
  <c r="D122" i="21"/>
  <c r="T122" i="21"/>
  <c r="L122" i="21"/>
  <c r="M122" i="21"/>
  <c r="E122" i="21"/>
  <c r="U122" i="21"/>
  <c r="C87" i="21"/>
  <c r="G87" i="21"/>
  <c r="K87" i="21"/>
  <c r="O87" i="21"/>
  <c r="S87" i="21"/>
  <c r="W87" i="21"/>
  <c r="D87" i="21"/>
  <c r="H87" i="21"/>
  <c r="L87" i="21"/>
  <c r="P87" i="21"/>
  <c r="T87" i="21"/>
  <c r="X87" i="21"/>
  <c r="E87" i="21"/>
  <c r="M87" i="21"/>
  <c r="U87" i="21"/>
  <c r="Q87" i="21"/>
  <c r="R87" i="21"/>
  <c r="F87" i="21"/>
  <c r="N87" i="21"/>
  <c r="V87" i="21"/>
  <c r="I87" i="21"/>
  <c r="Y87" i="21"/>
  <c r="B87" i="21"/>
  <c r="J87" i="21"/>
  <c r="C19" i="21"/>
  <c r="G19" i="21"/>
  <c r="K19" i="21"/>
  <c r="O19" i="21"/>
  <c r="S19" i="21"/>
  <c r="W19" i="21"/>
  <c r="E19" i="21"/>
  <c r="M19" i="21"/>
  <c r="U19" i="21"/>
  <c r="B19" i="21"/>
  <c r="J19" i="21"/>
  <c r="V19" i="21"/>
  <c r="D19" i="21"/>
  <c r="H19" i="21"/>
  <c r="L19" i="21"/>
  <c r="P19" i="21"/>
  <c r="T19" i="21"/>
  <c r="X19" i="21"/>
  <c r="I19" i="21"/>
  <c r="Q19" i="21"/>
  <c r="Y19" i="21"/>
  <c r="F19" i="21"/>
  <c r="N19" i="21"/>
  <c r="R19" i="21"/>
  <c r="D52" i="21"/>
  <c r="H52" i="21"/>
  <c r="L52" i="21"/>
  <c r="P52" i="21"/>
  <c r="T52" i="21"/>
  <c r="X52" i="21"/>
  <c r="E52" i="21"/>
  <c r="I52" i="21"/>
  <c r="M52" i="21"/>
  <c r="Q52" i="21"/>
  <c r="U52" i="21"/>
  <c r="Y52" i="21"/>
  <c r="F52" i="21"/>
  <c r="N52" i="21"/>
  <c r="V52" i="21"/>
  <c r="R52" i="21"/>
  <c r="C52" i="21"/>
  <c r="S52" i="21"/>
  <c r="B52" i="21"/>
  <c r="G52" i="21"/>
  <c r="O52" i="21"/>
  <c r="W52" i="21"/>
  <c r="J52" i="21"/>
  <c r="K52" i="21"/>
  <c r="E226" i="21"/>
  <c r="I226" i="21"/>
  <c r="M226" i="21"/>
  <c r="Q226" i="21"/>
  <c r="U226" i="21"/>
  <c r="Y226" i="21"/>
  <c r="F226" i="21"/>
  <c r="J226" i="21"/>
  <c r="N226" i="21"/>
  <c r="R226" i="21"/>
  <c r="V226" i="21"/>
  <c r="C226" i="21"/>
  <c r="K226" i="21"/>
  <c r="S226" i="21"/>
  <c r="D226" i="21"/>
  <c r="L226" i="21"/>
  <c r="T226" i="21"/>
  <c r="G226" i="21"/>
  <c r="W226" i="21"/>
  <c r="H226" i="21"/>
  <c r="X226" i="21"/>
  <c r="O226" i="21"/>
  <c r="B226" i="21"/>
  <c r="P226" i="21"/>
  <c r="C89" i="28"/>
  <c r="G89" i="28"/>
  <c r="K89" i="28"/>
  <c r="O89" i="28"/>
  <c r="S89" i="28"/>
  <c r="W89" i="28"/>
  <c r="D89" i="28"/>
  <c r="H89" i="28"/>
  <c r="L89" i="28"/>
  <c r="P89" i="28"/>
  <c r="T89" i="28"/>
  <c r="X89" i="28"/>
  <c r="I89" i="28"/>
  <c r="Q89" i="28"/>
  <c r="Y89" i="28"/>
  <c r="M89" i="28"/>
  <c r="V89" i="28"/>
  <c r="F89" i="28"/>
  <c r="U89" i="28"/>
  <c r="E89" i="28"/>
  <c r="N89" i="28"/>
  <c r="R89" i="28"/>
  <c r="B89" i="28"/>
  <c r="J89" i="28"/>
  <c r="F124" i="28"/>
  <c r="J124" i="28"/>
  <c r="N124" i="28"/>
  <c r="R124" i="28"/>
  <c r="V124" i="28"/>
  <c r="C124" i="28"/>
  <c r="G124" i="28"/>
  <c r="K124" i="28"/>
  <c r="O124" i="28"/>
  <c r="S124" i="28"/>
  <c r="W124" i="28"/>
  <c r="B124" i="28"/>
  <c r="E124" i="28"/>
  <c r="M124" i="28"/>
  <c r="U124" i="28"/>
  <c r="H124" i="28"/>
  <c r="P124" i="28"/>
  <c r="X124" i="28"/>
  <c r="I124" i="28"/>
  <c r="Y124" i="28"/>
  <c r="T124" i="28"/>
  <c r="Q124" i="28"/>
  <c r="D124" i="28"/>
  <c r="L124" i="28"/>
  <c r="D193" i="28"/>
  <c r="H193" i="28"/>
  <c r="L193" i="28"/>
  <c r="P193" i="28"/>
  <c r="T193" i="28"/>
  <c r="X193" i="28"/>
  <c r="E193" i="28"/>
  <c r="I193" i="28"/>
  <c r="M193" i="28"/>
  <c r="Q193" i="28"/>
  <c r="U193" i="28"/>
  <c r="Y193" i="28"/>
  <c r="C193" i="28"/>
  <c r="K193" i="28"/>
  <c r="S193" i="28"/>
  <c r="F193" i="28"/>
  <c r="N193" i="28"/>
  <c r="V193" i="28"/>
  <c r="O193" i="28"/>
  <c r="B193" i="28"/>
  <c r="R193" i="28"/>
  <c r="W193" i="28"/>
  <c r="G193" i="28"/>
  <c r="J193" i="28"/>
  <c r="F227" i="28"/>
  <c r="J227" i="28"/>
  <c r="N227" i="28"/>
  <c r="R227" i="28"/>
  <c r="V227" i="28"/>
  <c r="C227" i="28"/>
  <c r="G227" i="28"/>
  <c r="K227" i="28"/>
  <c r="O227" i="28"/>
  <c r="S227" i="28"/>
  <c r="W227" i="28"/>
  <c r="I227" i="28"/>
  <c r="Q227" i="28"/>
  <c r="Y227" i="28"/>
  <c r="D227" i="28"/>
  <c r="L227" i="28"/>
  <c r="T227" i="28"/>
  <c r="H227" i="28"/>
  <c r="X227" i="28"/>
  <c r="M227" i="28"/>
  <c r="B227" i="28"/>
  <c r="E227" i="28"/>
  <c r="P227" i="28"/>
  <c r="U227" i="28"/>
  <c r="F19" i="28"/>
  <c r="J19" i="28"/>
  <c r="N19" i="28"/>
  <c r="R19" i="28"/>
  <c r="V19" i="28"/>
  <c r="C19" i="28"/>
  <c r="H19" i="28"/>
  <c r="M19" i="28"/>
  <c r="S19" i="28"/>
  <c r="X19" i="28"/>
  <c r="I19" i="28"/>
  <c r="P19" i="28"/>
  <c r="W19" i="28"/>
  <c r="B19" i="28"/>
  <c r="E19" i="28"/>
  <c r="T19" i="28"/>
  <c r="G19" i="28"/>
  <c r="U19" i="28"/>
  <c r="D19" i="28"/>
  <c r="K19" i="28"/>
  <c r="Q19" i="28"/>
  <c r="Y19" i="28"/>
  <c r="L19" i="28"/>
  <c r="O19" i="28"/>
  <c r="F261" i="28"/>
  <c r="J261" i="28"/>
  <c r="N261" i="28"/>
  <c r="R261" i="28"/>
  <c r="V261" i="28"/>
  <c r="E261" i="28"/>
  <c r="K261" i="28"/>
  <c r="P261" i="28"/>
  <c r="U261" i="28"/>
  <c r="G261" i="28"/>
  <c r="L261" i="28"/>
  <c r="Q261" i="28"/>
  <c r="W261" i="28"/>
  <c r="B261" i="28"/>
  <c r="D261" i="28"/>
  <c r="O261" i="28"/>
  <c r="Y261" i="28"/>
  <c r="H261" i="28"/>
  <c r="S261" i="28"/>
  <c r="C261" i="28"/>
  <c r="X261" i="28"/>
  <c r="I261" i="28"/>
  <c r="M261" i="28"/>
  <c r="T261" i="28"/>
  <c r="D54" i="28"/>
  <c r="H54" i="28"/>
  <c r="L54" i="28"/>
  <c r="P54" i="28"/>
  <c r="T54" i="28"/>
  <c r="X54" i="28"/>
  <c r="E54" i="28"/>
  <c r="I54" i="28"/>
  <c r="M54" i="28"/>
  <c r="Q54" i="28"/>
  <c r="U54" i="28"/>
  <c r="Y54" i="28"/>
  <c r="J54" i="28"/>
  <c r="R54" i="28"/>
  <c r="B54" i="28"/>
  <c r="C54" i="28"/>
  <c r="N54" i="28"/>
  <c r="W54" i="28"/>
  <c r="S54" i="28"/>
  <c r="V54" i="28"/>
  <c r="F54" i="28"/>
  <c r="O54" i="28"/>
  <c r="G54" i="28"/>
  <c r="K54" i="28"/>
  <c r="D17" i="25"/>
  <c r="H17" i="25"/>
  <c r="L17" i="25"/>
  <c r="P17" i="25"/>
  <c r="T17" i="25"/>
  <c r="X17" i="25"/>
  <c r="C17" i="25"/>
  <c r="I17" i="25"/>
  <c r="N17" i="25"/>
  <c r="S17" i="25"/>
  <c r="Y17" i="25"/>
  <c r="B17" i="25"/>
  <c r="E17" i="25"/>
  <c r="J17" i="25"/>
  <c r="O17" i="25"/>
  <c r="U17" i="25"/>
  <c r="F17" i="25"/>
  <c r="K17" i="25"/>
  <c r="Q17" i="25"/>
  <c r="V17" i="25"/>
  <c r="G17" i="25"/>
  <c r="M17" i="25"/>
  <c r="R17" i="25"/>
  <c r="W17" i="25"/>
  <c r="D124" i="25"/>
  <c r="H124" i="25"/>
  <c r="L124" i="25"/>
  <c r="P124" i="25"/>
  <c r="T124" i="25"/>
  <c r="X124" i="25"/>
  <c r="E124" i="25"/>
  <c r="I124" i="25"/>
  <c r="M124" i="25"/>
  <c r="Q124" i="25"/>
  <c r="U124" i="25"/>
  <c r="Y124" i="25"/>
  <c r="J124" i="25"/>
  <c r="R124" i="25"/>
  <c r="G124" i="25"/>
  <c r="S124" i="25"/>
  <c r="K124" i="25"/>
  <c r="V124" i="25"/>
  <c r="C124" i="25"/>
  <c r="W124" i="25"/>
  <c r="F124" i="25"/>
  <c r="B124" i="25"/>
  <c r="N124" i="25"/>
  <c r="O124" i="25"/>
  <c r="F53" i="25"/>
  <c r="J53" i="25"/>
  <c r="N53" i="25"/>
  <c r="R53" i="25"/>
  <c r="V53" i="25"/>
  <c r="G53" i="25"/>
  <c r="L53" i="25"/>
  <c r="Q53" i="25"/>
  <c r="W53" i="25"/>
  <c r="C53" i="25"/>
  <c r="H53" i="25"/>
  <c r="M53" i="25"/>
  <c r="S53" i="25"/>
  <c r="X53" i="25"/>
  <c r="I53" i="25"/>
  <c r="T53" i="25"/>
  <c r="K53" i="25"/>
  <c r="U53" i="25"/>
  <c r="B53" i="25"/>
  <c r="D53" i="25"/>
  <c r="O53" i="25"/>
  <c r="Y53" i="25"/>
  <c r="E53" i="25"/>
  <c r="P53" i="25"/>
  <c r="D89" i="25"/>
  <c r="H89" i="25"/>
  <c r="L89" i="25"/>
  <c r="P89" i="25"/>
  <c r="T89" i="25"/>
  <c r="X89" i="25"/>
  <c r="C89" i="25"/>
  <c r="I89" i="25"/>
  <c r="N89" i="25"/>
  <c r="S89" i="25"/>
  <c r="Y89" i="25"/>
  <c r="E89" i="25"/>
  <c r="J89" i="25"/>
  <c r="O89" i="25"/>
  <c r="U89" i="25"/>
  <c r="K89" i="25"/>
  <c r="V89" i="25"/>
  <c r="M89" i="25"/>
  <c r="W89" i="25"/>
  <c r="Q89" i="25"/>
  <c r="R89" i="25"/>
  <c r="B89" i="25"/>
  <c r="F89" i="25"/>
  <c r="G89" i="25"/>
  <c r="W54" i="19"/>
  <c r="S54" i="19"/>
  <c r="O54" i="19"/>
  <c r="K54" i="19"/>
  <c r="G54" i="19"/>
  <c r="C54" i="19"/>
  <c r="B54" i="19"/>
  <c r="X54" i="19"/>
  <c r="R54" i="19"/>
  <c r="M54" i="19"/>
  <c r="H54" i="19"/>
  <c r="U54" i="19"/>
  <c r="P54" i="19"/>
  <c r="J54" i="19"/>
  <c r="E54" i="19"/>
  <c r="Y54" i="19"/>
  <c r="T54" i="19"/>
  <c r="N54" i="19"/>
  <c r="I54" i="19"/>
  <c r="D54" i="19"/>
  <c r="Q54" i="19"/>
  <c r="L54" i="19"/>
  <c r="F54" i="19"/>
  <c r="V54" i="19"/>
  <c r="E18" i="19"/>
  <c r="I18" i="19"/>
  <c r="M18" i="19"/>
  <c r="Q18" i="19"/>
  <c r="U18" i="19"/>
  <c r="Y18" i="19"/>
  <c r="B18" i="19"/>
  <c r="F18" i="19"/>
  <c r="J18" i="19"/>
  <c r="N18" i="19"/>
  <c r="R18" i="19"/>
  <c r="V18" i="19"/>
  <c r="H18" i="19"/>
  <c r="P18" i="19"/>
  <c r="X18" i="19"/>
  <c r="K18" i="19"/>
  <c r="D18" i="19"/>
  <c r="L18" i="19"/>
  <c r="T18" i="19"/>
  <c r="G18" i="19"/>
  <c r="O18" i="19"/>
  <c r="W18" i="19"/>
  <c r="C18" i="19"/>
  <c r="S18" i="19"/>
  <c r="E89" i="19"/>
  <c r="I89" i="19"/>
  <c r="M89" i="19"/>
  <c r="Q89" i="19"/>
  <c r="U89" i="19"/>
  <c r="Y89" i="19"/>
  <c r="B89" i="19"/>
  <c r="C89" i="19"/>
  <c r="H89" i="19"/>
  <c r="N89" i="19"/>
  <c r="S89" i="19"/>
  <c r="X89" i="19"/>
  <c r="G89" i="19"/>
  <c r="L89" i="19"/>
  <c r="R89" i="19"/>
  <c r="W89" i="19"/>
  <c r="J89" i="19"/>
  <c r="T89" i="19"/>
  <c r="F89" i="19"/>
  <c r="V89" i="19"/>
  <c r="D89" i="19"/>
  <c r="K89" i="19"/>
  <c r="O89" i="19"/>
  <c r="P89" i="19"/>
  <c r="F124" i="19"/>
  <c r="J124" i="19"/>
  <c r="N124" i="19"/>
  <c r="R124" i="19"/>
  <c r="V124" i="19"/>
  <c r="C124" i="19"/>
  <c r="H124" i="19"/>
  <c r="M124" i="19"/>
  <c r="S124" i="19"/>
  <c r="X124" i="19"/>
  <c r="E124" i="19"/>
  <c r="L124" i="19"/>
  <c r="T124" i="19"/>
  <c r="I124" i="19"/>
  <c r="Q124" i="19"/>
  <c r="B124" i="19"/>
  <c r="D124" i="19"/>
  <c r="P124" i="19"/>
  <c r="G124" i="19"/>
  <c r="U124" i="19"/>
  <c r="O124" i="19"/>
  <c r="Y124" i="19"/>
  <c r="K124" i="19"/>
  <c r="W124" i="19"/>
  <c r="A125" i="25"/>
  <c r="A194" i="28"/>
  <c r="A20" i="28"/>
  <c r="A55" i="28"/>
  <c r="A125" i="28"/>
  <c r="A297" i="28"/>
  <c r="A262" i="28"/>
  <c r="X159" i="28"/>
  <c r="T159" i="28"/>
  <c r="P159" i="28"/>
  <c r="L159" i="28"/>
  <c r="H159" i="28"/>
  <c r="D159" i="28"/>
  <c r="V159" i="28"/>
  <c r="Q159" i="28"/>
  <c r="K159" i="28"/>
  <c r="F159" i="28"/>
  <c r="A160" i="28"/>
  <c r="S159" i="28"/>
  <c r="M159" i="28"/>
  <c r="E159" i="28"/>
  <c r="R159" i="28"/>
  <c r="I159" i="28"/>
  <c r="Y159" i="28"/>
  <c r="O159" i="28"/>
  <c r="G159" i="28"/>
  <c r="N159" i="28"/>
  <c r="W159" i="28"/>
  <c r="C159" i="28"/>
  <c r="U159" i="28"/>
  <c r="J159" i="28"/>
  <c r="B159" i="28"/>
  <c r="A90" i="28"/>
  <c r="A228" i="28"/>
  <c r="A261" i="21"/>
  <c r="A227" i="21"/>
  <c r="D157" i="21"/>
  <c r="H157" i="21"/>
  <c r="L157" i="21"/>
  <c r="P157" i="21"/>
  <c r="T157" i="21"/>
  <c r="F157" i="21"/>
  <c r="K157" i="21"/>
  <c r="Q157" i="21"/>
  <c r="V157" i="21"/>
  <c r="G157" i="21"/>
  <c r="N157" i="21"/>
  <c r="U157" i="21"/>
  <c r="B157" i="21"/>
  <c r="J157" i="21"/>
  <c r="S157" i="21"/>
  <c r="C157" i="21"/>
  <c r="M157" i="21"/>
  <c r="W157" i="21"/>
  <c r="E157" i="21"/>
  <c r="O157" i="21"/>
  <c r="X157" i="21"/>
  <c r="Y157" i="21"/>
  <c r="I157" i="21"/>
  <c r="R157" i="21"/>
  <c r="A192" i="21"/>
  <c r="A90" i="19"/>
  <c r="A55" i="19"/>
  <c r="A88" i="21"/>
  <c r="A54" i="25"/>
  <c r="A18" i="25"/>
  <c r="A125" i="19"/>
  <c r="A123" i="21"/>
  <c r="A53" i="21"/>
  <c r="A90" i="25"/>
  <c r="A19" i="19"/>
  <c r="A20" i="21"/>
  <c r="A158" i="21"/>
  <c r="D20" i="21" l="1"/>
  <c r="H20" i="21"/>
  <c r="L20" i="21"/>
  <c r="P20" i="21"/>
  <c r="T20" i="21"/>
  <c r="X20" i="21"/>
  <c r="F20" i="21"/>
  <c r="N20" i="21"/>
  <c r="V20" i="21"/>
  <c r="G20" i="21"/>
  <c r="O20" i="21"/>
  <c r="W20" i="21"/>
  <c r="E20" i="21"/>
  <c r="I20" i="21"/>
  <c r="M20" i="21"/>
  <c r="Q20" i="21"/>
  <c r="U20" i="21"/>
  <c r="Y20" i="21"/>
  <c r="J20" i="21"/>
  <c r="R20" i="21"/>
  <c r="C20" i="21"/>
  <c r="K20" i="21"/>
  <c r="S20" i="21"/>
  <c r="B20" i="21"/>
  <c r="C123" i="21"/>
  <c r="G123" i="21"/>
  <c r="K123" i="21"/>
  <c r="O123" i="21"/>
  <c r="S123" i="21"/>
  <c r="W123" i="21"/>
  <c r="D123" i="21"/>
  <c r="H123" i="21"/>
  <c r="L123" i="21"/>
  <c r="P123" i="21"/>
  <c r="T123" i="21"/>
  <c r="X123" i="21"/>
  <c r="I123" i="21"/>
  <c r="Q123" i="21"/>
  <c r="Y123" i="21"/>
  <c r="B123" i="21"/>
  <c r="J123" i="21"/>
  <c r="R123" i="21"/>
  <c r="M123" i="21"/>
  <c r="U123" i="21"/>
  <c r="V123" i="21"/>
  <c r="N123" i="21"/>
  <c r="E123" i="21"/>
  <c r="F123" i="21"/>
  <c r="D88" i="21"/>
  <c r="H88" i="21"/>
  <c r="L88" i="21"/>
  <c r="P88" i="21"/>
  <c r="T88" i="21"/>
  <c r="X88" i="21"/>
  <c r="E88" i="21"/>
  <c r="I88" i="21"/>
  <c r="M88" i="21"/>
  <c r="Q88" i="21"/>
  <c r="U88" i="21"/>
  <c r="Y88" i="21"/>
  <c r="F88" i="21"/>
  <c r="N88" i="21"/>
  <c r="V88" i="21"/>
  <c r="J88" i="21"/>
  <c r="K88" i="21"/>
  <c r="G88" i="21"/>
  <c r="O88" i="21"/>
  <c r="W88" i="21"/>
  <c r="R88" i="21"/>
  <c r="C88" i="21"/>
  <c r="S88" i="21"/>
  <c r="B88" i="21"/>
  <c r="F227" i="21"/>
  <c r="J227" i="21"/>
  <c r="N227" i="21"/>
  <c r="R227" i="21"/>
  <c r="V227" i="21"/>
  <c r="C227" i="21"/>
  <c r="G227" i="21"/>
  <c r="K227" i="21"/>
  <c r="O227" i="21"/>
  <c r="S227" i="21"/>
  <c r="W227" i="21"/>
  <c r="D227" i="21"/>
  <c r="L227" i="21"/>
  <c r="T227" i="21"/>
  <c r="B227" i="21"/>
  <c r="E227" i="21"/>
  <c r="M227" i="21"/>
  <c r="U227" i="21"/>
  <c r="P227" i="21"/>
  <c r="Q227" i="21"/>
  <c r="X227" i="21"/>
  <c r="Y227" i="21"/>
  <c r="H227" i="21"/>
  <c r="I227" i="21"/>
  <c r="A297" i="21"/>
  <c r="C261" i="21"/>
  <c r="G261" i="21"/>
  <c r="K261" i="21"/>
  <c r="O261" i="21"/>
  <c r="S261" i="21"/>
  <c r="W261" i="21"/>
  <c r="D261" i="21"/>
  <c r="H261" i="21"/>
  <c r="L261" i="21"/>
  <c r="P261" i="21"/>
  <c r="T261" i="21"/>
  <c r="X261" i="21"/>
  <c r="I261" i="21"/>
  <c r="Q261" i="21"/>
  <c r="Y261" i="21"/>
  <c r="J261" i="21"/>
  <c r="R261" i="21"/>
  <c r="B261" i="21"/>
  <c r="E261" i="21"/>
  <c r="U261" i="21"/>
  <c r="F261" i="21"/>
  <c r="V261" i="21"/>
  <c r="M261" i="21"/>
  <c r="N261" i="21"/>
  <c r="E53" i="21"/>
  <c r="I53" i="21"/>
  <c r="M53" i="21"/>
  <c r="Q53" i="21"/>
  <c r="U53" i="21"/>
  <c r="Y53" i="21"/>
  <c r="F53" i="21"/>
  <c r="J53" i="21"/>
  <c r="N53" i="21"/>
  <c r="R53" i="21"/>
  <c r="V53" i="21"/>
  <c r="G53" i="21"/>
  <c r="O53" i="21"/>
  <c r="W53" i="21"/>
  <c r="B53" i="21"/>
  <c r="K53" i="21"/>
  <c r="L53" i="21"/>
  <c r="H53" i="21"/>
  <c r="P53" i="21"/>
  <c r="X53" i="21"/>
  <c r="C53" i="21"/>
  <c r="S53" i="21"/>
  <c r="D53" i="21"/>
  <c r="T53" i="21"/>
  <c r="E192" i="21"/>
  <c r="I192" i="21"/>
  <c r="M192" i="21"/>
  <c r="Q192" i="21"/>
  <c r="U192" i="21"/>
  <c r="Y192" i="21"/>
  <c r="B192" i="21"/>
  <c r="F192" i="21"/>
  <c r="J192" i="21"/>
  <c r="N192" i="21"/>
  <c r="R192" i="21"/>
  <c r="V192" i="21"/>
  <c r="G192" i="21"/>
  <c r="O192" i="21"/>
  <c r="W192" i="21"/>
  <c r="H192" i="21"/>
  <c r="P192" i="21"/>
  <c r="X192" i="21"/>
  <c r="C192" i="21"/>
  <c r="S192" i="21"/>
  <c r="K192" i="21"/>
  <c r="L192" i="21"/>
  <c r="D192" i="21"/>
  <c r="T192" i="21"/>
  <c r="E55" i="28"/>
  <c r="I55" i="28"/>
  <c r="M55" i="28"/>
  <c r="Q55" i="28"/>
  <c r="U55" i="28"/>
  <c r="Y55" i="28"/>
  <c r="F55" i="28"/>
  <c r="J55" i="28"/>
  <c r="N55" i="28"/>
  <c r="R55" i="28"/>
  <c r="V55" i="28"/>
  <c r="C55" i="28"/>
  <c r="K55" i="28"/>
  <c r="S55" i="28"/>
  <c r="L55" i="28"/>
  <c r="W55" i="28"/>
  <c r="B55" i="28"/>
  <c r="P55" i="28"/>
  <c r="T55" i="28"/>
  <c r="D55" i="28"/>
  <c r="O55" i="28"/>
  <c r="X55" i="28"/>
  <c r="G55" i="28"/>
  <c r="H55" i="28"/>
  <c r="C262" i="28"/>
  <c r="G262" i="28"/>
  <c r="K262" i="28"/>
  <c r="O262" i="28"/>
  <c r="S262" i="28"/>
  <c r="W262" i="28"/>
  <c r="D262" i="28"/>
  <c r="I262" i="28"/>
  <c r="N262" i="28"/>
  <c r="T262" i="28"/>
  <c r="Y262" i="28"/>
  <c r="E262" i="28"/>
  <c r="J262" i="28"/>
  <c r="P262" i="28"/>
  <c r="U262" i="28"/>
  <c r="M262" i="28"/>
  <c r="X262" i="28"/>
  <c r="F262" i="28"/>
  <c r="Q262" i="28"/>
  <c r="V262" i="28"/>
  <c r="H262" i="28"/>
  <c r="B262" i="28"/>
  <c r="L262" i="28"/>
  <c r="R262" i="28"/>
  <c r="C20" i="28"/>
  <c r="G20" i="28"/>
  <c r="K20" i="28"/>
  <c r="O20" i="28"/>
  <c r="S20" i="28"/>
  <c r="W20" i="28"/>
  <c r="F20" i="28"/>
  <c r="L20" i="28"/>
  <c r="Q20" i="28"/>
  <c r="V20" i="28"/>
  <c r="H20" i="28"/>
  <c r="N20" i="28"/>
  <c r="U20" i="28"/>
  <c r="J20" i="28"/>
  <c r="Y20" i="28"/>
  <c r="M20" i="28"/>
  <c r="I20" i="28"/>
  <c r="P20" i="28"/>
  <c r="X20" i="28"/>
  <c r="B20" i="28"/>
  <c r="D20" i="28"/>
  <c r="R20" i="28"/>
  <c r="E20" i="28"/>
  <c r="T20" i="28"/>
  <c r="D90" i="28"/>
  <c r="H90" i="28"/>
  <c r="L90" i="28"/>
  <c r="P90" i="28"/>
  <c r="T90" i="28"/>
  <c r="X90" i="28"/>
  <c r="E90" i="28"/>
  <c r="I90" i="28"/>
  <c r="M90" i="28"/>
  <c r="Q90" i="28"/>
  <c r="U90" i="28"/>
  <c r="Y90" i="28"/>
  <c r="J90" i="28"/>
  <c r="R90" i="28"/>
  <c r="K90" i="28"/>
  <c r="V90" i="28"/>
  <c r="O90" i="28"/>
  <c r="S90" i="28"/>
  <c r="B90" i="28"/>
  <c r="C90" i="28"/>
  <c r="N90" i="28"/>
  <c r="W90" i="28"/>
  <c r="F90" i="28"/>
  <c r="G90" i="28"/>
  <c r="C228" i="28"/>
  <c r="G228" i="28"/>
  <c r="K228" i="28"/>
  <c r="O228" i="28"/>
  <c r="S228" i="28"/>
  <c r="W228" i="28"/>
  <c r="D228" i="28"/>
  <c r="H228" i="28"/>
  <c r="L228" i="28"/>
  <c r="P228" i="28"/>
  <c r="T228" i="28"/>
  <c r="X228" i="28"/>
  <c r="J228" i="28"/>
  <c r="R228" i="28"/>
  <c r="E228" i="28"/>
  <c r="M228" i="28"/>
  <c r="U228" i="28"/>
  <c r="Q228" i="28"/>
  <c r="F228" i="28"/>
  <c r="V228" i="28"/>
  <c r="I228" i="28"/>
  <c r="N228" i="28"/>
  <c r="Y228" i="28"/>
  <c r="B228" i="28"/>
  <c r="E194" i="28"/>
  <c r="I194" i="28"/>
  <c r="M194" i="28"/>
  <c r="Q194" i="28"/>
  <c r="U194" i="28"/>
  <c r="Y194" i="28"/>
  <c r="B194" i="28"/>
  <c r="F194" i="28"/>
  <c r="J194" i="28"/>
  <c r="N194" i="28"/>
  <c r="R194" i="28"/>
  <c r="V194" i="28"/>
  <c r="D194" i="28"/>
  <c r="L194" i="28"/>
  <c r="T194" i="28"/>
  <c r="G194" i="28"/>
  <c r="O194" i="28"/>
  <c r="W194" i="28"/>
  <c r="H194" i="28"/>
  <c r="X194" i="28"/>
  <c r="K194" i="28"/>
  <c r="C194" i="28"/>
  <c r="P194" i="28"/>
  <c r="S194" i="28"/>
  <c r="C125" i="28"/>
  <c r="G125" i="28"/>
  <c r="K125" i="28"/>
  <c r="O125" i="28"/>
  <c r="S125" i="28"/>
  <c r="W125" i="28"/>
  <c r="D125" i="28"/>
  <c r="H125" i="28"/>
  <c r="L125" i="28"/>
  <c r="P125" i="28"/>
  <c r="T125" i="28"/>
  <c r="X125" i="28"/>
  <c r="F125" i="28"/>
  <c r="N125" i="28"/>
  <c r="V125" i="28"/>
  <c r="B125" i="28"/>
  <c r="I125" i="28"/>
  <c r="Q125" i="28"/>
  <c r="Y125" i="28"/>
  <c r="R125" i="28"/>
  <c r="U125" i="28"/>
  <c r="J125" i="28"/>
  <c r="E125" i="28"/>
  <c r="M125" i="28"/>
  <c r="E18" i="25"/>
  <c r="I18" i="25"/>
  <c r="M18" i="25"/>
  <c r="Q18" i="25"/>
  <c r="U18" i="25"/>
  <c r="Y18" i="25"/>
  <c r="G18" i="25"/>
  <c r="L18" i="25"/>
  <c r="R18" i="25"/>
  <c r="W18" i="25"/>
  <c r="C18" i="25"/>
  <c r="H18" i="25"/>
  <c r="N18" i="25"/>
  <c r="S18" i="25"/>
  <c r="X18" i="25"/>
  <c r="B18" i="25"/>
  <c r="D18" i="25"/>
  <c r="J18" i="25"/>
  <c r="O18" i="25"/>
  <c r="T18" i="25"/>
  <c r="F18" i="25"/>
  <c r="V18" i="25"/>
  <c r="K18" i="25"/>
  <c r="P18" i="25"/>
  <c r="C54" i="25"/>
  <c r="G54" i="25"/>
  <c r="K54" i="25"/>
  <c r="O54" i="25"/>
  <c r="S54" i="25"/>
  <c r="W54" i="25"/>
  <c r="E54" i="25"/>
  <c r="J54" i="25"/>
  <c r="P54" i="25"/>
  <c r="U54" i="25"/>
  <c r="F54" i="25"/>
  <c r="L54" i="25"/>
  <c r="Q54" i="25"/>
  <c r="V54" i="25"/>
  <c r="H54" i="25"/>
  <c r="R54" i="25"/>
  <c r="I54" i="25"/>
  <c r="T54" i="25"/>
  <c r="M54" i="25"/>
  <c r="X54" i="25"/>
  <c r="B54" i="25"/>
  <c r="Y54" i="25"/>
  <c r="D54" i="25"/>
  <c r="N54" i="25"/>
  <c r="A126" i="25"/>
  <c r="E125" i="25"/>
  <c r="I125" i="25"/>
  <c r="M125" i="25"/>
  <c r="Q125" i="25"/>
  <c r="U125" i="25"/>
  <c r="Y125" i="25"/>
  <c r="F125" i="25"/>
  <c r="J125" i="25"/>
  <c r="N125" i="25"/>
  <c r="R125" i="25"/>
  <c r="V125" i="25"/>
  <c r="C125" i="25"/>
  <c r="K125" i="25"/>
  <c r="S125" i="25"/>
  <c r="G125" i="25"/>
  <c r="P125" i="25"/>
  <c r="H125" i="25"/>
  <c r="T125" i="25"/>
  <c r="B125" i="25"/>
  <c r="W125" i="25"/>
  <c r="D125" i="25"/>
  <c r="X125" i="25"/>
  <c r="L125" i="25"/>
  <c r="O125" i="25"/>
  <c r="E90" i="25"/>
  <c r="I90" i="25"/>
  <c r="M90" i="25"/>
  <c r="Q90" i="25"/>
  <c r="U90" i="25"/>
  <c r="Y90" i="25"/>
  <c r="G90" i="25"/>
  <c r="L90" i="25"/>
  <c r="R90" i="25"/>
  <c r="W90" i="25"/>
  <c r="C90" i="25"/>
  <c r="H90" i="25"/>
  <c r="N90" i="25"/>
  <c r="S90" i="25"/>
  <c r="X90" i="25"/>
  <c r="B90" i="25"/>
  <c r="J90" i="25"/>
  <c r="T90" i="25"/>
  <c r="K90" i="25"/>
  <c r="V90" i="25"/>
  <c r="O90" i="25"/>
  <c r="P90" i="25"/>
  <c r="D90" i="25"/>
  <c r="F90" i="25"/>
  <c r="F90" i="19"/>
  <c r="J90" i="19"/>
  <c r="N90" i="19"/>
  <c r="R90" i="19"/>
  <c r="V90" i="19"/>
  <c r="G90" i="19"/>
  <c r="L90" i="19"/>
  <c r="Q90" i="19"/>
  <c r="W90" i="19"/>
  <c r="B90" i="19"/>
  <c r="E90" i="19"/>
  <c r="K90" i="19"/>
  <c r="P90" i="19"/>
  <c r="U90" i="19"/>
  <c r="H90" i="19"/>
  <c r="S90" i="19"/>
  <c r="M90" i="19"/>
  <c r="Y90" i="19"/>
  <c r="C90" i="19"/>
  <c r="T90" i="19"/>
  <c r="D90" i="19"/>
  <c r="I90" i="19"/>
  <c r="O90" i="19"/>
  <c r="X90" i="19"/>
  <c r="E19" i="19"/>
  <c r="I19" i="19"/>
  <c r="M19" i="19"/>
  <c r="Q19" i="19"/>
  <c r="U19" i="19"/>
  <c r="Y19" i="19"/>
  <c r="B19" i="19"/>
  <c r="F19" i="19"/>
  <c r="J19" i="19"/>
  <c r="N19" i="19"/>
  <c r="R19" i="19"/>
  <c r="V19" i="19"/>
  <c r="H19" i="19"/>
  <c r="P19" i="19"/>
  <c r="X19" i="19"/>
  <c r="C19" i="19"/>
  <c r="S19" i="19"/>
  <c r="D19" i="19"/>
  <c r="L19" i="19"/>
  <c r="T19" i="19"/>
  <c r="G19" i="19"/>
  <c r="O19" i="19"/>
  <c r="W19" i="19"/>
  <c r="K19" i="19"/>
  <c r="C125" i="19"/>
  <c r="G125" i="19"/>
  <c r="K125" i="19"/>
  <c r="O125" i="19"/>
  <c r="S125" i="19"/>
  <c r="W125" i="19"/>
  <c r="F125" i="19"/>
  <c r="L125" i="19"/>
  <c r="Q125" i="19"/>
  <c r="V125" i="19"/>
  <c r="D125" i="19"/>
  <c r="J125" i="19"/>
  <c r="R125" i="19"/>
  <c r="Y125" i="19"/>
  <c r="E125" i="19"/>
  <c r="N125" i="19"/>
  <c r="X125" i="19"/>
  <c r="H125" i="19"/>
  <c r="T125" i="19"/>
  <c r="I125" i="19"/>
  <c r="P125" i="19"/>
  <c r="U125" i="19"/>
  <c r="M125" i="19"/>
  <c r="B125" i="19"/>
  <c r="X55" i="19"/>
  <c r="T55" i="19"/>
  <c r="P55" i="19"/>
  <c r="L55" i="19"/>
  <c r="H55" i="19"/>
  <c r="D55" i="19"/>
  <c r="V55" i="19"/>
  <c r="Q55" i="19"/>
  <c r="K55" i="19"/>
  <c r="F55" i="19"/>
  <c r="B55" i="19"/>
  <c r="Y55" i="19"/>
  <c r="S55" i="19"/>
  <c r="N55" i="19"/>
  <c r="I55" i="19"/>
  <c r="C55" i="19"/>
  <c r="W55" i="19"/>
  <c r="R55" i="19"/>
  <c r="M55" i="19"/>
  <c r="G55" i="19"/>
  <c r="O55" i="19"/>
  <c r="J55" i="19"/>
  <c r="E55" i="19"/>
  <c r="U55" i="19"/>
  <c r="A229" i="28"/>
  <c r="A91" i="28"/>
  <c r="A263" i="28"/>
  <c r="A126" i="28"/>
  <c r="A56" i="28"/>
  <c r="W160" i="28"/>
  <c r="S160" i="28"/>
  <c r="O160" i="28"/>
  <c r="K160" i="28"/>
  <c r="G160" i="28"/>
  <c r="C160" i="28"/>
  <c r="X160" i="28"/>
  <c r="R160" i="28"/>
  <c r="M160" i="28"/>
  <c r="H160" i="28"/>
  <c r="B160" i="28"/>
  <c r="V160" i="28"/>
  <c r="P160" i="28"/>
  <c r="I160" i="28"/>
  <c r="U160" i="28"/>
  <c r="L160" i="28"/>
  <c r="D160" i="28"/>
  <c r="T160" i="28"/>
  <c r="J160" i="28"/>
  <c r="A161" i="28"/>
  <c r="F160" i="28"/>
  <c r="Q160" i="28"/>
  <c r="E160" i="28"/>
  <c r="Y160" i="28"/>
  <c r="N160" i="28"/>
  <c r="Y297" i="28"/>
  <c r="U297" i="28"/>
  <c r="Q297" i="28"/>
  <c r="M297" i="28"/>
  <c r="I297" i="28"/>
  <c r="E297" i="28"/>
  <c r="A298" i="28"/>
  <c r="T297" i="28"/>
  <c r="O297" i="28"/>
  <c r="J297" i="28"/>
  <c r="D297" i="28"/>
  <c r="X297" i="28"/>
  <c r="R297" i="28"/>
  <c r="K297" i="28"/>
  <c r="C297" i="28"/>
  <c r="A332" i="28"/>
  <c r="P297" i="28"/>
  <c r="G297" i="28"/>
  <c r="V297" i="28"/>
  <c r="L297" i="28"/>
  <c r="B297" i="28"/>
  <c r="H297" i="28"/>
  <c r="W297" i="28"/>
  <c r="F297" i="28"/>
  <c r="S297" i="28"/>
  <c r="N297" i="28"/>
  <c r="A21" i="28"/>
  <c r="A195" i="28"/>
  <c r="E297" i="21"/>
  <c r="I297" i="21"/>
  <c r="M297" i="21"/>
  <c r="Q297" i="21"/>
  <c r="U297" i="21"/>
  <c r="Y297" i="21"/>
  <c r="D297" i="21"/>
  <c r="J297" i="21"/>
  <c r="O297" i="21"/>
  <c r="T297" i="21"/>
  <c r="B297" i="21"/>
  <c r="L297" i="21"/>
  <c r="R297" i="21"/>
  <c r="C297" i="21"/>
  <c r="N297" i="21"/>
  <c r="S297" i="21"/>
  <c r="F297" i="21"/>
  <c r="K297" i="21"/>
  <c r="P297" i="21"/>
  <c r="V297" i="21"/>
  <c r="G297" i="21"/>
  <c r="W297" i="21"/>
  <c r="H297" i="21"/>
  <c r="X297" i="21"/>
  <c r="A228" i="21"/>
  <c r="A262" i="21"/>
  <c r="B158" i="21"/>
  <c r="F158" i="21"/>
  <c r="J158" i="21"/>
  <c r="N158" i="21"/>
  <c r="R158" i="21"/>
  <c r="V158" i="21"/>
  <c r="C158" i="21"/>
  <c r="H158" i="21"/>
  <c r="M158" i="21"/>
  <c r="S158" i="21"/>
  <c r="X158" i="21"/>
  <c r="D158" i="21"/>
  <c r="K158" i="21"/>
  <c r="Q158" i="21"/>
  <c r="Y158" i="21"/>
  <c r="E158" i="21"/>
  <c r="L158" i="21"/>
  <c r="T158" i="21"/>
  <c r="G158" i="21"/>
  <c r="O158" i="21"/>
  <c r="U158" i="21"/>
  <c r="I158" i="21"/>
  <c r="P158" i="21"/>
  <c r="W158" i="21"/>
  <c r="A193" i="21"/>
  <c r="A91" i="19"/>
  <c r="A56" i="19"/>
  <c r="A159" i="21"/>
  <c r="A20" i="19"/>
  <c r="A91" i="25"/>
  <c r="A126" i="19"/>
  <c r="A54" i="21"/>
  <c r="A19" i="25"/>
  <c r="A89" i="21"/>
  <c r="A124" i="21"/>
  <c r="A55" i="25"/>
  <c r="A21" i="21"/>
  <c r="D262" i="21" l="1"/>
  <c r="H262" i="21"/>
  <c r="L262" i="21"/>
  <c r="P262" i="21"/>
  <c r="T262" i="21"/>
  <c r="X262" i="21"/>
  <c r="E262" i="21"/>
  <c r="I262" i="21"/>
  <c r="M262" i="21"/>
  <c r="Q262" i="21"/>
  <c r="U262" i="21"/>
  <c r="Y262" i="21"/>
  <c r="J262" i="21"/>
  <c r="R262" i="21"/>
  <c r="C262" i="21"/>
  <c r="K262" i="21"/>
  <c r="S262" i="21"/>
  <c r="N262" i="21"/>
  <c r="O262" i="21"/>
  <c r="B262" i="21"/>
  <c r="V262" i="21"/>
  <c r="W262" i="21"/>
  <c r="G262" i="21"/>
  <c r="F262" i="21"/>
  <c r="E21" i="21"/>
  <c r="I21" i="21"/>
  <c r="M21" i="21"/>
  <c r="Q21" i="21"/>
  <c r="U21" i="21"/>
  <c r="Y21" i="21"/>
  <c r="B21" i="21"/>
  <c r="G21" i="21"/>
  <c r="O21" i="21"/>
  <c r="H21" i="21"/>
  <c r="P21" i="21"/>
  <c r="X21" i="21"/>
  <c r="F21" i="21"/>
  <c r="J21" i="21"/>
  <c r="N21" i="21"/>
  <c r="R21" i="21"/>
  <c r="V21" i="21"/>
  <c r="C21" i="21"/>
  <c r="K21" i="21"/>
  <c r="S21" i="21"/>
  <c r="W21" i="21"/>
  <c r="D21" i="21"/>
  <c r="L21" i="21"/>
  <c r="T21" i="21"/>
  <c r="E89" i="21"/>
  <c r="I89" i="21"/>
  <c r="M89" i="21"/>
  <c r="Q89" i="21"/>
  <c r="U89" i="21"/>
  <c r="Y89" i="21"/>
  <c r="B89" i="21"/>
  <c r="F89" i="21"/>
  <c r="J89" i="21"/>
  <c r="N89" i="21"/>
  <c r="R89" i="21"/>
  <c r="V89" i="21"/>
  <c r="G89" i="21"/>
  <c r="O89" i="21"/>
  <c r="W89" i="21"/>
  <c r="C89" i="21"/>
  <c r="S89" i="21"/>
  <c r="D89" i="21"/>
  <c r="T89" i="21"/>
  <c r="H89" i="21"/>
  <c r="P89" i="21"/>
  <c r="X89" i="21"/>
  <c r="K89" i="21"/>
  <c r="L89" i="21"/>
  <c r="F193" i="21"/>
  <c r="J193" i="21"/>
  <c r="N193" i="21"/>
  <c r="R193" i="21"/>
  <c r="V193" i="21"/>
  <c r="C193" i="21"/>
  <c r="G193" i="21"/>
  <c r="K193" i="21"/>
  <c r="O193" i="21"/>
  <c r="S193" i="21"/>
  <c r="W193" i="21"/>
  <c r="B193" i="21"/>
  <c r="H193" i="21"/>
  <c r="P193" i="21"/>
  <c r="X193" i="21"/>
  <c r="I193" i="21"/>
  <c r="Q193" i="21"/>
  <c r="Y193" i="21"/>
  <c r="L193" i="21"/>
  <c r="T193" i="21"/>
  <c r="U193" i="21"/>
  <c r="M193" i="21"/>
  <c r="D193" i="21"/>
  <c r="E193" i="21"/>
  <c r="F54" i="21"/>
  <c r="J54" i="21"/>
  <c r="N54" i="21"/>
  <c r="R54" i="21"/>
  <c r="V54" i="21"/>
  <c r="C54" i="21"/>
  <c r="G54" i="21"/>
  <c r="K54" i="21"/>
  <c r="O54" i="21"/>
  <c r="S54" i="21"/>
  <c r="W54" i="21"/>
  <c r="H54" i="21"/>
  <c r="P54" i="21"/>
  <c r="X54" i="21"/>
  <c r="D54" i="21"/>
  <c r="T54" i="21"/>
  <c r="E54" i="21"/>
  <c r="U54" i="21"/>
  <c r="I54" i="21"/>
  <c r="Q54" i="21"/>
  <c r="Y54" i="21"/>
  <c r="B54" i="21"/>
  <c r="L54" i="21"/>
  <c r="M54" i="21"/>
  <c r="D124" i="21"/>
  <c r="H124" i="21"/>
  <c r="L124" i="21"/>
  <c r="P124" i="21"/>
  <c r="T124" i="21"/>
  <c r="X124" i="21"/>
  <c r="E124" i="21"/>
  <c r="I124" i="21"/>
  <c r="M124" i="21"/>
  <c r="Q124" i="21"/>
  <c r="U124" i="21"/>
  <c r="Y124" i="21"/>
  <c r="J124" i="21"/>
  <c r="R124" i="21"/>
  <c r="C124" i="21"/>
  <c r="K124" i="21"/>
  <c r="S124" i="21"/>
  <c r="B124" i="21"/>
  <c r="F124" i="21"/>
  <c r="V124" i="21"/>
  <c r="G124" i="21"/>
  <c r="W124" i="21"/>
  <c r="N124" i="21"/>
  <c r="O124" i="21"/>
  <c r="C228" i="21"/>
  <c r="G228" i="21"/>
  <c r="K228" i="21"/>
  <c r="O228" i="21"/>
  <c r="S228" i="21"/>
  <c r="W228" i="21"/>
  <c r="D228" i="21"/>
  <c r="H228" i="21"/>
  <c r="L228" i="21"/>
  <c r="P228" i="21"/>
  <c r="T228" i="21"/>
  <c r="X228" i="21"/>
  <c r="E228" i="21"/>
  <c r="M228" i="21"/>
  <c r="U228" i="21"/>
  <c r="F228" i="21"/>
  <c r="N228" i="21"/>
  <c r="V228" i="21"/>
  <c r="B228" i="21"/>
  <c r="I228" i="21"/>
  <c r="Y228" i="21"/>
  <c r="J228" i="21"/>
  <c r="R228" i="21"/>
  <c r="Q228" i="21"/>
  <c r="A332" i="21"/>
  <c r="A298" i="21"/>
  <c r="D263" i="28"/>
  <c r="H263" i="28"/>
  <c r="L263" i="28"/>
  <c r="P263" i="28"/>
  <c r="T263" i="28"/>
  <c r="X263" i="28"/>
  <c r="G263" i="28"/>
  <c r="M263" i="28"/>
  <c r="R263" i="28"/>
  <c r="W263" i="28"/>
  <c r="B263" i="28"/>
  <c r="C263" i="28"/>
  <c r="I263" i="28"/>
  <c r="N263" i="28"/>
  <c r="S263" i="28"/>
  <c r="Y263" i="28"/>
  <c r="K263" i="28"/>
  <c r="V263" i="28"/>
  <c r="E263" i="28"/>
  <c r="O263" i="28"/>
  <c r="U263" i="28"/>
  <c r="F263" i="28"/>
  <c r="J263" i="28"/>
  <c r="Q263" i="28"/>
  <c r="E91" i="28"/>
  <c r="I91" i="28"/>
  <c r="M91" i="28"/>
  <c r="Q91" i="28"/>
  <c r="U91" i="28"/>
  <c r="Y91" i="28"/>
  <c r="B91" i="28"/>
  <c r="F91" i="28"/>
  <c r="J91" i="28"/>
  <c r="N91" i="28"/>
  <c r="R91" i="28"/>
  <c r="V91" i="28"/>
  <c r="C91" i="28"/>
  <c r="K91" i="28"/>
  <c r="S91" i="28"/>
  <c r="H91" i="28"/>
  <c r="T91" i="28"/>
  <c r="O91" i="28"/>
  <c r="P91" i="28"/>
  <c r="L91" i="28"/>
  <c r="W91" i="28"/>
  <c r="D91" i="28"/>
  <c r="X91" i="28"/>
  <c r="G91" i="28"/>
  <c r="F195" i="28"/>
  <c r="J195" i="28"/>
  <c r="N195" i="28"/>
  <c r="R195" i="28"/>
  <c r="V195" i="28"/>
  <c r="C195" i="28"/>
  <c r="G195" i="28"/>
  <c r="K195" i="28"/>
  <c r="O195" i="28"/>
  <c r="S195" i="28"/>
  <c r="W195" i="28"/>
  <c r="B195" i="28"/>
  <c r="E195" i="28"/>
  <c r="M195" i="28"/>
  <c r="U195" i="28"/>
  <c r="H195" i="28"/>
  <c r="P195" i="28"/>
  <c r="X195" i="28"/>
  <c r="Q195" i="28"/>
  <c r="D195" i="28"/>
  <c r="T195" i="28"/>
  <c r="I195" i="28"/>
  <c r="Y195" i="28"/>
  <c r="L195" i="28"/>
  <c r="D332" i="28"/>
  <c r="H332" i="28"/>
  <c r="L332" i="28"/>
  <c r="P332" i="28"/>
  <c r="T332" i="28"/>
  <c r="X332" i="28"/>
  <c r="C332" i="28"/>
  <c r="I332" i="28"/>
  <c r="N332" i="28"/>
  <c r="S332" i="28"/>
  <c r="Y332" i="28"/>
  <c r="E332" i="28"/>
  <c r="J332" i="28"/>
  <c r="O332" i="28"/>
  <c r="U332" i="28"/>
  <c r="B332" i="28"/>
  <c r="G332" i="28"/>
  <c r="R332" i="28"/>
  <c r="K332" i="28"/>
  <c r="V332" i="28"/>
  <c r="Q332" i="28"/>
  <c r="W332" i="28"/>
  <c r="M332" i="28"/>
  <c r="F332" i="28"/>
  <c r="D21" i="28"/>
  <c r="H21" i="28"/>
  <c r="L21" i="28"/>
  <c r="P21" i="28"/>
  <c r="T21" i="28"/>
  <c r="X21" i="28"/>
  <c r="E21" i="28"/>
  <c r="J21" i="28"/>
  <c r="O21" i="28"/>
  <c r="U21" i="28"/>
  <c r="F21" i="28"/>
  <c r="M21" i="28"/>
  <c r="S21" i="28"/>
  <c r="W21" i="28"/>
  <c r="C21" i="28"/>
  <c r="Y21" i="28"/>
  <c r="G21" i="28"/>
  <c r="N21" i="28"/>
  <c r="V21" i="28"/>
  <c r="I21" i="28"/>
  <c r="Q21" i="28"/>
  <c r="B21" i="28"/>
  <c r="K21" i="28"/>
  <c r="R21" i="28"/>
  <c r="F56" i="28"/>
  <c r="J56" i="28"/>
  <c r="N56" i="28"/>
  <c r="R56" i="28"/>
  <c r="V56" i="28"/>
  <c r="C56" i="28"/>
  <c r="G56" i="28"/>
  <c r="K56" i="28"/>
  <c r="O56" i="28"/>
  <c r="S56" i="28"/>
  <c r="W56" i="28"/>
  <c r="B56" i="28"/>
  <c r="D56" i="28"/>
  <c r="L56" i="28"/>
  <c r="T56" i="28"/>
  <c r="I56" i="28"/>
  <c r="U56" i="28"/>
  <c r="P56" i="28"/>
  <c r="Q56" i="28"/>
  <c r="M56" i="28"/>
  <c r="X56" i="28"/>
  <c r="E56" i="28"/>
  <c r="Y56" i="28"/>
  <c r="H56" i="28"/>
  <c r="E229" i="28"/>
  <c r="I229" i="28"/>
  <c r="M229" i="28"/>
  <c r="Q229" i="28"/>
  <c r="U229" i="28"/>
  <c r="Y229" i="28"/>
  <c r="C229" i="28"/>
  <c r="H229" i="28"/>
  <c r="N229" i="28"/>
  <c r="S229" i="28"/>
  <c r="X229" i="28"/>
  <c r="B229" i="28"/>
  <c r="D229" i="28"/>
  <c r="J229" i="28"/>
  <c r="O229" i="28"/>
  <c r="T229" i="28"/>
  <c r="G229" i="28"/>
  <c r="R229" i="28"/>
  <c r="K229" i="28"/>
  <c r="V229" i="28"/>
  <c r="L229" i="28"/>
  <c r="P229" i="28"/>
  <c r="W229" i="28"/>
  <c r="F229" i="28"/>
  <c r="D126" i="28"/>
  <c r="H126" i="28"/>
  <c r="L126" i="28"/>
  <c r="P126" i="28"/>
  <c r="T126" i="28"/>
  <c r="X126" i="28"/>
  <c r="E126" i="28"/>
  <c r="I126" i="28"/>
  <c r="M126" i="28"/>
  <c r="Q126" i="28"/>
  <c r="U126" i="28"/>
  <c r="Y126" i="28"/>
  <c r="G126" i="28"/>
  <c r="O126" i="28"/>
  <c r="W126" i="28"/>
  <c r="J126" i="28"/>
  <c r="R126" i="28"/>
  <c r="B126" i="28"/>
  <c r="K126" i="28"/>
  <c r="S126" i="28"/>
  <c r="N126" i="28"/>
  <c r="C126" i="28"/>
  <c r="V126" i="28"/>
  <c r="F126" i="28"/>
  <c r="F91" i="25"/>
  <c r="J91" i="25"/>
  <c r="N91" i="25"/>
  <c r="R91" i="25"/>
  <c r="V91" i="25"/>
  <c r="E91" i="25"/>
  <c r="K91" i="25"/>
  <c r="P91" i="25"/>
  <c r="U91" i="25"/>
  <c r="G91" i="25"/>
  <c r="L91" i="25"/>
  <c r="Q91" i="25"/>
  <c r="W91" i="25"/>
  <c r="H91" i="25"/>
  <c r="S91" i="25"/>
  <c r="B91" i="25"/>
  <c r="I91" i="25"/>
  <c r="T91" i="25"/>
  <c r="M91" i="25"/>
  <c r="O91" i="25"/>
  <c r="C91" i="25"/>
  <c r="X91" i="25"/>
  <c r="D91" i="25"/>
  <c r="Y91" i="25"/>
  <c r="D55" i="25"/>
  <c r="H55" i="25"/>
  <c r="L55" i="25"/>
  <c r="P55" i="25"/>
  <c r="T55" i="25"/>
  <c r="X55" i="25"/>
  <c r="C55" i="25"/>
  <c r="I55" i="25"/>
  <c r="N55" i="25"/>
  <c r="S55" i="25"/>
  <c r="Y55" i="25"/>
  <c r="E55" i="25"/>
  <c r="J55" i="25"/>
  <c r="O55" i="25"/>
  <c r="U55" i="25"/>
  <c r="F55" i="25"/>
  <c r="Q55" i="25"/>
  <c r="G55" i="25"/>
  <c r="R55" i="25"/>
  <c r="K55" i="25"/>
  <c r="V55" i="25"/>
  <c r="M55" i="25"/>
  <c r="B55" i="25"/>
  <c r="W55" i="25"/>
  <c r="F19" i="25"/>
  <c r="J19" i="25"/>
  <c r="N19" i="25"/>
  <c r="R19" i="25"/>
  <c r="V19" i="25"/>
  <c r="E19" i="25"/>
  <c r="K19" i="25"/>
  <c r="P19" i="25"/>
  <c r="U19" i="25"/>
  <c r="G19" i="25"/>
  <c r="L19" i="25"/>
  <c r="Q19" i="25"/>
  <c r="W19" i="25"/>
  <c r="C19" i="25"/>
  <c r="H19" i="25"/>
  <c r="M19" i="25"/>
  <c r="S19" i="25"/>
  <c r="X19" i="25"/>
  <c r="D19" i="25"/>
  <c r="Y19" i="25"/>
  <c r="I19" i="25"/>
  <c r="B19" i="25"/>
  <c r="O19" i="25"/>
  <c r="T19" i="25"/>
  <c r="F126" i="25"/>
  <c r="J126" i="25"/>
  <c r="N126" i="25"/>
  <c r="R126" i="25"/>
  <c r="V126" i="25"/>
  <c r="C126" i="25"/>
  <c r="G126" i="25"/>
  <c r="K126" i="25"/>
  <c r="O126" i="25"/>
  <c r="S126" i="25"/>
  <c r="W126" i="25"/>
  <c r="D126" i="25"/>
  <c r="L126" i="25"/>
  <c r="T126" i="25"/>
  <c r="E126" i="25"/>
  <c r="P126" i="25"/>
  <c r="Y126" i="25"/>
  <c r="H126" i="25"/>
  <c r="Q126" i="25"/>
  <c r="U126" i="25"/>
  <c r="X126" i="25"/>
  <c r="I126" i="25"/>
  <c r="M126" i="25"/>
  <c r="B126" i="25"/>
  <c r="A127" i="25"/>
  <c r="C91" i="19"/>
  <c r="G91" i="19"/>
  <c r="K91" i="19"/>
  <c r="O91" i="19"/>
  <c r="S91" i="19"/>
  <c r="W91" i="19"/>
  <c r="E91" i="19"/>
  <c r="J91" i="19"/>
  <c r="P91" i="19"/>
  <c r="U91" i="19"/>
  <c r="D91" i="19"/>
  <c r="I91" i="19"/>
  <c r="N91" i="19"/>
  <c r="T91" i="19"/>
  <c r="Y91" i="19"/>
  <c r="F91" i="19"/>
  <c r="Q91" i="19"/>
  <c r="R91" i="19"/>
  <c r="M91" i="19"/>
  <c r="H91" i="19"/>
  <c r="B91" i="19"/>
  <c r="L91" i="19"/>
  <c r="V91" i="19"/>
  <c r="X91" i="19"/>
  <c r="E20" i="19"/>
  <c r="I20" i="19"/>
  <c r="M20" i="19"/>
  <c r="Q20" i="19"/>
  <c r="U20" i="19"/>
  <c r="Y20" i="19"/>
  <c r="B20" i="19"/>
  <c r="F20" i="19"/>
  <c r="J20" i="19"/>
  <c r="N20" i="19"/>
  <c r="R20" i="19"/>
  <c r="V20" i="19"/>
  <c r="H20" i="19"/>
  <c r="P20" i="19"/>
  <c r="X20" i="19"/>
  <c r="K20" i="19"/>
  <c r="D20" i="19"/>
  <c r="L20" i="19"/>
  <c r="T20" i="19"/>
  <c r="G20" i="19"/>
  <c r="O20" i="19"/>
  <c r="W20" i="19"/>
  <c r="C20" i="19"/>
  <c r="S20" i="19"/>
  <c r="D126" i="19"/>
  <c r="H126" i="19"/>
  <c r="L126" i="19"/>
  <c r="P126" i="19"/>
  <c r="T126" i="19"/>
  <c r="X126" i="19"/>
  <c r="E126" i="19"/>
  <c r="J126" i="19"/>
  <c r="O126" i="19"/>
  <c r="U126" i="19"/>
  <c r="I126" i="19"/>
  <c r="Q126" i="19"/>
  <c r="W126" i="19"/>
  <c r="K126" i="19"/>
  <c r="S126" i="19"/>
  <c r="G126" i="19"/>
  <c r="V126" i="19"/>
  <c r="F126" i="19"/>
  <c r="R126" i="19"/>
  <c r="B126" i="19"/>
  <c r="Y126" i="19"/>
  <c r="M126" i="19"/>
  <c r="N126" i="19"/>
  <c r="C126" i="19"/>
  <c r="Y56" i="19"/>
  <c r="U56" i="19"/>
  <c r="Q56" i="19"/>
  <c r="M56" i="19"/>
  <c r="I56" i="19"/>
  <c r="E56" i="19"/>
  <c r="T56" i="19"/>
  <c r="O56" i="19"/>
  <c r="J56" i="19"/>
  <c r="D56" i="19"/>
  <c r="W56" i="19"/>
  <c r="R56" i="19"/>
  <c r="L56" i="19"/>
  <c r="G56" i="19"/>
  <c r="V56" i="19"/>
  <c r="P56" i="19"/>
  <c r="K56" i="19"/>
  <c r="F56" i="19"/>
  <c r="N56" i="19"/>
  <c r="H56" i="19"/>
  <c r="X56" i="19"/>
  <c r="C56" i="19"/>
  <c r="B56" i="19"/>
  <c r="S56" i="19"/>
  <c r="A196" i="28"/>
  <c r="A230" i="28"/>
  <c r="A57" i="28"/>
  <c r="A367" i="28"/>
  <c r="A333" i="28"/>
  <c r="A264" i="28"/>
  <c r="A92" i="28"/>
  <c r="A22" i="28"/>
  <c r="X298" i="28"/>
  <c r="T298" i="28"/>
  <c r="P298" i="28"/>
  <c r="L298" i="28"/>
  <c r="H298" i="28"/>
  <c r="D298" i="28"/>
  <c r="V298" i="28"/>
  <c r="Q298" i="28"/>
  <c r="K298" i="28"/>
  <c r="F298" i="28"/>
  <c r="U298" i="28"/>
  <c r="N298" i="28"/>
  <c r="G298" i="28"/>
  <c r="S298" i="28"/>
  <c r="J298" i="28"/>
  <c r="B298" i="28"/>
  <c r="Y298" i="28"/>
  <c r="O298" i="28"/>
  <c r="E298" i="28"/>
  <c r="W298" i="28"/>
  <c r="C298" i="28"/>
  <c r="R298" i="28"/>
  <c r="A299" i="28"/>
  <c r="M298" i="28"/>
  <c r="I298" i="28"/>
  <c r="A162" i="28"/>
  <c r="V161" i="28"/>
  <c r="R161" i="28"/>
  <c r="N161" i="28"/>
  <c r="J161" i="28"/>
  <c r="F161" i="28"/>
  <c r="B161" i="28"/>
  <c r="Y161" i="28"/>
  <c r="T161" i="28"/>
  <c r="O161" i="28"/>
  <c r="I161" i="28"/>
  <c r="D161" i="28"/>
  <c r="S161" i="28"/>
  <c r="L161" i="28"/>
  <c r="E161" i="28"/>
  <c r="X161" i="28"/>
  <c r="P161" i="28"/>
  <c r="G161" i="28"/>
  <c r="W161" i="28"/>
  <c r="M161" i="28"/>
  <c r="C161" i="28"/>
  <c r="U161" i="28"/>
  <c r="K161" i="28"/>
  <c r="H161" i="28"/>
  <c r="Q161" i="28"/>
  <c r="A127" i="28"/>
  <c r="A263" i="21"/>
  <c r="A229" i="21"/>
  <c r="B159" i="21"/>
  <c r="F159" i="21"/>
  <c r="J159" i="21"/>
  <c r="N159" i="21"/>
  <c r="R159" i="21"/>
  <c r="V159" i="21"/>
  <c r="E159" i="21"/>
  <c r="K159" i="21"/>
  <c r="P159" i="21"/>
  <c r="U159" i="21"/>
  <c r="H159" i="21"/>
  <c r="O159" i="21"/>
  <c r="W159" i="21"/>
  <c r="C159" i="21"/>
  <c r="I159" i="21"/>
  <c r="Q159" i="21"/>
  <c r="X159" i="21"/>
  <c r="D159" i="21"/>
  <c r="L159" i="21"/>
  <c r="S159" i="21"/>
  <c r="Y159" i="21"/>
  <c r="G159" i="21"/>
  <c r="M159" i="21"/>
  <c r="T159" i="21"/>
  <c r="A194" i="21"/>
  <c r="A92" i="19"/>
  <c r="A57" i="19"/>
  <c r="A55" i="21"/>
  <c r="A92" i="25"/>
  <c r="A56" i="25"/>
  <c r="A21" i="19"/>
  <c r="A22" i="21"/>
  <c r="A125" i="21"/>
  <c r="A90" i="21"/>
  <c r="A20" i="25"/>
  <c r="A127" i="19"/>
  <c r="A160" i="21"/>
  <c r="D229" i="21" l="1"/>
  <c r="H229" i="21"/>
  <c r="L229" i="21"/>
  <c r="P229" i="21"/>
  <c r="T229" i="21"/>
  <c r="X229" i="21"/>
  <c r="E229" i="21"/>
  <c r="I229" i="21"/>
  <c r="M229" i="21"/>
  <c r="Q229" i="21"/>
  <c r="U229" i="21"/>
  <c r="Y229" i="21"/>
  <c r="F229" i="21"/>
  <c r="N229" i="21"/>
  <c r="V229" i="21"/>
  <c r="G229" i="21"/>
  <c r="O229" i="21"/>
  <c r="W229" i="21"/>
  <c r="R229" i="21"/>
  <c r="B229" i="21"/>
  <c r="C229" i="21"/>
  <c r="S229" i="21"/>
  <c r="J229" i="21"/>
  <c r="K229" i="21"/>
  <c r="C55" i="21"/>
  <c r="G55" i="21"/>
  <c r="K55" i="21"/>
  <c r="O55" i="21"/>
  <c r="S55" i="21"/>
  <c r="W55" i="21"/>
  <c r="D55" i="21"/>
  <c r="H55" i="21"/>
  <c r="L55" i="21"/>
  <c r="P55" i="21"/>
  <c r="T55" i="21"/>
  <c r="X55" i="21"/>
  <c r="I55" i="21"/>
  <c r="Q55" i="21"/>
  <c r="Y55" i="21"/>
  <c r="U55" i="21"/>
  <c r="N55" i="21"/>
  <c r="J55" i="21"/>
  <c r="R55" i="21"/>
  <c r="E55" i="21"/>
  <c r="M55" i="21"/>
  <c r="B55" i="21"/>
  <c r="F55" i="21"/>
  <c r="V55" i="21"/>
  <c r="F90" i="21"/>
  <c r="J90" i="21"/>
  <c r="N90" i="21"/>
  <c r="R90" i="21"/>
  <c r="V90" i="21"/>
  <c r="C90" i="21"/>
  <c r="G90" i="21"/>
  <c r="K90" i="21"/>
  <c r="O90" i="21"/>
  <c r="S90" i="21"/>
  <c r="W90" i="21"/>
  <c r="B90" i="21"/>
  <c r="H90" i="21"/>
  <c r="P90" i="21"/>
  <c r="X90" i="21"/>
  <c r="T90" i="21"/>
  <c r="M90" i="21"/>
  <c r="I90" i="21"/>
  <c r="Q90" i="21"/>
  <c r="Y90" i="21"/>
  <c r="D90" i="21"/>
  <c r="L90" i="21"/>
  <c r="E90" i="21"/>
  <c r="U90" i="21"/>
  <c r="E263" i="21"/>
  <c r="I263" i="21"/>
  <c r="M263" i="21"/>
  <c r="Q263" i="21"/>
  <c r="U263" i="21"/>
  <c r="Y263" i="21"/>
  <c r="F263" i="21"/>
  <c r="J263" i="21"/>
  <c r="N263" i="21"/>
  <c r="R263" i="21"/>
  <c r="V263" i="21"/>
  <c r="C263" i="21"/>
  <c r="K263" i="21"/>
  <c r="S263" i="21"/>
  <c r="B263" i="21"/>
  <c r="D263" i="21"/>
  <c r="L263" i="21"/>
  <c r="T263" i="21"/>
  <c r="G263" i="21"/>
  <c r="W263" i="21"/>
  <c r="H263" i="21"/>
  <c r="X263" i="21"/>
  <c r="O263" i="21"/>
  <c r="P263" i="21"/>
  <c r="J298" i="21"/>
  <c r="D298" i="21"/>
  <c r="T298" i="21"/>
  <c r="S298" i="21"/>
  <c r="E298" i="21"/>
  <c r="M298" i="21"/>
  <c r="N298" i="21"/>
  <c r="H298" i="21"/>
  <c r="X298" i="21"/>
  <c r="G298" i="21"/>
  <c r="U298" i="21"/>
  <c r="Q298" i="21"/>
  <c r="B298" i="21"/>
  <c r="R298" i="21"/>
  <c r="L298" i="21"/>
  <c r="C298" i="21"/>
  <c r="O298" i="21"/>
  <c r="I298" i="21"/>
  <c r="A299" i="21"/>
  <c r="F298" i="21"/>
  <c r="V298" i="21"/>
  <c r="P298" i="21"/>
  <c r="K298" i="21"/>
  <c r="W298" i="21"/>
  <c r="Y298" i="21"/>
  <c r="F22" i="21"/>
  <c r="J22" i="21"/>
  <c r="N22" i="21"/>
  <c r="R22" i="21"/>
  <c r="V22" i="21"/>
  <c r="D22" i="21"/>
  <c r="L22" i="21"/>
  <c r="T22" i="21"/>
  <c r="I22" i="21"/>
  <c r="U22" i="21"/>
  <c r="C22" i="21"/>
  <c r="G22" i="21"/>
  <c r="K22" i="21"/>
  <c r="O22" i="21"/>
  <c r="S22" i="21"/>
  <c r="W22" i="21"/>
  <c r="B22" i="21"/>
  <c r="H22" i="21"/>
  <c r="P22" i="21"/>
  <c r="X22" i="21"/>
  <c r="E22" i="21"/>
  <c r="M22" i="21"/>
  <c r="Q22" i="21"/>
  <c r="Y22" i="21"/>
  <c r="C194" i="21"/>
  <c r="G194" i="21"/>
  <c r="K194" i="21"/>
  <c r="O194" i="21"/>
  <c r="S194" i="21"/>
  <c r="W194" i="21"/>
  <c r="D194" i="21"/>
  <c r="H194" i="21"/>
  <c r="L194" i="21"/>
  <c r="P194" i="21"/>
  <c r="T194" i="21"/>
  <c r="X194" i="21"/>
  <c r="I194" i="21"/>
  <c r="Q194" i="21"/>
  <c r="Y194" i="21"/>
  <c r="B194" i="21"/>
  <c r="J194" i="21"/>
  <c r="R194" i="21"/>
  <c r="E194" i="21"/>
  <c r="U194" i="21"/>
  <c r="F194" i="21"/>
  <c r="V194" i="21"/>
  <c r="M194" i="21"/>
  <c r="N194" i="21"/>
  <c r="E125" i="21"/>
  <c r="I125" i="21"/>
  <c r="M125" i="21"/>
  <c r="Q125" i="21"/>
  <c r="U125" i="21"/>
  <c r="Y125" i="21"/>
  <c r="B125" i="21"/>
  <c r="F125" i="21"/>
  <c r="J125" i="21"/>
  <c r="N125" i="21"/>
  <c r="R125" i="21"/>
  <c r="V125" i="21"/>
  <c r="C125" i="21"/>
  <c r="K125" i="21"/>
  <c r="S125" i="21"/>
  <c r="D125" i="21"/>
  <c r="L125" i="21"/>
  <c r="T125" i="21"/>
  <c r="O125" i="21"/>
  <c r="G125" i="21"/>
  <c r="H125" i="21"/>
  <c r="P125" i="21"/>
  <c r="W125" i="21"/>
  <c r="X125" i="21"/>
  <c r="C332" i="21"/>
  <c r="G332" i="21"/>
  <c r="K332" i="21"/>
  <c r="O332" i="21"/>
  <c r="S332" i="21"/>
  <c r="W332" i="21"/>
  <c r="D332" i="21"/>
  <c r="H332" i="21"/>
  <c r="L332" i="21"/>
  <c r="P332" i="21"/>
  <c r="T332" i="21"/>
  <c r="X332" i="21"/>
  <c r="I332" i="21"/>
  <c r="Q332" i="21"/>
  <c r="Y332" i="21"/>
  <c r="J332" i="21"/>
  <c r="R332" i="21"/>
  <c r="B332" i="21"/>
  <c r="M332" i="21"/>
  <c r="N332" i="21"/>
  <c r="U332" i="21"/>
  <c r="V332" i="21"/>
  <c r="F332" i="21"/>
  <c r="E332" i="21"/>
  <c r="A367" i="21"/>
  <c r="A333" i="21"/>
  <c r="E127" i="28"/>
  <c r="I127" i="28"/>
  <c r="M127" i="28"/>
  <c r="Q127" i="28"/>
  <c r="U127" i="28"/>
  <c r="Y127" i="28"/>
  <c r="F127" i="28"/>
  <c r="J127" i="28"/>
  <c r="N127" i="28"/>
  <c r="R127" i="28"/>
  <c r="V127" i="28"/>
  <c r="H127" i="28"/>
  <c r="P127" i="28"/>
  <c r="X127" i="28"/>
  <c r="C127" i="28"/>
  <c r="K127" i="28"/>
  <c r="S127" i="28"/>
  <c r="D127" i="28"/>
  <c r="T127" i="28"/>
  <c r="B127" i="28"/>
  <c r="O127" i="28"/>
  <c r="G127" i="28"/>
  <c r="W127" i="28"/>
  <c r="L127" i="28"/>
  <c r="F92" i="28"/>
  <c r="J92" i="28"/>
  <c r="N92" i="28"/>
  <c r="R92" i="28"/>
  <c r="V92" i="28"/>
  <c r="C92" i="28"/>
  <c r="G92" i="28"/>
  <c r="K92" i="28"/>
  <c r="O92" i="28"/>
  <c r="S92" i="28"/>
  <c r="W92" i="28"/>
  <c r="B92" i="28"/>
  <c r="D92" i="28"/>
  <c r="L92" i="28"/>
  <c r="T92" i="28"/>
  <c r="H92" i="28"/>
  <c r="Q92" i="28"/>
  <c r="M92" i="28"/>
  <c r="P92" i="28"/>
  <c r="I92" i="28"/>
  <c r="U92" i="28"/>
  <c r="X92" i="28"/>
  <c r="E92" i="28"/>
  <c r="Y92" i="28"/>
  <c r="C57" i="28"/>
  <c r="G57" i="28"/>
  <c r="K57" i="28"/>
  <c r="O57" i="28"/>
  <c r="S57" i="28"/>
  <c r="W57" i="28"/>
  <c r="D57" i="28"/>
  <c r="H57" i="28"/>
  <c r="L57" i="28"/>
  <c r="P57" i="28"/>
  <c r="T57" i="28"/>
  <c r="X57" i="28"/>
  <c r="E57" i="28"/>
  <c r="M57" i="28"/>
  <c r="U57" i="28"/>
  <c r="I57" i="28"/>
  <c r="R57" i="28"/>
  <c r="N57" i="28"/>
  <c r="J57" i="28"/>
  <c r="V57" i="28"/>
  <c r="B57" i="28"/>
  <c r="Y57" i="28"/>
  <c r="F57" i="28"/>
  <c r="Q57" i="28"/>
  <c r="E264" i="28"/>
  <c r="I264" i="28"/>
  <c r="M264" i="28"/>
  <c r="Q264" i="28"/>
  <c r="U264" i="28"/>
  <c r="Y264" i="28"/>
  <c r="F264" i="28"/>
  <c r="K264" i="28"/>
  <c r="P264" i="28"/>
  <c r="V264" i="28"/>
  <c r="G264" i="28"/>
  <c r="L264" i="28"/>
  <c r="R264" i="28"/>
  <c r="W264" i="28"/>
  <c r="B264" i="28"/>
  <c r="J264" i="28"/>
  <c r="T264" i="28"/>
  <c r="C264" i="28"/>
  <c r="N264" i="28"/>
  <c r="X264" i="28"/>
  <c r="S264" i="28"/>
  <c r="D264" i="28"/>
  <c r="H264" i="28"/>
  <c r="O264" i="28"/>
  <c r="F230" i="28"/>
  <c r="J230" i="28"/>
  <c r="N230" i="28"/>
  <c r="R230" i="28"/>
  <c r="V230" i="28"/>
  <c r="G230" i="28"/>
  <c r="L230" i="28"/>
  <c r="Q230" i="28"/>
  <c r="W230" i="28"/>
  <c r="C230" i="28"/>
  <c r="H230" i="28"/>
  <c r="M230" i="28"/>
  <c r="S230" i="28"/>
  <c r="X230" i="28"/>
  <c r="B230" i="28"/>
  <c r="E230" i="28"/>
  <c r="P230" i="28"/>
  <c r="I230" i="28"/>
  <c r="T230" i="28"/>
  <c r="K230" i="28"/>
  <c r="O230" i="28"/>
  <c r="U230" i="28"/>
  <c r="D230" i="28"/>
  <c r="Y230" i="28"/>
  <c r="E333" i="28"/>
  <c r="I333" i="28"/>
  <c r="M333" i="28"/>
  <c r="Q333" i="28"/>
  <c r="U333" i="28"/>
  <c r="Y333" i="28"/>
  <c r="G333" i="28"/>
  <c r="L333" i="28"/>
  <c r="R333" i="28"/>
  <c r="W333" i="28"/>
  <c r="C333" i="28"/>
  <c r="H333" i="28"/>
  <c r="N333" i="28"/>
  <c r="S333" i="28"/>
  <c r="X333" i="28"/>
  <c r="F333" i="28"/>
  <c r="P333" i="28"/>
  <c r="J333" i="28"/>
  <c r="T333" i="28"/>
  <c r="O333" i="28"/>
  <c r="B333" i="28"/>
  <c r="V333" i="28"/>
  <c r="D333" i="28"/>
  <c r="K333" i="28"/>
  <c r="C196" i="28"/>
  <c r="G196" i="28"/>
  <c r="K196" i="28"/>
  <c r="O196" i="28"/>
  <c r="S196" i="28"/>
  <c r="W196" i="28"/>
  <c r="D196" i="28"/>
  <c r="H196" i="28"/>
  <c r="L196" i="28"/>
  <c r="P196" i="28"/>
  <c r="T196" i="28"/>
  <c r="X196" i="28"/>
  <c r="F196" i="28"/>
  <c r="N196" i="28"/>
  <c r="V196" i="28"/>
  <c r="I196" i="28"/>
  <c r="Q196" i="28"/>
  <c r="Y196" i="28"/>
  <c r="J196" i="28"/>
  <c r="M196" i="28"/>
  <c r="R196" i="28"/>
  <c r="E196" i="28"/>
  <c r="U196" i="28"/>
  <c r="B196" i="28"/>
  <c r="E22" i="28"/>
  <c r="I22" i="28"/>
  <c r="M22" i="28"/>
  <c r="Q22" i="28"/>
  <c r="U22" i="28"/>
  <c r="Y22" i="28"/>
  <c r="C22" i="28"/>
  <c r="H22" i="28"/>
  <c r="N22" i="28"/>
  <c r="S22" i="28"/>
  <c r="X22" i="28"/>
  <c r="D22" i="28"/>
  <c r="K22" i="28"/>
  <c r="R22" i="28"/>
  <c r="O22" i="28"/>
  <c r="P22" i="28"/>
  <c r="F22" i="28"/>
  <c r="L22" i="28"/>
  <c r="T22" i="28"/>
  <c r="G22" i="28"/>
  <c r="V22" i="28"/>
  <c r="J22" i="28"/>
  <c r="W22" i="28"/>
  <c r="B22" i="28"/>
  <c r="F367" i="28"/>
  <c r="J367" i="28"/>
  <c r="N367" i="28"/>
  <c r="R367" i="28"/>
  <c r="V367" i="28"/>
  <c r="C367" i="28"/>
  <c r="G367" i="28"/>
  <c r="K367" i="28"/>
  <c r="O367" i="28"/>
  <c r="S367" i="28"/>
  <c r="W367" i="28"/>
  <c r="I367" i="28"/>
  <c r="Q367" i="28"/>
  <c r="Y367" i="28"/>
  <c r="D367" i="28"/>
  <c r="L367" i="28"/>
  <c r="T367" i="28"/>
  <c r="H367" i="28"/>
  <c r="X367" i="28"/>
  <c r="M367" i="28"/>
  <c r="E367" i="28"/>
  <c r="P367" i="28"/>
  <c r="U367" i="28"/>
  <c r="B367" i="28"/>
  <c r="C127" i="25"/>
  <c r="G127" i="25"/>
  <c r="K127" i="25"/>
  <c r="O127" i="25"/>
  <c r="S127" i="25"/>
  <c r="W127" i="25"/>
  <c r="D127" i="25"/>
  <c r="H127" i="25"/>
  <c r="L127" i="25"/>
  <c r="P127" i="25"/>
  <c r="T127" i="25"/>
  <c r="X127" i="25"/>
  <c r="E127" i="25"/>
  <c r="M127" i="25"/>
  <c r="U127" i="25"/>
  <c r="N127" i="25"/>
  <c r="Y127" i="25"/>
  <c r="F127" i="25"/>
  <c r="Q127" i="25"/>
  <c r="R127" i="25"/>
  <c r="V127" i="25"/>
  <c r="B127" i="25"/>
  <c r="I127" i="25"/>
  <c r="J127" i="25"/>
  <c r="A128" i="25"/>
  <c r="E56" i="25"/>
  <c r="I56" i="25"/>
  <c r="M56" i="25"/>
  <c r="Q56" i="25"/>
  <c r="U56" i="25"/>
  <c r="Y56" i="25"/>
  <c r="G56" i="25"/>
  <c r="L56" i="25"/>
  <c r="R56" i="25"/>
  <c r="W56" i="25"/>
  <c r="C56" i="25"/>
  <c r="H56" i="25"/>
  <c r="N56" i="25"/>
  <c r="S56" i="25"/>
  <c r="X56" i="25"/>
  <c r="B56" i="25"/>
  <c r="D56" i="25"/>
  <c r="O56" i="25"/>
  <c r="F56" i="25"/>
  <c r="P56" i="25"/>
  <c r="J56" i="25"/>
  <c r="T56" i="25"/>
  <c r="V56" i="25"/>
  <c r="K56" i="25"/>
  <c r="C92" i="25"/>
  <c r="G92" i="25"/>
  <c r="K92" i="25"/>
  <c r="O92" i="25"/>
  <c r="S92" i="25"/>
  <c r="W92" i="25"/>
  <c r="D92" i="25"/>
  <c r="I92" i="25"/>
  <c r="N92" i="25"/>
  <c r="T92" i="25"/>
  <c r="Y92" i="25"/>
  <c r="E92" i="25"/>
  <c r="J92" i="25"/>
  <c r="P92" i="25"/>
  <c r="U92" i="25"/>
  <c r="F92" i="25"/>
  <c r="Q92" i="25"/>
  <c r="H92" i="25"/>
  <c r="R92" i="25"/>
  <c r="B92" i="25"/>
  <c r="L92" i="25"/>
  <c r="M92" i="25"/>
  <c r="V92" i="25"/>
  <c r="X92" i="25"/>
  <c r="C20" i="25"/>
  <c r="G20" i="25"/>
  <c r="K20" i="25"/>
  <c r="O20" i="25"/>
  <c r="S20" i="25"/>
  <c r="W20" i="25"/>
  <c r="D20" i="25"/>
  <c r="I20" i="25"/>
  <c r="N20" i="25"/>
  <c r="T20" i="25"/>
  <c r="Y20" i="25"/>
  <c r="E20" i="25"/>
  <c r="J20" i="25"/>
  <c r="P20" i="25"/>
  <c r="U20" i="25"/>
  <c r="F20" i="25"/>
  <c r="L20" i="25"/>
  <c r="Q20" i="25"/>
  <c r="V20" i="25"/>
  <c r="X20" i="25"/>
  <c r="R20" i="25"/>
  <c r="H20" i="25"/>
  <c r="M20" i="25"/>
  <c r="B20" i="25"/>
  <c r="E21" i="19"/>
  <c r="I21" i="19"/>
  <c r="M21" i="19"/>
  <c r="Q21" i="19"/>
  <c r="U21" i="19"/>
  <c r="Y21" i="19"/>
  <c r="B21" i="19"/>
  <c r="F21" i="19"/>
  <c r="J21" i="19"/>
  <c r="N21" i="19"/>
  <c r="R21" i="19"/>
  <c r="V21" i="19"/>
  <c r="H21" i="19"/>
  <c r="P21" i="19"/>
  <c r="X21" i="19"/>
  <c r="C21" i="19"/>
  <c r="D21" i="19"/>
  <c r="L21" i="19"/>
  <c r="T21" i="19"/>
  <c r="G21" i="19"/>
  <c r="O21" i="19"/>
  <c r="W21" i="19"/>
  <c r="K21" i="19"/>
  <c r="S21" i="19"/>
  <c r="V57" i="19"/>
  <c r="R57" i="19"/>
  <c r="N57" i="19"/>
  <c r="J57" i="19"/>
  <c r="F57" i="19"/>
  <c r="X57" i="19"/>
  <c r="S57" i="19"/>
  <c r="M57" i="19"/>
  <c r="H57" i="19"/>
  <c r="C57" i="19"/>
  <c r="U57" i="19"/>
  <c r="P57" i="19"/>
  <c r="K57" i="19"/>
  <c r="E57" i="19"/>
  <c r="B57" i="19"/>
  <c r="Y57" i="19"/>
  <c r="T57" i="19"/>
  <c r="O57" i="19"/>
  <c r="I57" i="19"/>
  <c r="D57" i="19"/>
  <c r="L57" i="19"/>
  <c r="G57" i="19"/>
  <c r="W57" i="19"/>
  <c r="Q57" i="19"/>
  <c r="E127" i="19"/>
  <c r="I127" i="19"/>
  <c r="M127" i="19"/>
  <c r="Q127" i="19"/>
  <c r="U127" i="19"/>
  <c r="Y127" i="19"/>
  <c r="C127" i="19"/>
  <c r="H127" i="19"/>
  <c r="N127" i="19"/>
  <c r="S127" i="19"/>
  <c r="X127" i="19"/>
  <c r="G127" i="19"/>
  <c r="O127" i="19"/>
  <c r="V127" i="19"/>
  <c r="B127" i="19"/>
  <c r="F127" i="19"/>
  <c r="P127" i="19"/>
  <c r="K127" i="19"/>
  <c r="W127" i="19"/>
  <c r="J127" i="19"/>
  <c r="T127" i="19"/>
  <c r="R127" i="19"/>
  <c r="D127" i="19"/>
  <c r="L127" i="19"/>
  <c r="D92" i="19"/>
  <c r="H92" i="19"/>
  <c r="L92" i="19"/>
  <c r="P92" i="19"/>
  <c r="T92" i="19"/>
  <c r="X92" i="19"/>
  <c r="C92" i="19"/>
  <c r="I92" i="19"/>
  <c r="N92" i="19"/>
  <c r="S92" i="19"/>
  <c r="Y92" i="19"/>
  <c r="G92" i="19"/>
  <c r="M92" i="19"/>
  <c r="R92" i="19"/>
  <c r="W92" i="19"/>
  <c r="E92" i="19"/>
  <c r="O92" i="19"/>
  <c r="J92" i="19"/>
  <c r="V92" i="19"/>
  <c r="K92" i="19"/>
  <c r="F92" i="19"/>
  <c r="Q92" i="19"/>
  <c r="B92" i="19"/>
  <c r="U92" i="19"/>
  <c r="A23" i="28"/>
  <c r="A265" i="28"/>
  <c r="A402" i="28"/>
  <c r="A368" i="28"/>
  <c r="A128" i="28"/>
  <c r="W299" i="28"/>
  <c r="S299" i="28"/>
  <c r="O299" i="28"/>
  <c r="K299" i="28"/>
  <c r="G299" i="28"/>
  <c r="C299" i="28"/>
  <c r="X299" i="28"/>
  <c r="R299" i="28"/>
  <c r="M299" i="28"/>
  <c r="H299" i="28"/>
  <c r="B299" i="28"/>
  <c r="Y299" i="28"/>
  <c r="Q299" i="28"/>
  <c r="J299" i="28"/>
  <c r="D299" i="28"/>
  <c r="V299" i="28"/>
  <c r="N299" i="28"/>
  <c r="E299" i="28"/>
  <c r="T299" i="28"/>
  <c r="I299" i="28"/>
  <c r="P299" i="28"/>
  <c r="L299" i="28"/>
  <c r="F299" i="28"/>
  <c r="A300" i="28"/>
  <c r="U299" i="28"/>
  <c r="A197" i="28"/>
  <c r="Y162" i="28"/>
  <c r="U162" i="28"/>
  <c r="Q162" i="28"/>
  <c r="M162" i="28"/>
  <c r="I162" i="28"/>
  <c r="E162" i="28"/>
  <c r="V162" i="28"/>
  <c r="P162" i="28"/>
  <c r="K162" i="28"/>
  <c r="F162" i="28"/>
  <c r="W162" i="28"/>
  <c r="O162" i="28"/>
  <c r="H162" i="28"/>
  <c r="B162" i="28"/>
  <c r="S162" i="28"/>
  <c r="J162" i="28"/>
  <c r="A163" i="28"/>
  <c r="R162" i="28"/>
  <c r="G162" i="28"/>
  <c r="N162" i="28"/>
  <c r="X162" i="28"/>
  <c r="D162" i="28"/>
  <c r="T162" i="28"/>
  <c r="L162" i="28"/>
  <c r="C162" i="28"/>
  <c r="A93" i="28"/>
  <c r="A231" i="28"/>
  <c r="A334" i="28"/>
  <c r="A58" i="28"/>
  <c r="A264" i="21"/>
  <c r="A230" i="21"/>
  <c r="B160" i="21"/>
  <c r="F160" i="21"/>
  <c r="J160" i="21"/>
  <c r="N160" i="21"/>
  <c r="R160" i="21"/>
  <c r="V160" i="21"/>
  <c r="C160" i="21"/>
  <c r="H160" i="21"/>
  <c r="M160" i="21"/>
  <c r="S160" i="21"/>
  <c r="X160" i="21"/>
  <c r="E160" i="21"/>
  <c r="L160" i="21"/>
  <c r="T160" i="21"/>
  <c r="G160" i="21"/>
  <c r="O160" i="21"/>
  <c r="U160" i="21"/>
  <c r="I160" i="21"/>
  <c r="P160" i="21"/>
  <c r="W160" i="21"/>
  <c r="K160" i="21"/>
  <c r="Q160" i="21"/>
  <c r="Y160" i="21"/>
  <c r="D160" i="21"/>
  <c r="A195" i="21"/>
  <c r="A93" i="19"/>
  <c r="A58" i="19"/>
  <c r="A22" i="19"/>
  <c r="A91" i="21"/>
  <c r="A56" i="21"/>
  <c r="A126" i="21"/>
  <c r="A161" i="21"/>
  <c r="A128" i="19"/>
  <c r="A21" i="25"/>
  <c r="A23" i="21"/>
  <c r="A57" i="25"/>
  <c r="A93" i="25"/>
  <c r="F264" i="21" l="1"/>
  <c r="J264" i="21"/>
  <c r="N264" i="21"/>
  <c r="R264" i="21"/>
  <c r="V264" i="21"/>
  <c r="C264" i="21"/>
  <c r="G264" i="21"/>
  <c r="K264" i="21"/>
  <c r="O264" i="21"/>
  <c r="S264" i="21"/>
  <c r="W264" i="21"/>
  <c r="D264" i="21"/>
  <c r="L264" i="21"/>
  <c r="T264" i="21"/>
  <c r="E264" i="21"/>
  <c r="M264" i="21"/>
  <c r="U264" i="21"/>
  <c r="B264" i="21"/>
  <c r="P264" i="21"/>
  <c r="Q264" i="21"/>
  <c r="H264" i="21"/>
  <c r="I264" i="21"/>
  <c r="X264" i="21"/>
  <c r="Y264" i="21"/>
  <c r="D56" i="21"/>
  <c r="H56" i="21"/>
  <c r="L56" i="21"/>
  <c r="P56" i="21"/>
  <c r="T56" i="21"/>
  <c r="X56" i="21"/>
  <c r="E56" i="21"/>
  <c r="I56" i="21"/>
  <c r="M56" i="21"/>
  <c r="Q56" i="21"/>
  <c r="U56" i="21"/>
  <c r="Y56" i="21"/>
  <c r="J56" i="21"/>
  <c r="R56" i="21"/>
  <c r="N56" i="21"/>
  <c r="G56" i="21"/>
  <c r="W56" i="21"/>
  <c r="C56" i="21"/>
  <c r="K56" i="21"/>
  <c r="S56" i="21"/>
  <c r="F56" i="21"/>
  <c r="V56" i="21"/>
  <c r="O56" i="21"/>
  <c r="B56" i="21"/>
  <c r="D333" i="21"/>
  <c r="H333" i="21"/>
  <c r="L333" i="21"/>
  <c r="P333" i="21"/>
  <c r="T333" i="21"/>
  <c r="X333" i="21"/>
  <c r="E333" i="21"/>
  <c r="I333" i="21"/>
  <c r="M333" i="21"/>
  <c r="Q333" i="21"/>
  <c r="U333" i="21"/>
  <c r="Y333" i="21"/>
  <c r="B333" i="21"/>
  <c r="J333" i="21"/>
  <c r="R333" i="21"/>
  <c r="C333" i="21"/>
  <c r="K333" i="21"/>
  <c r="S333" i="21"/>
  <c r="F333" i="21"/>
  <c r="V333" i="21"/>
  <c r="G333" i="21"/>
  <c r="W333" i="21"/>
  <c r="N333" i="21"/>
  <c r="O333" i="21"/>
  <c r="A334" i="21"/>
  <c r="N299" i="21"/>
  <c r="H299" i="21"/>
  <c r="X299" i="21"/>
  <c r="G299" i="21"/>
  <c r="Q299" i="21"/>
  <c r="Y299" i="21"/>
  <c r="B299" i="21"/>
  <c r="R299" i="21"/>
  <c r="L299" i="21"/>
  <c r="C299" i="21"/>
  <c r="O299" i="21"/>
  <c r="U299" i="21"/>
  <c r="A300" i="21"/>
  <c r="F299" i="21"/>
  <c r="V299" i="21"/>
  <c r="P299" i="21"/>
  <c r="K299" i="21"/>
  <c r="W299" i="21"/>
  <c r="E299" i="21"/>
  <c r="J299" i="21"/>
  <c r="D299" i="21"/>
  <c r="T299" i="21"/>
  <c r="S299" i="21"/>
  <c r="M299" i="21"/>
  <c r="I299" i="21"/>
  <c r="C23" i="21"/>
  <c r="G23" i="21"/>
  <c r="K23" i="21"/>
  <c r="O23" i="21"/>
  <c r="S23" i="21"/>
  <c r="W23" i="21"/>
  <c r="I23" i="21"/>
  <c r="Q23" i="21"/>
  <c r="F23" i="21"/>
  <c r="N23" i="21"/>
  <c r="D23" i="21"/>
  <c r="H23" i="21"/>
  <c r="L23" i="21"/>
  <c r="P23" i="21"/>
  <c r="T23" i="21"/>
  <c r="X23" i="21"/>
  <c r="E23" i="21"/>
  <c r="M23" i="21"/>
  <c r="U23" i="21"/>
  <c r="Y23" i="21"/>
  <c r="B23" i="21"/>
  <c r="J23" i="21"/>
  <c r="R23" i="21"/>
  <c r="V23" i="21"/>
  <c r="F126" i="21"/>
  <c r="J126" i="21"/>
  <c r="N126" i="21"/>
  <c r="R126" i="21"/>
  <c r="V126" i="21"/>
  <c r="C126" i="21"/>
  <c r="G126" i="21"/>
  <c r="K126" i="21"/>
  <c r="O126" i="21"/>
  <c r="S126" i="21"/>
  <c r="W126" i="21"/>
  <c r="B126" i="21"/>
  <c r="D126" i="21"/>
  <c r="L126" i="21"/>
  <c r="T126" i="21"/>
  <c r="E126" i="21"/>
  <c r="M126" i="21"/>
  <c r="U126" i="21"/>
  <c r="H126" i="21"/>
  <c r="X126" i="21"/>
  <c r="P126" i="21"/>
  <c r="Q126" i="21"/>
  <c r="I126" i="21"/>
  <c r="Y126" i="21"/>
  <c r="C91" i="21"/>
  <c r="G91" i="21"/>
  <c r="K91" i="21"/>
  <c r="O91" i="21"/>
  <c r="S91" i="21"/>
  <c r="W91" i="21"/>
  <c r="D91" i="21"/>
  <c r="H91" i="21"/>
  <c r="L91" i="21"/>
  <c r="P91" i="21"/>
  <c r="T91" i="21"/>
  <c r="X91" i="21"/>
  <c r="I91" i="21"/>
  <c r="Q91" i="21"/>
  <c r="Y91" i="21"/>
  <c r="B91" i="21"/>
  <c r="M91" i="21"/>
  <c r="U91" i="21"/>
  <c r="F91" i="21"/>
  <c r="V91" i="21"/>
  <c r="J91" i="21"/>
  <c r="R91" i="21"/>
  <c r="E91" i="21"/>
  <c r="N91" i="21"/>
  <c r="D195" i="21"/>
  <c r="H195" i="21"/>
  <c r="L195" i="21"/>
  <c r="P195" i="21"/>
  <c r="T195" i="21"/>
  <c r="X195" i="21"/>
  <c r="E195" i="21"/>
  <c r="I195" i="21"/>
  <c r="M195" i="21"/>
  <c r="Q195" i="21"/>
  <c r="U195" i="21"/>
  <c r="Y195" i="21"/>
  <c r="J195" i="21"/>
  <c r="R195" i="21"/>
  <c r="C195" i="21"/>
  <c r="K195" i="21"/>
  <c r="S195" i="21"/>
  <c r="B195" i="21"/>
  <c r="N195" i="21"/>
  <c r="F195" i="21"/>
  <c r="G195" i="21"/>
  <c r="O195" i="21"/>
  <c r="V195" i="21"/>
  <c r="W195" i="21"/>
  <c r="A402" i="21"/>
  <c r="F367" i="21"/>
  <c r="J367" i="21"/>
  <c r="N367" i="21"/>
  <c r="R367" i="21"/>
  <c r="V367" i="21"/>
  <c r="C367" i="21"/>
  <c r="G367" i="21"/>
  <c r="K367" i="21"/>
  <c r="O367" i="21"/>
  <c r="S367" i="21"/>
  <c r="W367" i="21"/>
  <c r="H367" i="21"/>
  <c r="P367" i="21"/>
  <c r="X367" i="21"/>
  <c r="I367" i="21"/>
  <c r="Q367" i="21"/>
  <c r="Y367" i="21"/>
  <c r="L367" i="21"/>
  <c r="M367" i="21"/>
  <c r="T367" i="21"/>
  <c r="U367" i="21"/>
  <c r="B367" i="21"/>
  <c r="D367" i="21"/>
  <c r="E367" i="21"/>
  <c r="A368" i="21"/>
  <c r="E230" i="21"/>
  <c r="I230" i="21"/>
  <c r="M230" i="21"/>
  <c r="Q230" i="21"/>
  <c r="U230" i="21"/>
  <c r="Y230" i="21"/>
  <c r="F230" i="21"/>
  <c r="J230" i="21"/>
  <c r="N230" i="21"/>
  <c r="R230" i="21"/>
  <c r="V230" i="21"/>
  <c r="G230" i="21"/>
  <c r="O230" i="21"/>
  <c r="W230" i="21"/>
  <c r="H230" i="21"/>
  <c r="P230" i="21"/>
  <c r="X230" i="21"/>
  <c r="K230" i="21"/>
  <c r="L230" i="21"/>
  <c r="B230" i="21"/>
  <c r="S230" i="21"/>
  <c r="C230" i="21"/>
  <c r="T230" i="21"/>
  <c r="D230" i="21"/>
  <c r="D197" i="28"/>
  <c r="H197" i="28"/>
  <c r="L197" i="28"/>
  <c r="P197" i="28"/>
  <c r="T197" i="28"/>
  <c r="X197" i="28"/>
  <c r="E197" i="28"/>
  <c r="I197" i="28"/>
  <c r="M197" i="28"/>
  <c r="Q197" i="28"/>
  <c r="U197" i="28"/>
  <c r="Y197" i="28"/>
  <c r="G197" i="28"/>
  <c r="O197" i="28"/>
  <c r="W197" i="28"/>
  <c r="B197" i="28"/>
  <c r="J197" i="28"/>
  <c r="R197" i="28"/>
  <c r="C197" i="28"/>
  <c r="S197" i="28"/>
  <c r="N197" i="28"/>
  <c r="F197" i="28"/>
  <c r="K197" i="28"/>
  <c r="V197" i="28"/>
  <c r="F402" i="28"/>
  <c r="J402" i="28"/>
  <c r="N402" i="28"/>
  <c r="R402" i="28"/>
  <c r="V402" i="28"/>
  <c r="C402" i="28"/>
  <c r="G402" i="28"/>
  <c r="K402" i="28"/>
  <c r="O402" i="28"/>
  <c r="S402" i="28"/>
  <c r="W402" i="28"/>
  <c r="I402" i="28"/>
  <c r="Q402" i="28"/>
  <c r="Y402" i="28"/>
  <c r="D402" i="28"/>
  <c r="L402" i="28"/>
  <c r="T402" i="28"/>
  <c r="P402" i="28"/>
  <c r="B402" i="28"/>
  <c r="E402" i="28"/>
  <c r="U402" i="28"/>
  <c r="H402" i="28"/>
  <c r="M402" i="28"/>
  <c r="X402" i="28"/>
  <c r="F265" i="28"/>
  <c r="J265" i="28"/>
  <c r="N265" i="28"/>
  <c r="R265" i="28"/>
  <c r="V265" i="28"/>
  <c r="D265" i="28"/>
  <c r="I265" i="28"/>
  <c r="O265" i="28"/>
  <c r="T265" i="28"/>
  <c r="Y265" i="28"/>
  <c r="E265" i="28"/>
  <c r="K265" i="28"/>
  <c r="P265" i="28"/>
  <c r="U265" i="28"/>
  <c r="H265" i="28"/>
  <c r="S265" i="28"/>
  <c r="L265" i="28"/>
  <c r="W265" i="28"/>
  <c r="Q265" i="28"/>
  <c r="C265" i="28"/>
  <c r="X265" i="28"/>
  <c r="G265" i="28"/>
  <c r="M265" i="28"/>
  <c r="B265" i="28"/>
  <c r="C93" i="28"/>
  <c r="G93" i="28"/>
  <c r="K93" i="28"/>
  <c r="O93" i="28"/>
  <c r="S93" i="28"/>
  <c r="W93" i="28"/>
  <c r="D93" i="28"/>
  <c r="H93" i="28"/>
  <c r="L93" i="28"/>
  <c r="P93" i="28"/>
  <c r="T93" i="28"/>
  <c r="X93" i="28"/>
  <c r="E93" i="28"/>
  <c r="M93" i="28"/>
  <c r="U93" i="28"/>
  <c r="B93" i="28"/>
  <c r="F93" i="28"/>
  <c r="Q93" i="28"/>
  <c r="J93" i="28"/>
  <c r="N93" i="28"/>
  <c r="I93" i="28"/>
  <c r="R93" i="28"/>
  <c r="V93" i="28"/>
  <c r="Y93" i="28"/>
  <c r="F128" i="28"/>
  <c r="J128" i="28"/>
  <c r="N128" i="28"/>
  <c r="R128" i="28"/>
  <c r="V128" i="28"/>
  <c r="C128" i="28"/>
  <c r="G128" i="28"/>
  <c r="K128" i="28"/>
  <c r="O128" i="28"/>
  <c r="S128" i="28"/>
  <c r="W128" i="28"/>
  <c r="B128" i="28"/>
  <c r="I128" i="28"/>
  <c r="Q128" i="28"/>
  <c r="Y128" i="28"/>
  <c r="D128" i="28"/>
  <c r="L128" i="28"/>
  <c r="T128" i="28"/>
  <c r="M128" i="28"/>
  <c r="P128" i="28"/>
  <c r="U128" i="28"/>
  <c r="E128" i="28"/>
  <c r="X128" i="28"/>
  <c r="H128" i="28"/>
  <c r="F23" i="28"/>
  <c r="J23" i="28"/>
  <c r="N23" i="28"/>
  <c r="R23" i="28"/>
  <c r="V23" i="28"/>
  <c r="G23" i="28"/>
  <c r="L23" i="28"/>
  <c r="Q23" i="28"/>
  <c r="W23" i="28"/>
  <c r="C23" i="28"/>
  <c r="I23" i="28"/>
  <c r="P23" i="28"/>
  <c r="X23" i="28"/>
  <c r="B23" i="28"/>
  <c r="E23" i="28"/>
  <c r="T23" i="28"/>
  <c r="H23" i="28"/>
  <c r="U23" i="28"/>
  <c r="D23" i="28"/>
  <c r="K23" i="28"/>
  <c r="S23" i="28"/>
  <c r="Y23" i="28"/>
  <c r="M23" i="28"/>
  <c r="O23" i="28"/>
  <c r="F334" i="28"/>
  <c r="J334" i="28"/>
  <c r="N334" i="28"/>
  <c r="R334" i="28"/>
  <c r="V334" i="28"/>
  <c r="E334" i="28"/>
  <c r="K334" i="28"/>
  <c r="P334" i="28"/>
  <c r="U334" i="28"/>
  <c r="G334" i="28"/>
  <c r="L334" i="28"/>
  <c r="Q334" i="28"/>
  <c r="W334" i="28"/>
  <c r="D334" i="28"/>
  <c r="O334" i="28"/>
  <c r="Y334" i="28"/>
  <c r="B334" i="28"/>
  <c r="H334" i="28"/>
  <c r="S334" i="28"/>
  <c r="M334" i="28"/>
  <c r="T334" i="28"/>
  <c r="I334" i="28"/>
  <c r="X334" i="28"/>
  <c r="C334" i="28"/>
  <c r="C231" i="28"/>
  <c r="G231" i="28"/>
  <c r="K231" i="28"/>
  <c r="O231" i="28"/>
  <c r="S231" i="28"/>
  <c r="W231" i="28"/>
  <c r="E231" i="28"/>
  <c r="J231" i="28"/>
  <c r="P231" i="28"/>
  <c r="U231" i="28"/>
  <c r="F231" i="28"/>
  <c r="L231" i="28"/>
  <c r="Q231" i="28"/>
  <c r="V231" i="28"/>
  <c r="D231" i="28"/>
  <c r="N231" i="28"/>
  <c r="Y231" i="28"/>
  <c r="H231" i="28"/>
  <c r="R231" i="28"/>
  <c r="I231" i="28"/>
  <c r="M231" i="28"/>
  <c r="T231" i="28"/>
  <c r="B231" i="28"/>
  <c r="X231" i="28"/>
  <c r="D58" i="28"/>
  <c r="H58" i="28"/>
  <c r="L58" i="28"/>
  <c r="P58" i="28"/>
  <c r="T58" i="28"/>
  <c r="X58" i="28"/>
  <c r="E58" i="28"/>
  <c r="I58" i="28"/>
  <c r="M58" i="28"/>
  <c r="Q58" i="28"/>
  <c r="U58" i="28"/>
  <c r="Y58" i="28"/>
  <c r="F58" i="28"/>
  <c r="N58" i="28"/>
  <c r="V58" i="28"/>
  <c r="G58" i="28"/>
  <c r="R58" i="28"/>
  <c r="K58" i="28"/>
  <c r="B58" i="28"/>
  <c r="C58" i="28"/>
  <c r="J58" i="28"/>
  <c r="S58" i="28"/>
  <c r="W58" i="28"/>
  <c r="O58" i="28"/>
  <c r="C368" i="28"/>
  <c r="G368" i="28"/>
  <c r="K368" i="28"/>
  <c r="O368" i="28"/>
  <c r="S368" i="28"/>
  <c r="W368" i="28"/>
  <c r="D368" i="28"/>
  <c r="H368" i="28"/>
  <c r="L368" i="28"/>
  <c r="P368" i="28"/>
  <c r="T368" i="28"/>
  <c r="X368" i="28"/>
  <c r="J368" i="28"/>
  <c r="R368" i="28"/>
  <c r="E368" i="28"/>
  <c r="M368" i="28"/>
  <c r="U368" i="28"/>
  <c r="B368" i="28"/>
  <c r="Q368" i="28"/>
  <c r="F368" i="28"/>
  <c r="V368" i="28"/>
  <c r="N368" i="28"/>
  <c r="Y368" i="28"/>
  <c r="I368" i="28"/>
  <c r="D93" i="25"/>
  <c r="H93" i="25"/>
  <c r="L93" i="25"/>
  <c r="P93" i="25"/>
  <c r="T93" i="25"/>
  <c r="X93" i="25"/>
  <c r="G93" i="25"/>
  <c r="M93" i="25"/>
  <c r="R93" i="25"/>
  <c r="W93" i="25"/>
  <c r="C93" i="25"/>
  <c r="I93" i="25"/>
  <c r="N93" i="25"/>
  <c r="S93" i="25"/>
  <c r="Y93" i="25"/>
  <c r="E93" i="25"/>
  <c r="O93" i="25"/>
  <c r="F93" i="25"/>
  <c r="Q93" i="25"/>
  <c r="J93" i="25"/>
  <c r="K93" i="25"/>
  <c r="U93" i="25"/>
  <c r="B93" i="25"/>
  <c r="V93" i="25"/>
  <c r="F57" i="25"/>
  <c r="J57" i="25"/>
  <c r="N57" i="25"/>
  <c r="R57" i="25"/>
  <c r="V57" i="25"/>
  <c r="E57" i="25"/>
  <c r="K57" i="25"/>
  <c r="P57" i="25"/>
  <c r="U57" i="25"/>
  <c r="G57" i="25"/>
  <c r="L57" i="25"/>
  <c r="Q57" i="25"/>
  <c r="W57" i="25"/>
  <c r="C57" i="25"/>
  <c r="M57" i="25"/>
  <c r="X57" i="25"/>
  <c r="B57" i="25"/>
  <c r="D57" i="25"/>
  <c r="O57" i="25"/>
  <c r="Y57" i="25"/>
  <c r="H57" i="25"/>
  <c r="S57" i="25"/>
  <c r="I57" i="25"/>
  <c r="T57" i="25"/>
  <c r="D21" i="25"/>
  <c r="H21" i="25"/>
  <c r="L21" i="25"/>
  <c r="P21" i="25"/>
  <c r="T21" i="25"/>
  <c r="X21" i="25"/>
  <c r="G21" i="25"/>
  <c r="M21" i="25"/>
  <c r="R21" i="25"/>
  <c r="W21" i="25"/>
  <c r="B21" i="25"/>
  <c r="C21" i="25"/>
  <c r="I21" i="25"/>
  <c r="N21" i="25"/>
  <c r="S21" i="25"/>
  <c r="Y21" i="25"/>
  <c r="E21" i="25"/>
  <c r="J21" i="25"/>
  <c r="O21" i="25"/>
  <c r="U21" i="25"/>
  <c r="V21" i="25"/>
  <c r="F21" i="25"/>
  <c r="K21" i="25"/>
  <c r="Q21" i="25"/>
  <c r="D128" i="25"/>
  <c r="H128" i="25"/>
  <c r="L128" i="25"/>
  <c r="P128" i="25"/>
  <c r="T128" i="25"/>
  <c r="X128" i="25"/>
  <c r="E128" i="25"/>
  <c r="I128" i="25"/>
  <c r="M128" i="25"/>
  <c r="Q128" i="25"/>
  <c r="U128" i="25"/>
  <c r="Y128" i="25"/>
  <c r="F128" i="25"/>
  <c r="N128" i="25"/>
  <c r="V128" i="25"/>
  <c r="K128" i="25"/>
  <c r="W128" i="25"/>
  <c r="C128" i="25"/>
  <c r="O128" i="25"/>
  <c r="R128" i="25"/>
  <c r="B128" i="25"/>
  <c r="S128" i="25"/>
  <c r="G128" i="25"/>
  <c r="J128" i="25"/>
  <c r="A129" i="25"/>
  <c r="A130" i="25" s="1"/>
  <c r="F130" i="25" s="1"/>
  <c r="E93" i="19"/>
  <c r="I93" i="19"/>
  <c r="M93" i="19"/>
  <c r="Q93" i="19"/>
  <c r="U93" i="19"/>
  <c r="Y93" i="19"/>
  <c r="B93" i="19"/>
  <c r="G93" i="19"/>
  <c r="L93" i="19"/>
  <c r="R93" i="19"/>
  <c r="W93" i="19"/>
  <c r="F93" i="19"/>
  <c r="K93" i="19"/>
  <c r="P93" i="19"/>
  <c r="V93" i="19"/>
  <c r="C93" i="19"/>
  <c r="N93" i="19"/>
  <c r="X93" i="19"/>
  <c r="O93" i="19"/>
  <c r="H93" i="19"/>
  <c r="J93" i="19"/>
  <c r="S93" i="19"/>
  <c r="T93" i="19"/>
  <c r="D93" i="19"/>
  <c r="E22" i="19"/>
  <c r="I22" i="19"/>
  <c r="M22" i="19"/>
  <c r="Q22" i="19"/>
  <c r="U22" i="19"/>
  <c r="Y22" i="19"/>
  <c r="B22" i="19"/>
  <c r="F22" i="19"/>
  <c r="J22" i="19"/>
  <c r="N22" i="19"/>
  <c r="R22" i="19"/>
  <c r="V22" i="19"/>
  <c r="H22" i="19"/>
  <c r="P22" i="19"/>
  <c r="X22" i="19"/>
  <c r="C22" i="19"/>
  <c r="K22" i="19"/>
  <c r="D22" i="19"/>
  <c r="L22" i="19"/>
  <c r="T22" i="19"/>
  <c r="G22" i="19"/>
  <c r="O22" i="19"/>
  <c r="W22" i="19"/>
  <c r="S22" i="19"/>
  <c r="F128" i="19"/>
  <c r="J128" i="19"/>
  <c r="N128" i="19"/>
  <c r="R128" i="19"/>
  <c r="V128" i="19"/>
  <c r="G128" i="19"/>
  <c r="L128" i="19"/>
  <c r="Q128" i="19"/>
  <c r="W128" i="19"/>
  <c r="E128" i="19"/>
  <c r="M128" i="19"/>
  <c r="T128" i="19"/>
  <c r="C128" i="19"/>
  <c r="K128" i="19"/>
  <c r="U128" i="19"/>
  <c r="O128" i="19"/>
  <c r="Y128" i="19"/>
  <c r="B128" i="19"/>
  <c r="I128" i="19"/>
  <c r="X128" i="19"/>
  <c r="D128" i="19"/>
  <c r="P128" i="19"/>
  <c r="H128" i="19"/>
  <c r="S128" i="19"/>
  <c r="W58" i="19"/>
  <c r="S58" i="19"/>
  <c r="O58" i="19"/>
  <c r="K58" i="19"/>
  <c r="G58" i="19"/>
  <c r="C58" i="19"/>
  <c r="B58" i="19"/>
  <c r="V58" i="19"/>
  <c r="Q58" i="19"/>
  <c r="L58" i="19"/>
  <c r="F58" i="19"/>
  <c r="Y58" i="19"/>
  <c r="T58" i="19"/>
  <c r="N58" i="19"/>
  <c r="I58" i="19"/>
  <c r="D58" i="19"/>
  <c r="X58" i="19"/>
  <c r="R58" i="19"/>
  <c r="M58" i="19"/>
  <c r="H58" i="19"/>
  <c r="J58" i="19"/>
  <c r="E58" i="19"/>
  <c r="U58" i="19"/>
  <c r="P58" i="19"/>
  <c r="A59" i="28"/>
  <c r="A232" i="28"/>
  <c r="X163" i="28"/>
  <c r="T163" i="28"/>
  <c r="P163" i="28"/>
  <c r="L163" i="28"/>
  <c r="H163" i="28"/>
  <c r="D163" i="28"/>
  <c r="W163" i="28"/>
  <c r="R163" i="28"/>
  <c r="M163" i="28"/>
  <c r="G163" i="28"/>
  <c r="B163" i="28"/>
  <c r="A164" i="28"/>
  <c r="S163" i="28"/>
  <c r="K163" i="28"/>
  <c r="E163" i="28"/>
  <c r="V163" i="28"/>
  <c r="N163" i="28"/>
  <c r="C163" i="28"/>
  <c r="U163" i="28"/>
  <c r="J163" i="28"/>
  <c r="I163" i="28"/>
  <c r="Q163" i="28"/>
  <c r="F163" i="28"/>
  <c r="Y163" i="28"/>
  <c r="O163" i="28"/>
  <c r="A369" i="28"/>
  <c r="A266" i="28"/>
  <c r="A24" i="28"/>
  <c r="A403" i="28"/>
  <c r="A335" i="28"/>
  <c r="A94" i="28"/>
  <c r="A198" i="28"/>
  <c r="A301" i="28"/>
  <c r="V300" i="28"/>
  <c r="R300" i="28"/>
  <c r="N300" i="28"/>
  <c r="J300" i="28"/>
  <c r="F300" i="28"/>
  <c r="B300" i="28"/>
  <c r="Y300" i="28"/>
  <c r="T300" i="28"/>
  <c r="O300" i="28"/>
  <c r="I300" i="28"/>
  <c r="D300" i="28"/>
  <c r="U300" i="28"/>
  <c r="M300" i="28"/>
  <c r="G300" i="28"/>
  <c r="Q300" i="28"/>
  <c r="H300" i="28"/>
  <c r="W300" i="28"/>
  <c r="L300" i="28"/>
  <c r="C300" i="28"/>
  <c r="K300" i="28"/>
  <c r="X300" i="28"/>
  <c r="E300" i="28"/>
  <c r="S300" i="28"/>
  <c r="P300" i="28"/>
  <c r="A129" i="28"/>
  <c r="A231" i="21"/>
  <c r="A265" i="21"/>
  <c r="B161" i="21"/>
  <c r="F161" i="21"/>
  <c r="J161" i="21"/>
  <c r="N161" i="21"/>
  <c r="R161" i="21"/>
  <c r="V161" i="21"/>
  <c r="E161" i="21"/>
  <c r="K161" i="21"/>
  <c r="P161" i="21"/>
  <c r="U161" i="21"/>
  <c r="C161" i="21"/>
  <c r="I161" i="21"/>
  <c r="Q161" i="21"/>
  <c r="X161" i="21"/>
  <c r="D161" i="21"/>
  <c r="L161" i="21"/>
  <c r="S161" i="21"/>
  <c r="Y161" i="21"/>
  <c r="G161" i="21"/>
  <c r="M161" i="21"/>
  <c r="T161" i="21"/>
  <c r="O161" i="21"/>
  <c r="W161" i="21"/>
  <c r="H161" i="21"/>
  <c r="A196" i="21"/>
  <c r="A94" i="19"/>
  <c r="A59" i="19"/>
  <c r="A22" i="25"/>
  <c r="A94" i="25"/>
  <c r="A24" i="21"/>
  <c r="A92" i="21"/>
  <c r="A23" i="19"/>
  <c r="A162" i="21"/>
  <c r="A57" i="21"/>
  <c r="A58" i="25"/>
  <c r="A129" i="19"/>
  <c r="A127" i="21"/>
  <c r="D92" i="21" l="1"/>
  <c r="H92" i="21"/>
  <c r="L92" i="21"/>
  <c r="P92" i="21"/>
  <c r="T92" i="21"/>
  <c r="X92" i="21"/>
  <c r="E92" i="21"/>
  <c r="I92" i="21"/>
  <c r="M92" i="21"/>
  <c r="Q92" i="21"/>
  <c r="U92" i="21"/>
  <c r="Y92" i="21"/>
  <c r="J92" i="21"/>
  <c r="R92" i="21"/>
  <c r="N92" i="21"/>
  <c r="O92" i="21"/>
  <c r="C92" i="21"/>
  <c r="K92" i="21"/>
  <c r="S92" i="21"/>
  <c r="B92" i="21"/>
  <c r="F92" i="21"/>
  <c r="V92" i="21"/>
  <c r="G92" i="21"/>
  <c r="W92" i="21"/>
  <c r="E57" i="21"/>
  <c r="I57" i="21"/>
  <c r="M57" i="21"/>
  <c r="Q57" i="21"/>
  <c r="U57" i="21"/>
  <c r="Y57" i="21"/>
  <c r="F57" i="21"/>
  <c r="J57" i="21"/>
  <c r="N57" i="21"/>
  <c r="R57" i="21"/>
  <c r="V57" i="21"/>
  <c r="C57" i="21"/>
  <c r="K57" i="21"/>
  <c r="S57" i="21"/>
  <c r="B57" i="21"/>
  <c r="O57" i="21"/>
  <c r="P57" i="21"/>
  <c r="D57" i="21"/>
  <c r="L57" i="21"/>
  <c r="T57" i="21"/>
  <c r="G57" i="21"/>
  <c r="W57" i="21"/>
  <c r="H57" i="21"/>
  <c r="X57" i="21"/>
  <c r="D24" i="21"/>
  <c r="H24" i="21"/>
  <c r="L24" i="21"/>
  <c r="P24" i="21"/>
  <c r="T24" i="21"/>
  <c r="X24" i="21"/>
  <c r="F24" i="21"/>
  <c r="N24" i="21"/>
  <c r="V24" i="21"/>
  <c r="C24" i="21"/>
  <c r="K24" i="21"/>
  <c r="S24" i="21"/>
  <c r="B24" i="21"/>
  <c r="E24" i="21"/>
  <c r="I24" i="21"/>
  <c r="M24" i="21"/>
  <c r="Q24" i="21"/>
  <c r="U24" i="21"/>
  <c r="Y24" i="21"/>
  <c r="J24" i="21"/>
  <c r="R24" i="21"/>
  <c r="G24" i="21"/>
  <c r="O24" i="21"/>
  <c r="W24" i="21"/>
  <c r="C368" i="21"/>
  <c r="G368" i="21"/>
  <c r="K368" i="21"/>
  <c r="O368" i="21"/>
  <c r="S368" i="21"/>
  <c r="W368" i="21"/>
  <c r="D368" i="21"/>
  <c r="H368" i="21"/>
  <c r="L368" i="21"/>
  <c r="P368" i="21"/>
  <c r="T368" i="21"/>
  <c r="X368" i="21"/>
  <c r="I368" i="21"/>
  <c r="Q368" i="21"/>
  <c r="Y368" i="21"/>
  <c r="J368" i="21"/>
  <c r="R368" i="21"/>
  <c r="E368" i="21"/>
  <c r="U368" i="21"/>
  <c r="F368" i="21"/>
  <c r="V368" i="21"/>
  <c r="B368" i="21"/>
  <c r="M368" i="21"/>
  <c r="N368" i="21"/>
  <c r="A369" i="21"/>
  <c r="C127" i="21"/>
  <c r="G127" i="21"/>
  <c r="K127" i="21"/>
  <c r="O127" i="21"/>
  <c r="S127" i="21"/>
  <c r="W127" i="21"/>
  <c r="D127" i="21"/>
  <c r="H127" i="21"/>
  <c r="L127" i="21"/>
  <c r="P127" i="21"/>
  <c r="T127" i="21"/>
  <c r="X127" i="21"/>
  <c r="E127" i="21"/>
  <c r="M127" i="21"/>
  <c r="U127" i="21"/>
  <c r="F127" i="21"/>
  <c r="N127" i="21"/>
  <c r="V127" i="21"/>
  <c r="Q127" i="21"/>
  <c r="B127" i="21"/>
  <c r="Y127" i="21"/>
  <c r="R127" i="21"/>
  <c r="I127" i="21"/>
  <c r="J127" i="21"/>
  <c r="E196" i="21"/>
  <c r="I196" i="21"/>
  <c r="M196" i="21"/>
  <c r="Q196" i="21"/>
  <c r="U196" i="21"/>
  <c r="Y196" i="21"/>
  <c r="B196" i="21"/>
  <c r="F196" i="21"/>
  <c r="J196" i="21"/>
  <c r="N196" i="21"/>
  <c r="R196" i="21"/>
  <c r="V196" i="21"/>
  <c r="C196" i="21"/>
  <c r="K196" i="21"/>
  <c r="S196" i="21"/>
  <c r="D196" i="21"/>
  <c r="L196" i="21"/>
  <c r="T196" i="21"/>
  <c r="G196" i="21"/>
  <c r="W196" i="21"/>
  <c r="O196" i="21"/>
  <c r="P196" i="21"/>
  <c r="H196" i="21"/>
  <c r="X196" i="21"/>
  <c r="D402" i="21"/>
  <c r="H402" i="21"/>
  <c r="L402" i="21"/>
  <c r="P402" i="21"/>
  <c r="T402" i="21"/>
  <c r="X402" i="21"/>
  <c r="F402" i="21"/>
  <c r="K402" i="21"/>
  <c r="Q402" i="21"/>
  <c r="V402" i="21"/>
  <c r="G402" i="21"/>
  <c r="M402" i="21"/>
  <c r="R402" i="21"/>
  <c r="W402" i="21"/>
  <c r="I402" i="21"/>
  <c r="S402" i="21"/>
  <c r="J402" i="21"/>
  <c r="U402" i="21"/>
  <c r="N402" i="21"/>
  <c r="B402" i="21"/>
  <c r="O402" i="21"/>
  <c r="Y402" i="21"/>
  <c r="E402" i="21"/>
  <c r="C402" i="21"/>
  <c r="A403" i="21"/>
  <c r="C265" i="21"/>
  <c r="G265" i="21"/>
  <c r="K265" i="21"/>
  <c r="O265" i="21"/>
  <c r="S265" i="21"/>
  <c r="W265" i="21"/>
  <c r="D265" i="21"/>
  <c r="H265" i="21"/>
  <c r="L265" i="21"/>
  <c r="P265" i="21"/>
  <c r="T265" i="21"/>
  <c r="X265" i="21"/>
  <c r="E265" i="21"/>
  <c r="M265" i="21"/>
  <c r="U265" i="21"/>
  <c r="F265" i="21"/>
  <c r="N265" i="21"/>
  <c r="V265" i="21"/>
  <c r="I265" i="21"/>
  <c r="Y265" i="21"/>
  <c r="J265" i="21"/>
  <c r="Q265" i="21"/>
  <c r="B265" i="21"/>
  <c r="R265" i="21"/>
  <c r="F300" i="21"/>
  <c r="V300" i="21"/>
  <c r="P300" i="21"/>
  <c r="K300" i="21"/>
  <c r="W300" i="21"/>
  <c r="Y300" i="21"/>
  <c r="J300" i="21"/>
  <c r="D300" i="21"/>
  <c r="T300" i="21"/>
  <c r="S300" i="21"/>
  <c r="E300" i="21"/>
  <c r="M300" i="21"/>
  <c r="A301" i="21"/>
  <c r="N300" i="21"/>
  <c r="H300" i="21"/>
  <c r="X300" i="21"/>
  <c r="G300" i="21"/>
  <c r="U300" i="21"/>
  <c r="Q300" i="21"/>
  <c r="B300" i="21"/>
  <c r="R300" i="21"/>
  <c r="L300" i="21"/>
  <c r="C300" i="21"/>
  <c r="O300" i="21"/>
  <c r="I300" i="21"/>
  <c r="F231" i="21"/>
  <c r="J231" i="21"/>
  <c r="N231" i="21"/>
  <c r="R231" i="21"/>
  <c r="V231" i="21"/>
  <c r="C231" i="21"/>
  <c r="G231" i="21"/>
  <c r="K231" i="21"/>
  <c r="O231" i="21"/>
  <c r="S231" i="21"/>
  <c r="W231" i="21"/>
  <c r="H231" i="21"/>
  <c r="P231" i="21"/>
  <c r="X231" i="21"/>
  <c r="B231" i="21"/>
  <c r="I231" i="21"/>
  <c r="Q231" i="21"/>
  <c r="Y231" i="21"/>
  <c r="D231" i="21"/>
  <c r="T231" i="21"/>
  <c r="E231" i="21"/>
  <c r="U231" i="21"/>
  <c r="M231" i="21"/>
  <c r="L231" i="21"/>
  <c r="E334" i="21"/>
  <c r="I334" i="21"/>
  <c r="M334" i="21"/>
  <c r="Q334" i="21"/>
  <c r="U334" i="21"/>
  <c r="Y334" i="21"/>
  <c r="F334" i="21"/>
  <c r="J334" i="21"/>
  <c r="N334" i="21"/>
  <c r="R334" i="21"/>
  <c r="V334" i="21"/>
  <c r="C334" i="21"/>
  <c r="K334" i="21"/>
  <c r="S334" i="21"/>
  <c r="D334" i="21"/>
  <c r="L334" i="21"/>
  <c r="T334" i="21"/>
  <c r="O334" i="21"/>
  <c r="B334" i="21"/>
  <c r="P334" i="21"/>
  <c r="G334" i="21"/>
  <c r="H334" i="21"/>
  <c r="W334" i="21"/>
  <c r="X334" i="21"/>
  <c r="A335" i="21"/>
  <c r="C403" i="28"/>
  <c r="G403" i="28"/>
  <c r="K403" i="28"/>
  <c r="O403" i="28"/>
  <c r="S403" i="28"/>
  <c r="W403" i="28"/>
  <c r="D403" i="28"/>
  <c r="H403" i="28"/>
  <c r="L403" i="28"/>
  <c r="P403" i="28"/>
  <c r="T403" i="28"/>
  <c r="X403" i="28"/>
  <c r="J403" i="28"/>
  <c r="R403" i="28"/>
  <c r="E403" i="28"/>
  <c r="M403" i="28"/>
  <c r="U403" i="28"/>
  <c r="I403" i="28"/>
  <c r="Y403" i="28"/>
  <c r="N403" i="28"/>
  <c r="F403" i="28"/>
  <c r="Q403" i="28"/>
  <c r="B403" i="28"/>
  <c r="V403" i="28"/>
  <c r="E198" i="28"/>
  <c r="I198" i="28"/>
  <c r="M198" i="28"/>
  <c r="Q198" i="28"/>
  <c r="U198" i="28"/>
  <c r="Y198" i="28"/>
  <c r="B198" i="28"/>
  <c r="F198" i="28"/>
  <c r="J198" i="28"/>
  <c r="N198" i="28"/>
  <c r="R198" i="28"/>
  <c r="V198" i="28"/>
  <c r="H198" i="28"/>
  <c r="P198" i="28"/>
  <c r="X198" i="28"/>
  <c r="C198" i="28"/>
  <c r="K198" i="28"/>
  <c r="S198" i="28"/>
  <c r="L198" i="28"/>
  <c r="O198" i="28"/>
  <c r="W198" i="28"/>
  <c r="T198" i="28"/>
  <c r="D198" i="28"/>
  <c r="G198" i="28"/>
  <c r="C24" i="28"/>
  <c r="G24" i="28"/>
  <c r="K24" i="28"/>
  <c r="O24" i="28"/>
  <c r="S24" i="28"/>
  <c r="W24" i="28"/>
  <c r="E24" i="28"/>
  <c r="J24" i="28"/>
  <c r="P24" i="28"/>
  <c r="U24" i="28"/>
  <c r="H24" i="28"/>
  <c r="N24" i="28"/>
  <c r="V24" i="28"/>
  <c r="L24" i="28"/>
  <c r="Y24" i="28"/>
  <c r="M24" i="28"/>
  <c r="I24" i="28"/>
  <c r="Q24" i="28"/>
  <c r="X24" i="28"/>
  <c r="B24" i="28"/>
  <c r="D24" i="28"/>
  <c r="R24" i="28"/>
  <c r="F24" i="28"/>
  <c r="T24" i="28"/>
  <c r="D232" i="28"/>
  <c r="H232" i="28"/>
  <c r="L232" i="28"/>
  <c r="P232" i="28"/>
  <c r="T232" i="28"/>
  <c r="X232" i="28"/>
  <c r="C232" i="28"/>
  <c r="I232" i="28"/>
  <c r="N232" i="28"/>
  <c r="S232" i="28"/>
  <c r="Y232" i="28"/>
  <c r="E232" i="28"/>
  <c r="J232" i="28"/>
  <c r="O232" i="28"/>
  <c r="U232" i="28"/>
  <c r="M232" i="28"/>
  <c r="W232" i="28"/>
  <c r="B232" i="28"/>
  <c r="F232" i="28"/>
  <c r="Q232" i="28"/>
  <c r="G232" i="28"/>
  <c r="K232" i="28"/>
  <c r="R232" i="28"/>
  <c r="V232" i="28"/>
  <c r="C129" i="28"/>
  <c r="G129" i="28"/>
  <c r="K129" i="28"/>
  <c r="O129" i="28"/>
  <c r="S129" i="28"/>
  <c r="W129" i="28"/>
  <c r="D129" i="28"/>
  <c r="H129" i="28"/>
  <c r="L129" i="28"/>
  <c r="P129" i="28"/>
  <c r="T129" i="28"/>
  <c r="X129" i="28"/>
  <c r="J129" i="28"/>
  <c r="R129" i="28"/>
  <c r="E129" i="28"/>
  <c r="M129" i="28"/>
  <c r="U129" i="28"/>
  <c r="F129" i="28"/>
  <c r="V129" i="28"/>
  <c r="N129" i="28"/>
  <c r="B129" i="28"/>
  <c r="Y129" i="28"/>
  <c r="I129" i="28"/>
  <c r="Q129" i="28"/>
  <c r="D94" i="28"/>
  <c r="H94" i="28"/>
  <c r="L94" i="28"/>
  <c r="P94" i="28"/>
  <c r="T94" i="28"/>
  <c r="X94" i="28"/>
  <c r="E94" i="28"/>
  <c r="I94" i="28"/>
  <c r="M94" i="28"/>
  <c r="Q94" i="28"/>
  <c r="U94" i="28"/>
  <c r="Y94" i="28"/>
  <c r="F94" i="28"/>
  <c r="N94" i="28"/>
  <c r="V94" i="28"/>
  <c r="C94" i="28"/>
  <c r="O94" i="28"/>
  <c r="B94" i="28"/>
  <c r="J94" i="28"/>
  <c r="K94" i="28"/>
  <c r="G94" i="28"/>
  <c r="R94" i="28"/>
  <c r="S94" i="28"/>
  <c r="W94" i="28"/>
  <c r="C266" i="28"/>
  <c r="G266" i="28"/>
  <c r="K266" i="28"/>
  <c r="O266" i="28"/>
  <c r="S266" i="28"/>
  <c r="W266" i="28"/>
  <c r="H266" i="28"/>
  <c r="M266" i="28"/>
  <c r="R266" i="28"/>
  <c r="X266" i="28"/>
  <c r="D266" i="28"/>
  <c r="I266" i="28"/>
  <c r="N266" i="28"/>
  <c r="T266" i="28"/>
  <c r="Y266" i="28"/>
  <c r="F266" i="28"/>
  <c r="Q266" i="28"/>
  <c r="B266" i="28"/>
  <c r="J266" i="28"/>
  <c r="U266" i="28"/>
  <c r="P266" i="28"/>
  <c r="V266" i="28"/>
  <c r="E266" i="28"/>
  <c r="L266" i="28"/>
  <c r="E59" i="28"/>
  <c r="I59" i="28"/>
  <c r="M59" i="28"/>
  <c r="Q59" i="28"/>
  <c r="U59" i="28"/>
  <c r="Y59" i="28"/>
  <c r="F59" i="28"/>
  <c r="J59" i="28"/>
  <c r="N59" i="28"/>
  <c r="R59" i="28"/>
  <c r="V59" i="28"/>
  <c r="G59" i="28"/>
  <c r="O59" i="28"/>
  <c r="W59" i="28"/>
  <c r="B59" i="28"/>
  <c r="D59" i="28"/>
  <c r="P59" i="28"/>
  <c r="K59" i="28"/>
  <c r="L59" i="28"/>
  <c r="H59" i="28"/>
  <c r="S59" i="28"/>
  <c r="T59" i="28"/>
  <c r="C59" i="28"/>
  <c r="X59" i="28"/>
  <c r="C335" i="28"/>
  <c r="G335" i="28"/>
  <c r="K335" i="28"/>
  <c r="O335" i="28"/>
  <c r="S335" i="28"/>
  <c r="W335" i="28"/>
  <c r="D335" i="28"/>
  <c r="I335" i="28"/>
  <c r="N335" i="28"/>
  <c r="T335" i="28"/>
  <c r="Y335" i="28"/>
  <c r="E335" i="28"/>
  <c r="J335" i="28"/>
  <c r="P335" i="28"/>
  <c r="U335" i="28"/>
  <c r="B335" i="28"/>
  <c r="M335" i="28"/>
  <c r="X335" i="28"/>
  <c r="F335" i="28"/>
  <c r="Q335" i="28"/>
  <c r="L335" i="28"/>
  <c r="R335" i="28"/>
  <c r="H335" i="28"/>
  <c r="V335" i="28"/>
  <c r="D369" i="28"/>
  <c r="H369" i="28"/>
  <c r="L369" i="28"/>
  <c r="P369" i="28"/>
  <c r="T369" i="28"/>
  <c r="X369" i="28"/>
  <c r="E369" i="28"/>
  <c r="I369" i="28"/>
  <c r="M369" i="28"/>
  <c r="Q369" i="28"/>
  <c r="U369" i="28"/>
  <c r="Y369" i="28"/>
  <c r="C369" i="28"/>
  <c r="K369" i="28"/>
  <c r="S369" i="28"/>
  <c r="F369" i="28"/>
  <c r="N369" i="28"/>
  <c r="V369" i="28"/>
  <c r="J369" i="28"/>
  <c r="O369" i="28"/>
  <c r="B369" i="28"/>
  <c r="W369" i="28"/>
  <c r="R369" i="28"/>
  <c r="G369" i="28"/>
  <c r="Y130" i="25"/>
  <c r="Q130" i="25"/>
  <c r="T130" i="25"/>
  <c r="H130" i="25"/>
  <c r="K130" i="25"/>
  <c r="R130" i="25"/>
  <c r="A131" i="25"/>
  <c r="E130" i="25"/>
  <c r="M130" i="25"/>
  <c r="I130" i="25"/>
  <c r="W130" i="25"/>
  <c r="G130" i="25"/>
  <c r="N130" i="25"/>
  <c r="D130" i="25"/>
  <c r="U130" i="25"/>
  <c r="X130" i="25"/>
  <c r="S130" i="25"/>
  <c r="C130" i="25"/>
  <c r="J130" i="25"/>
  <c r="B130" i="25"/>
  <c r="L130" i="25"/>
  <c r="P130" i="25"/>
  <c r="O130" i="25"/>
  <c r="V130" i="25"/>
  <c r="C131" i="25"/>
  <c r="G131" i="25"/>
  <c r="K131" i="25"/>
  <c r="O131" i="25"/>
  <c r="S131" i="25"/>
  <c r="W131" i="25"/>
  <c r="D131" i="25"/>
  <c r="H131" i="25"/>
  <c r="L131" i="25"/>
  <c r="P131" i="25"/>
  <c r="T131" i="25"/>
  <c r="X131" i="25"/>
  <c r="I131" i="25"/>
  <c r="Q131" i="25"/>
  <c r="Y131" i="25"/>
  <c r="F131" i="25"/>
  <c r="R131" i="25"/>
  <c r="J131" i="25"/>
  <c r="U131" i="25"/>
  <c r="M131" i="25"/>
  <c r="N131" i="25"/>
  <c r="V131" i="25"/>
  <c r="B131" i="25"/>
  <c r="E131" i="25"/>
  <c r="C58" i="25"/>
  <c r="D58" i="25"/>
  <c r="H58" i="25"/>
  <c r="L58" i="25"/>
  <c r="P58" i="25"/>
  <c r="T58" i="25"/>
  <c r="X58" i="25"/>
  <c r="E58" i="25"/>
  <c r="I58" i="25"/>
  <c r="M58" i="25"/>
  <c r="Q58" i="25"/>
  <c r="U58" i="25"/>
  <c r="Y58" i="25"/>
  <c r="J58" i="25"/>
  <c r="R58" i="25"/>
  <c r="K58" i="25"/>
  <c r="S58" i="25"/>
  <c r="B58" i="25"/>
  <c r="F58" i="25"/>
  <c r="N58" i="25"/>
  <c r="V58" i="25"/>
  <c r="O58" i="25"/>
  <c r="W58" i="25"/>
  <c r="G58" i="25"/>
  <c r="E94" i="25"/>
  <c r="I94" i="25"/>
  <c r="M94" i="25"/>
  <c r="Q94" i="25"/>
  <c r="U94" i="25"/>
  <c r="Y94" i="25"/>
  <c r="F94" i="25"/>
  <c r="K94" i="25"/>
  <c r="P94" i="25"/>
  <c r="V94" i="25"/>
  <c r="G94" i="25"/>
  <c r="L94" i="25"/>
  <c r="R94" i="25"/>
  <c r="W94" i="25"/>
  <c r="B94" i="25"/>
  <c r="C94" i="25"/>
  <c r="N94" i="25"/>
  <c r="X94" i="25"/>
  <c r="D94" i="25"/>
  <c r="O94" i="25"/>
  <c r="H94" i="25"/>
  <c r="J94" i="25"/>
  <c r="S94" i="25"/>
  <c r="T94" i="25"/>
  <c r="E22" i="25"/>
  <c r="I22" i="25"/>
  <c r="M22" i="25"/>
  <c r="Q22" i="25"/>
  <c r="U22" i="25"/>
  <c r="Y22" i="25"/>
  <c r="F22" i="25"/>
  <c r="K22" i="25"/>
  <c r="P22" i="25"/>
  <c r="V22" i="25"/>
  <c r="G22" i="25"/>
  <c r="L22" i="25"/>
  <c r="R22" i="25"/>
  <c r="W22" i="25"/>
  <c r="B22" i="25"/>
  <c r="C22" i="25"/>
  <c r="H22" i="25"/>
  <c r="N22" i="25"/>
  <c r="S22" i="25"/>
  <c r="X22" i="25"/>
  <c r="T22" i="25"/>
  <c r="D22" i="25"/>
  <c r="J22" i="25"/>
  <c r="O22" i="25"/>
  <c r="E129" i="25"/>
  <c r="I129" i="25"/>
  <c r="M129" i="25"/>
  <c r="Q129" i="25"/>
  <c r="U129" i="25"/>
  <c r="Y129" i="25"/>
  <c r="F129" i="25"/>
  <c r="J129" i="25"/>
  <c r="N129" i="25"/>
  <c r="R129" i="25"/>
  <c r="V129" i="25"/>
  <c r="G129" i="25"/>
  <c r="O129" i="25"/>
  <c r="W129" i="25"/>
  <c r="K129" i="25"/>
  <c r="T129" i="25"/>
  <c r="C129" i="25"/>
  <c r="L129" i="25"/>
  <c r="X129" i="25"/>
  <c r="B129" i="25"/>
  <c r="P129" i="25"/>
  <c r="S129" i="25"/>
  <c r="D129" i="25"/>
  <c r="H129" i="25"/>
  <c r="C129" i="19"/>
  <c r="G129" i="19"/>
  <c r="K129" i="19"/>
  <c r="O129" i="19"/>
  <c r="S129" i="19"/>
  <c r="W129" i="19"/>
  <c r="E129" i="19"/>
  <c r="J129" i="19"/>
  <c r="P129" i="19"/>
  <c r="U129" i="19"/>
  <c r="D129" i="19"/>
  <c r="L129" i="19"/>
  <c r="R129" i="19"/>
  <c r="Y129" i="19"/>
  <c r="H129" i="19"/>
  <c r="Q129" i="19"/>
  <c r="B129" i="19"/>
  <c r="N129" i="19"/>
  <c r="M129" i="19"/>
  <c r="X129" i="19"/>
  <c r="F129" i="19"/>
  <c r="I129" i="19"/>
  <c r="V129" i="19"/>
  <c r="T129" i="19"/>
  <c r="E23" i="19"/>
  <c r="I23" i="19"/>
  <c r="M23" i="19"/>
  <c r="Q23" i="19"/>
  <c r="U23" i="19"/>
  <c r="Y23" i="19"/>
  <c r="B23" i="19"/>
  <c r="F23" i="19"/>
  <c r="J23" i="19"/>
  <c r="N23" i="19"/>
  <c r="R23" i="19"/>
  <c r="V23" i="19"/>
  <c r="H23" i="19"/>
  <c r="P23" i="19"/>
  <c r="X23" i="19"/>
  <c r="C23" i="19"/>
  <c r="S23" i="19"/>
  <c r="D23" i="19"/>
  <c r="L23" i="19"/>
  <c r="T23" i="19"/>
  <c r="G23" i="19"/>
  <c r="O23" i="19"/>
  <c r="W23" i="19"/>
  <c r="K23" i="19"/>
  <c r="X59" i="19"/>
  <c r="T59" i="19"/>
  <c r="P59" i="19"/>
  <c r="L59" i="19"/>
  <c r="H59" i="19"/>
  <c r="D59" i="19"/>
  <c r="Y59" i="19"/>
  <c r="S59" i="19"/>
  <c r="N59" i="19"/>
  <c r="I59" i="19"/>
  <c r="R59" i="19"/>
  <c r="K59" i="19"/>
  <c r="E59" i="19"/>
  <c r="V59" i="19"/>
  <c r="O59" i="19"/>
  <c r="G59" i="19"/>
  <c r="U59" i="19"/>
  <c r="M59" i="19"/>
  <c r="F59" i="19"/>
  <c r="B59" i="19"/>
  <c r="J59" i="19"/>
  <c r="C59" i="19"/>
  <c r="W59" i="19"/>
  <c r="Q59" i="19"/>
  <c r="F94" i="19"/>
  <c r="J94" i="19"/>
  <c r="N94" i="19"/>
  <c r="R94" i="19"/>
  <c r="V94" i="19"/>
  <c r="E94" i="19"/>
  <c r="K94" i="19"/>
  <c r="P94" i="19"/>
  <c r="U94" i="19"/>
  <c r="D94" i="19"/>
  <c r="I94" i="19"/>
  <c r="O94" i="19"/>
  <c r="T94" i="19"/>
  <c r="Y94" i="19"/>
  <c r="L94" i="19"/>
  <c r="W94" i="19"/>
  <c r="G94" i="19"/>
  <c r="S94" i="19"/>
  <c r="B94" i="19"/>
  <c r="C94" i="19"/>
  <c r="X94" i="19"/>
  <c r="M94" i="19"/>
  <c r="Q94" i="19"/>
  <c r="H94" i="19"/>
  <c r="A25" i="28"/>
  <c r="Y301" i="28"/>
  <c r="U301" i="28"/>
  <c r="Q301" i="28"/>
  <c r="M301" i="28"/>
  <c r="I301" i="28"/>
  <c r="E301" i="28"/>
  <c r="V301" i="28"/>
  <c r="P301" i="28"/>
  <c r="K301" i="28"/>
  <c r="F301" i="28"/>
  <c r="X301" i="28"/>
  <c r="R301" i="28"/>
  <c r="J301" i="28"/>
  <c r="C301" i="28"/>
  <c r="T301" i="28"/>
  <c r="L301" i="28"/>
  <c r="B301" i="28"/>
  <c r="A302" i="28"/>
  <c r="O301" i="28"/>
  <c r="G301" i="28"/>
  <c r="W301" i="28"/>
  <c r="D301" i="28"/>
  <c r="S301" i="28"/>
  <c r="N301" i="28"/>
  <c r="H301" i="28"/>
  <c r="A95" i="28"/>
  <c r="A233" i="28"/>
  <c r="A199" i="28"/>
  <c r="A336" i="28"/>
  <c r="W164" i="28"/>
  <c r="S164" i="28"/>
  <c r="O164" i="28"/>
  <c r="K164" i="28"/>
  <c r="G164" i="28"/>
  <c r="C164" i="28"/>
  <c r="Y164" i="28"/>
  <c r="T164" i="28"/>
  <c r="N164" i="28"/>
  <c r="I164" i="28"/>
  <c r="D164" i="28"/>
  <c r="V164" i="28"/>
  <c r="P164" i="28"/>
  <c r="H164" i="28"/>
  <c r="A165" i="28"/>
  <c r="Q164" i="28"/>
  <c r="F164" i="28"/>
  <c r="X164" i="28"/>
  <c r="M164" i="28"/>
  <c r="E164" i="28"/>
  <c r="U164" i="28"/>
  <c r="B164" i="28"/>
  <c r="L164" i="28"/>
  <c r="J164" i="28"/>
  <c r="R164" i="28"/>
  <c r="A130" i="28"/>
  <c r="A404" i="28"/>
  <c r="A267" i="28"/>
  <c r="A370" i="28"/>
  <c r="A60" i="28"/>
  <c r="A266" i="21"/>
  <c r="A232" i="21"/>
  <c r="B162" i="21"/>
  <c r="F162" i="21"/>
  <c r="J162" i="21"/>
  <c r="N162" i="21"/>
  <c r="R162" i="21"/>
  <c r="V162" i="21"/>
  <c r="C162" i="21"/>
  <c r="H162" i="21"/>
  <c r="M162" i="21"/>
  <c r="S162" i="21"/>
  <c r="X162" i="21"/>
  <c r="G162" i="21"/>
  <c r="O162" i="21"/>
  <c r="U162" i="21"/>
  <c r="I162" i="21"/>
  <c r="P162" i="21"/>
  <c r="W162" i="21"/>
  <c r="D162" i="21"/>
  <c r="K162" i="21"/>
  <c r="Q162" i="21"/>
  <c r="Y162" i="21"/>
  <c r="T162" i="21"/>
  <c r="E162" i="21"/>
  <c r="L162" i="21"/>
  <c r="A197" i="21"/>
  <c r="A95" i="19"/>
  <c r="A60" i="19"/>
  <c r="A128" i="21"/>
  <c r="A59" i="25"/>
  <c r="A58" i="21"/>
  <c r="A95" i="25"/>
  <c r="A132" i="25"/>
  <c r="A130" i="19"/>
  <c r="A93" i="21"/>
  <c r="A25" i="21"/>
  <c r="A23" i="25"/>
  <c r="A163" i="21"/>
  <c r="A24" i="19"/>
  <c r="D266" i="21" l="1"/>
  <c r="H266" i="21"/>
  <c r="L266" i="21"/>
  <c r="P266" i="21"/>
  <c r="T266" i="21"/>
  <c r="X266" i="21"/>
  <c r="E266" i="21"/>
  <c r="I266" i="21"/>
  <c r="M266" i="21"/>
  <c r="Q266" i="21"/>
  <c r="U266" i="21"/>
  <c r="Y266" i="21"/>
  <c r="F266" i="21"/>
  <c r="N266" i="21"/>
  <c r="V266" i="21"/>
  <c r="G266" i="21"/>
  <c r="O266" i="21"/>
  <c r="W266" i="21"/>
  <c r="R266" i="21"/>
  <c r="C266" i="21"/>
  <c r="S266" i="21"/>
  <c r="B266" i="21"/>
  <c r="J266" i="21"/>
  <c r="K266" i="21"/>
  <c r="F335" i="21"/>
  <c r="J335" i="21"/>
  <c r="N335" i="21"/>
  <c r="R335" i="21"/>
  <c r="V335" i="21"/>
  <c r="C335" i="21"/>
  <c r="G335" i="21"/>
  <c r="K335" i="21"/>
  <c r="O335" i="21"/>
  <c r="S335" i="21"/>
  <c r="W335" i="21"/>
  <c r="D335" i="21"/>
  <c r="L335" i="21"/>
  <c r="T335" i="21"/>
  <c r="E335" i="21"/>
  <c r="M335" i="21"/>
  <c r="U335" i="21"/>
  <c r="H335" i="21"/>
  <c r="X335" i="21"/>
  <c r="I335" i="21"/>
  <c r="Y335" i="21"/>
  <c r="B335" i="21"/>
  <c r="P335" i="21"/>
  <c r="Q335" i="21"/>
  <c r="A336" i="21"/>
  <c r="E25" i="21"/>
  <c r="I25" i="21"/>
  <c r="M25" i="21"/>
  <c r="Q25" i="21"/>
  <c r="U25" i="21"/>
  <c r="Y25" i="21"/>
  <c r="B25" i="21"/>
  <c r="G25" i="21"/>
  <c r="S25" i="21"/>
  <c r="D25" i="21"/>
  <c r="L25" i="21"/>
  <c r="X25" i="21"/>
  <c r="F25" i="21"/>
  <c r="J25" i="21"/>
  <c r="N25" i="21"/>
  <c r="R25" i="21"/>
  <c r="V25" i="21"/>
  <c r="C25" i="21"/>
  <c r="K25" i="21"/>
  <c r="O25" i="21"/>
  <c r="W25" i="21"/>
  <c r="H25" i="21"/>
  <c r="P25" i="21"/>
  <c r="T25" i="21"/>
  <c r="E93" i="21"/>
  <c r="I93" i="21"/>
  <c r="M93" i="21"/>
  <c r="Q93" i="21"/>
  <c r="U93" i="21"/>
  <c r="Y93" i="21"/>
  <c r="B93" i="21"/>
  <c r="F93" i="21"/>
  <c r="J93" i="21"/>
  <c r="N93" i="21"/>
  <c r="R93" i="21"/>
  <c r="V93" i="21"/>
  <c r="C93" i="21"/>
  <c r="K93" i="21"/>
  <c r="S93" i="21"/>
  <c r="G93" i="21"/>
  <c r="W93" i="21"/>
  <c r="H93" i="21"/>
  <c r="X93" i="21"/>
  <c r="D93" i="21"/>
  <c r="L93" i="21"/>
  <c r="T93" i="21"/>
  <c r="O93" i="21"/>
  <c r="P93" i="21"/>
  <c r="F58" i="21"/>
  <c r="J58" i="21"/>
  <c r="N58" i="21"/>
  <c r="R58" i="21"/>
  <c r="V58" i="21"/>
  <c r="C58" i="21"/>
  <c r="G58" i="21"/>
  <c r="K58" i="21"/>
  <c r="O58" i="21"/>
  <c r="S58" i="21"/>
  <c r="W58" i="21"/>
  <c r="D58" i="21"/>
  <c r="L58" i="21"/>
  <c r="T58" i="21"/>
  <c r="H58" i="21"/>
  <c r="X58" i="21"/>
  <c r="I58" i="21"/>
  <c r="Y58" i="21"/>
  <c r="E58" i="21"/>
  <c r="M58" i="21"/>
  <c r="U58" i="21"/>
  <c r="B58" i="21"/>
  <c r="P58" i="21"/>
  <c r="Q58" i="21"/>
  <c r="B301" i="21"/>
  <c r="R301" i="21"/>
  <c r="L301" i="21"/>
  <c r="C301" i="21"/>
  <c r="O301" i="21"/>
  <c r="E301" i="21"/>
  <c r="F301" i="21"/>
  <c r="V301" i="21"/>
  <c r="P301" i="21"/>
  <c r="K301" i="21"/>
  <c r="W301" i="21"/>
  <c r="U301" i="21"/>
  <c r="J301" i="21"/>
  <c r="D301" i="21"/>
  <c r="T301" i="21"/>
  <c r="S301" i="21"/>
  <c r="M301" i="21"/>
  <c r="Y301" i="21"/>
  <c r="N301" i="21"/>
  <c r="H301" i="21"/>
  <c r="X301" i="21"/>
  <c r="G301" i="21"/>
  <c r="Q301" i="21"/>
  <c r="I301" i="21"/>
  <c r="A302" i="21"/>
  <c r="E403" i="21"/>
  <c r="I403" i="21"/>
  <c r="M403" i="21"/>
  <c r="Q403" i="21"/>
  <c r="U403" i="21"/>
  <c r="Y403" i="21"/>
  <c r="D403" i="21"/>
  <c r="J403" i="21"/>
  <c r="O403" i="21"/>
  <c r="T403" i="21"/>
  <c r="F403" i="21"/>
  <c r="K403" i="21"/>
  <c r="P403" i="21"/>
  <c r="V403" i="21"/>
  <c r="G403" i="21"/>
  <c r="R403" i="21"/>
  <c r="H403" i="21"/>
  <c r="S403" i="21"/>
  <c r="L403" i="21"/>
  <c r="N403" i="21"/>
  <c r="C403" i="21"/>
  <c r="W403" i="21"/>
  <c r="X403" i="21"/>
  <c r="B403" i="21"/>
  <c r="A404" i="21"/>
  <c r="D128" i="21"/>
  <c r="H128" i="21"/>
  <c r="L128" i="21"/>
  <c r="P128" i="21"/>
  <c r="T128" i="21"/>
  <c r="X128" i="21"/>
  <c r="E128" i="21"/>
  <c r="I128" i="21"/>
  <c r="M128" i="21"/>
  <c r="Q128" i="21"/>
  <c r="U128" i="21"/>
  <c r="Y128" i="21"/>
  <c r="F128" i="21"/>
  <c r="N128" i="21"/>
  <c r="V128" i="21"/>
  <c r="G128" i="21"/>
  <c r="O128" i="21"/>
  <c r="W128" i="21"/>
  <c r="J128" i="21"/>
  <c r="C128" i="21"/>
  <c r="K128" i="21"/>
  <c r="B128" i="21"/>
  <c r="R128" i="21"/>
  <c r="S128" i="21"/>
  <c r="F197" i="21"/>
  <c r="J197" i="21"/>
  <c r="N197" i="21"/>
  <c r="R197" i="21"/>
  <c r="V197" i="21"/>
  <c r="C197" i="21"/>
  <c r="G197" i="21"/>
  <c r="K197" i="21"/>
  <c r="O197" i="21"/>
  <c r="S197" i="21"/>
  <c r="W197" i="21"/>
  <c r="B197" i="21"/>
  <c r="D197" i="21"/>
  <c r="L197" i="21"/>
  <c r="T197" i="21"/>
  <c r="E197" i="21"/>
  <c r="M197" i="21"/>
  <c r="U197" i="21"/>
  <c r="P197" i="21"/>
  <c r="X197" i="21"/>
  <c r="Y197" i="21"/>
  <c r="Q197" i="21"/>
  <c r="H197" i="21"/>
  <c r="I197" i="21"/>
  <c r="C232" i="21"/>
  <c r="G232" i="21"/>
  <c r="K232" i="21"/>
  <c r="O232" i="21"/>
  <c r="S232" i="21"/>
  <c r="W232" i="21"/>
  <c r="D232" i="21"/>
  <c r="H232" i="21"/>
  <c r="L232" i="21"/>
  <c r="P232" i="21"/>
  <c r="T232" i="21"/>
  <c r="X232" i="21"/>
  <c r="I232" i="21"/>
  <c r="Q232" i="21"/>
  <c r="Y232" i="21"/>
  <c r="J232" i="21"/>
  <c r="R232" i="21"/>
  <c r="B232" i="21"/>
  <c r="M232" i="21"/>
  <c r="N232" i="21"/>
  <c r="E232" i="21"/>
  <c r="F232" i="21"/>
  <c r="U232" i="21"/>
  <c r="V232" i="21"/>
  <c r="D369" i="21"/>
  <c r="H369" i="21"/>
  <c r="L369" i="21"/>
  <c r="P369" i="21"/>
  <c r="T369" i="21"/>
  <c r="X369" i="21"/>
  <c r="E369" i="21"/>
  <c r="I369" i="21"/>
  <c r="M369" i="21"/>
  <c r="Q369" i="21"/>
  <c r="U369" i="21"/>
  <c r="Y369" i="21"/>
  <c r="J369" i="21"/>
  <c r="R369" i="21"/>
  <c r="C369" i="21"/>
  <c r="K369" i="21"/>
  <c r="S369" i="21"/>
  <c r="N369" i="21"/>
  <c r="O369" i="21"/>
  <c r="F369" i="21"/>
  <c r="G369" i="21"/>
  <c r="V369" i="21"/>
  <c r="B369" i="21"/>
  <c r="W369" i="21"/>
  <c r="A370" i="21"/>
  <c r="E370" i="28"/>
  <c r="I370" i="28"/>
  <c r="M370" i="28"/>
  <c r="Q370" i="28"/>
  <c r="U370" i="28"/>
  <c r="Y370" i="28"/>
  <c r="F370" i="28"/>
  <c r="J370" i="28"/>
  <c r="N370" i="28"/>
  <c r="R370" i="28"/>
  <c r="V370" i="28"/>
  <c r="D370" i="28"/>
  <c r="L370" i="28"/>
  <c r="T370" i="28"/>
  <c r="G370" i="28"/>
  <c r="O370" i="28"/>
  <c r="W370" i="28"/>
  <c r="C370" i="28"/>
  <c r="S370" i="28"/>
  <c r="H370" i="28"/>
  <c r="X370" i="28"/>
  <c r="K370" i="28"/>
  <c r="B370" i="28"/>
  <c r="P370" i="28"/>
  <c r="F60" i="28"/>
  <c r="J60" i="28"/>
  <c r="N60" i="28"/>
  <c r="R60" i="28"/>
  <c r="V60" i="28"/>
  <c r="C60" i="28"/>
  <c r="G60" i="28"/>
  <c r="K60" i="28"/>
  <c r="O60" i="28"/>
  <c r="S60" i="28"/>
  <c r="W60" i="28"/>
  <c r="B60" i="28"/>
  <c r="H60" i="28"/>
  <c r="P60" i="28"/>
  <c r="X60" i="28"/>
  <c r="D60" i="28"/>
  <c r="M60" i="28"/>
  <c r="Y60" i="28"/>
  <c r="I60" i="28"/>
  <c r="L60" i="28"/>
  <c r="U60" i="28"/>
  <c r="E60" i="28"/>
  <c r="Q60" i="28"/>
  <c r="T60" i="28"/>
  <c r="D130" i="28"/>
  <c r="H130" i="28"/>
  <c r="L130" i="28"/>
  <c r="P130" i="28"/>
  <c r="T130" i="28"/>
  <c r="X130" i="28"/>
  <c r="E130" i="28"/>
  <c r="I130" i="28"/>
  <c r="M130" i="28"/>
  <c r="Q130" i="28"/>
  <c r="U130" i="28"/>
  <c r="Y130" i="28"/>
  <c r="C130" i="28"/>
  <c r="K130" i="28"/>
  <c r="S130" i="28"/>
  <c r="B130" i="28"/>
  <c r="F130" i="28"/>
  <c r="N130" i="28"/>
  <c r="V130" i="28"/>
  <c r="O130" i="28"/>
  <c r="J130" i="28"/>
  <c r="R130" i="28"/>
  <c r="W130" i="28"/>
  <c r="G130" i="28"/>
  <c r="E233" i="28"/>
  <c r="I233" i="28"/>
  <c r="M233" i="28"/>
  <c r="Q233" i="28"/>
  <c r="U233" i="28"/>
  <c r="Y233" i="28"/>
  <c r="G233" i="28"/>
  <c r="L233" i="28"/>
  <c r="R233" i="28"/>
  <c r="W233" i="28"/>
  <c r="B233" i="28"/>
  <c r="C233" i="28"/>
  <c r="H233" i="28"/>
  <c r="N233" i="28"/>
  <c r="S233" i="28"/>
  <c r="X233" i="28"/>
  <c r="K233" i="28"/>
  <c r="V233" i="28"/>
  <c r="D233" i="28"/>
  <c r="O233" i="28"/>
  <c r="F233" i="28"/>
  <c r="J233" i="28"/>
  <c r="T233" i="28"/>
  <c r="P233" i="28"/>
  <c r="E95" i="28"/>
  <c r="I95" i="28"/>
  <c r="M95" i="28"/>
  <c r="Q95" i="28"/>
  <c r="U95" i="28"/>
  <c r="Y95" i="28"/>
  <c r="B95" i="28"/>
  <c r="F95" i="28"/>
  <c r="J95" i="28"/>
  <c r="N95" i="28"/>
  <c r="R95" i="28"/>
  <c r="V95" i="28"/>
  <c r="G95" i="28"/>
  <c r="O95" i="28"/>
  <c r="W95" i="28"/>
  <c r="C95" i="28"/>
  <c r="L95" i="28"/>
  <c r="X95" i="28"/>
  <c r="H95" i="28"/>
  <c r="T95" i="28"/>
  <c r="D95" i="28"/>
  <c r="P95" i="28"/>
  <c r="S95" i="28"/>
  <c r="K95" i="28"/>
  <c r="D267" i="28"/>
  <c r="H267" i="28"/>
  <c r="L267" i="28"/>
  <c r="P267" i="28"/>
  <c r="T267" i="28"/>
  <c r="X267" i="28"/>
  <c r="F267" i="28"/>
  <c r="K267" i="28"/>
  <c r="Q267" i="28"/>
  <c r="V267" i="28"/>
  <c r="B267" i="28"/>
  <c r="G267" i="28"/>
  <c r="M267" i="28"/>
  <c r="R267" i="28"/>
  <c r="W267" i="28"/>
  <c r="E267" i="28"/>
  <c r="O267" i="28"/>
  <c r="I267" i="28"/>
  <c r="S267" i="28"/>
  <c r="N267" i="28"/>
  <c r="U267" i="28"/>
  <c r="C267" i="28"/>
  <c r="J267" i="28"/>
  <c r="Y267" i="28"/>
  <c r="D336" i="28"/>
  <c r="H336" i="28"/>
  <c r="L336" i="28"/>
  <c r="G336" i="28"/>
  <c r="M336" i="28"/>
  <c r="Q336" i="28"/>
  <c r="U336" i="28"/>
  <c r="Y336" i="28"/>
  <c r="C336" i="28"/>
  <c r="I336" i="28"/>
  <c r="N336" i="28"/>
  <c r="R336" i="28"/>
  <c r="V336" i="28"/>
  <c r="K336" i="28"/>
  <c r="T336" i="28"/>
  <c r="E336" i="28"/>
  <c r="O336" i="28"/>
  <c r="W336" i="28"/>
  <c r="B336" i="28"/>
  <c r="J336" i="28"/>
  <c r="P336" i="28"/>
  <c r="F336" i="28"/>
  <c r="S336" i="28"/>
  <c r="X336" i="28"/>
  <c r="D404" i="28"/>
  <c r="H404" i="28"/>
  <c r="L404" i="28"/>
  <c r="P404" i="28"/>
  <c r="T404" i="28"/>
  <c r="X404" i="28"/>
  <c r="E404" i="28"/>
  <c r="I404" i="28"/>
  <c r="M404" i="28"/>
  <c r="Q404" i="28"/>
  <c r="U404" i="28"/>
  <c r="Y404" i="28"/>
  <c r="C404" i="28"/>
  <c r="K404" i="28"/>
  <c r="S404" i="28"/>
  <c r="F404" i="28"/>
  <c r="N404" i="28"/>
  <c r="V404" i="28"/>
  <c r="R404" i="28"/>
  <c r="G404" i="28"/>
  <c r="W404" i="28"/>
  <c r="O404" i="28"/>
  <c r="J404" i="28"/>
  <c r="B404" i="28"/>
  <c r="F199" i="28"/>
  <c r="J199" i="28"/>
  <c r="N199" i="28"/>
  <c r="R199" i="28"/>
  <c r="V199" i="28"/>
  <c r="C199" i="28"/>
  <c r="G199" i="28"/>
  <c r="K199" i="28"/>
  <c r="O199" i="28"/>
  <c r="S199" i="28"/>
  <c r="W199" i="28"/>
  <c r="B199" i="28"/>
  <c r="I199" i="28"/>
  <c r="Q199" i="28"/>
  <c r="Y199" i="28"/>
  <c r="D199" i="28"/>
  <c r="L199" i="28"/>
  <c r="T199" i="28"/>
  <c r="E199" i="28"/>
  <c r="U199" i="28"/>
  <c r="M199" i="28"/>
  <c r="H199" i="28"/>
  <c r="P199" i="28"/>
  <c r="X199" i="28"/>
  <c r="D25" i="28"/>
  <c r="C25" i="28"/>
  <c r="H25" i="28"/>
  <c r="L25" i="28"/>
  <c r="P25" i="28"/>
  <c r="T25" i="28"/>
  <c r="X25" i="28"/>
  <c r="F25" i="28"/>
  <c r="K25" i="28"/>
  <c r="Q25" i="28"/>
  <c r="V25" i="28"/>
  <c r="N25" i="28"/>
  <c r="Y25" i="28"/>
  <c r="B25" i="28"/>
  <c r="E25" i="28"/>
  <c r="U25" i="28"/>
  <c r="G25" i="28"/>
  <c r="M25" i="28"/>
  <c r="R25" i="28"/>
  <c r="W25" i="28"/>
  <c r="I25" i="28"/>
  <c r="S25" i="28"/>
  <c r="J25" i="28"/>
  <c r="O25" i="28"/>
  <c r="F23" i="25"/>
  <c r="J23" i="25"/>
  <c r="N23" i="25"/>
  <c r="R23" i="25"/>
  <c r="V23" i="25"/>
  <c r="D23" i="25"/>
  <c r="I23" i="25"/>
  <c r="O23" i="25"/>
  <c r="T23" i="25"/>
  <c r="Y23" i="25"/>
  <c r="E23" i="25"/>
  <c r="K23" i="25"/>
  <c r="P23" i="25"/>
  <c r="U23" i="25"/>
  <c r="G23" i="25"/>
  <c r="L23" i="25"/>
  <c r="Q23" i="25"/>
  <c r="W23" i="25"/>
  <c r="S23" i="25"/>
  <c r="M23" i="25"/>
  <c r="B23" i="25"/>
  <c r="C23" i="25"/>
  <c r="X23" i="25"/>
  <c r="H23" i="25"/>
  <c r="D132" i="25"/>
  <c r="H132" i="25"/>
  <c r="L132" i="25"/>
  <c r="P132" i="25"/>
  <c r="T132" i="25"/>
  <c r="E132" i="25"/>
  <c r="I132" i="25"/>
  <c r="M132" i="25"/>
  <c r="Q132" i="25"/>
  <c r="U132" i="25"/>
  <c r="Y132" i="25"/>
  <c r="J132" i="25"/>
  <c r="R132" i="25"/>
  <c r="X132" i="25"/>
  <c r="F132" i="25"/>
  <c r="O132" i="25"/>
  <c r="G132" i="25"/>
  <c r="S132" i="25"/>
  <c r="K132" i="25"/>
  <c r="N132" i="25"/>
  <c r="C132" i="25"/>
  <c r="B132" i="25"/>
  <c r="V132" i="25"/>
  <c r="W132" i="25"/>
  <c r="F95" i="25"/>
  <c r="J95" i="25"/>
  <c r="N95" i="25"/>
  <c r="R95" i="25"/>
  <c r="V95" i="25"/>
  <c r="D95" i="25"/>
  <c r="I95" i="25"/>
  <c r="O95" i="25"/>
  <c r="T95" i="25"/>
  <c r="Y95" i="25"/>
  <c r="E95" i="25"/>
  <c r="K95" i="25"/>
  <c r="P95" i="25"/>
  <c r="U95" i="25"/>
  <c r="L95" i="25"/>
  <c r="W95" i="25"/>
  <c r="C95" i="25"/>
  <c r="M95" i="25"/>
  <c r="X95" i="25"/>
  <c r="G95" i="25"/>
  <c r="H95" i="25"/>
  <c r="Q95" i="25"/>
  <c r="S95" i="25"/>
  <c r="B95" i="25"/>
  <c r="E59" i="25"/>
  <c r="I59" i="25"/>
  <c r="M59" i="25"/>
  <c r="Q59" i="25"/>
  <c r="U59" i="25"/>
  <c r="Y59" i="25"/>
  <c r="F59" i="25"/>
  <c r="J59" i="25"/>
  <c r="N59" i="25"/>
  <c r="R59" i="25"/>
  <c r="V59" i="25"/>
  <c r="C59" i="25"/>
  <c r="K59" i="25"/>
  <c r="S59" i="25"/>
  <c r="D59" i="25"/>
  <c r="L59" i="25"/>
  <c r="T59" i="25"/>
  <c r="G59" i="25"/>
  <c r="O59" i="25"/>
  <c r="W59" i="25"/>
  <c r="B59" i="25"/>
  <c r="X59" i="25"/>
  <c r="P59" i="25"/>
  <c r="H59" i="25"/>
  <c r="E24" i="19"/>
  <c r="I24" i="19"/>
  <c r="M24" i="19"/>
  <c r="Q24" i="19"/>
  <c r="U24" i="19"/>
  <c r="Y24" i="19"/>
  <c r="B24" i="19"/>
  <c r="F24" i="19"/>
  <c r="J24" i="19"/>
  <c r="N24" i="19"/>
  <c r="R24" i="19"/>
  <c r="V24" i="19"/>
  <c r="H24" i="19"/>
  <c r="P24" i="19"/>
  <c r="X24" i="19"/>
  <c r="C24" i="19"/>
  <c r="S24" i="19"/>
  <c r="D24" i="19"/>
  <c r="L24" i="19"/>
  <c r="T24" i="19"/>
  <c r="G24" i="19"/>
  <c r="O24" i="19"/>
  <c r="W24" i="19"/>
  <c r="K24" i="19"/>
  <c r="Y60" i="19"/>
  <c r="U60" i="19"/>
  <c r="Q60" i="19"/>
  <c r="M60" i="19"/>
  <c r="I60" i="19"/>
  <c r="E60" i="19"/>
  <c r="W60" i="19"/>
  <c r="R60" i="19"/>
  <c r="L60" i="19"/>
  <c r="G60" i="19"/>
  <c r="X60" i="19"/>
  <c r="P60" i="19"/>
  <c r="J60" i="19"/>
  <c r="C60" i="19"/>
  <c r="B60" i="19"/>
  <c r="T60" i="19"/>
  <c r="N60" i="19"/>
  <c r="F60" i="19"/>
  <c r="S60" i="19"/>
  <c r="K60" i="19"/>
  <c r="D60" i="19"/>
  <c r="O60" i="19"/>
  <c r="H60" i="19"/>
  <c r="V60" i="19"/>
  <c r="D130" i="19"/>
  <c r="H130" i="19"/>
  <c r="L130" i="19"/>
  <c r="P130" i="19"/>
  <c r="T130" i="19"/>
  <c r="X130" i="19"/>
  <c r="C130" i="19"/>
  <c r="I130" i="19"/>
  <c r="N130" i="19"/>
  <c r="S130" i="19"/>
  <c r="Y130" i="19"/>
  <c r="J130" i="19"/>
  <c r="Q130" i="19"/>
  <c r="W130" i="19"/>
  <c r="E130" i="19"/>
  <c r="M130" i="19"/>
  <c r="V130" i="19"/>
  <c r="F130" i="19"/>
  <c r="R130" i="19"/>
  <c r="O130" i="19"/>
  <c r="G130" i="19"/>
  <c r="U130" i="19"/>
  <c r="K130" i="19"/>
  <c r="B130" i="19"/>
  <c r="C95" i="19"/>
  <c r="G95" i="19"/>
  <c r="K95" i="19"/>
  <c r="O95" i="19"/>
  <c r="S95" i="19"/>
  <c r="W95" i="19"/>
  <c r="D95" i="19"/>
  <c r="I95" i="19"/>
  <c r="N95" i="19"/>
  <c r="T95" i="19"/>
  <c r="Y95" i="19"/>
  <c r="B95" i="19"/>
  <c r="H95" i="19"/>
  <c r="M95" i="19"/>
  <c r="R95" i="19"/>
  <c r="X95" i="19"/>
  <c r="J95" i="19"/>
  <c r="U95" i="19"/>
  <c r="L95" i="19"/>
  <c r="Q95" i="19"/>
  <c r="P95" i="19"/>
  <c r="V95" i="19"/>
  <c r="E95" i="19"/>
  <c r="F95" i="19"/>
  <c r="A268" i="28"/>
  <c r="A371" i="28"/>
  <c r="A131" i="28"/>
  <c r="A234" i="28"/>
  <c r="A96" i="28"/>
  <c r="X302" i="28"/>
  <c r="T302" i="28"/>
  <c r="P302" i="28"/>
  <c r="L302" i="28"/>
  <c r="H302" i="28"/>
  <c r="D302" i="28"/>
  <c r="W302" i="28"/>
  <c r="R302" i="28"/>
  <c r="M302" i="28"/>
  <c r="G302" i="28"/>
  <c r="B302" i="28"/>
  <c r="U302" i="28"/>
  <c r="N302" i="28"/>
  <c r="F302" i="28"/>
  <c r="Y302" i="28"/>
  <c r="O302" i="28"/>
  <c r="E302" i="28"/>
  <c r="S302" i="28"/>
  <c r="J302" i="28"/>
  <c r="Q302" i="28"/>
  <c r="K302" i="28"/>
  <c r="I302" i="28"/>
  <c r="C302" i="28"/>
  <c r="A303" i="28"/>
  <c r="V302" i="28"/>
  <c r="A61" i="28"/>
  <c r="A337" i="28"/>
  <c r="A200" i="28"/>
  <c r="A405" i="28"/>
  <c r="A166" i="28"/>
  <c r="V165" i="28"/>
  <c r="R165" i="28"/>
  <c r="N165" i="28"/>
  <c r="J165" i="28"/>
  <c r="F165" i="28"/>
  <c r="B165" i="28"/>
  <c r="U165" i="28"/>
  <c r="P165" i="28"/>
  <c r="K165" i="28"/>
  <c r="E165" i="28"/>
  <c r="Y165" i="28"/>
  <c r="S165" i="28"/>
  <c r="L165" i="28"/>
  <c r="D165" i="28"/>
  <c r="T165" i="28"/>
  <c r="I165" i="28"/>
  <c r="Q165" i="28"/>
  <c r="H165" i="28"/>
  <c r="O165" i="28"/>
  <c r="X165" i="28"/>
  <c r="G165" i="28"/>
  <c r="W165" i="28"/>
  <c r="C165" i="28"/>
  <c r="M165" i="28"/>
  <c r="A26" i="28"/>
  <c r="A233" i="21"/>
  <c r="A267" i="21"/>
  <c r="B163" i="21"/>
  <c r="F163" i="21"/>
  <c r="J163" i="21"/>
  <c r="N163" i="21"/>
  <c r="R163" i="21"/>
  <c r="V163" i="21"/>
  <c r="E163" i="21"/>
  <c r="K163" i="21"/>
  <c r="P163" i="21"/>
  <c r="U163" i="21"/>
  <c r="D163" i="21"/>
  <c r="L163" i="21"/>
  <c r="S163" i="21"/>
  <c r="Y163" i="21"/>
  <c r="G163" i="21"/>
  <c r="M163" i="21"/>
  <c r="T163" i="21"/>
  <c r="H163" i="21"/>
  <c r="O163" i="21"/>
  <c r="W163" i="21"/>
  <c r="X163" i="21"/>
  <c r="C163" i="21"/>
  <c r="I163" i="21"/>
  <c r="Q163" i="21"/>
  <c r="A198" i="21"/>
  <c r="A96" i="19"/>
  <c r="A61" i="19"/>
  <c r="A59" i="21"/>
  <c r="A129" i="21"/>
  <c r="A25" i="19"/>
  <c r="A26" i="21"/>
  <c r="A133" i="25"/>
  <c r="A131" i="19"/>
  <c r="A60" i="25"/>
  <c r="A24" i="25"/>
  <c r="A164" i="21"/>
  <c r="A94" i="21"/>
  <c r="A96" i="25"/>
  <c r="E370" i="21" l="1"/>
  <c r="I370" i="21"/>
  <c r="M370" i="21"/>
  <c r="Q370" i="21"/>
  <c r="U370" i="21"/>
  <c r="Y370" i="21"/>
  <c r="F370" i="21"/>
  <c r="J370" i="21"/>
  <c r="N370" i="21"/>
  <c r="R370" i="21"/>
  <c r="V370" i="21"/>
  <c r="C370" i="21"/>
  <c r="K370" i="21"/>
  <c r="S370" i="21"/>
  <c r="D370" i="21"/>
  <c r="L370" i="21"/>
  <c r="T370" i="21"/>
  <c r="G370" i="21"/>
  <c r="W370" i="21"/>
  <c r="H370" i="21"/>
  <c r="X370" i="21"/>
  <c r="O370" i="21"/>
  <c r="P370" i="21"/>
  <c r="B370" i="21"/>
  <c r="A371" i="21"/>
  <c r="F26" i="21"/>
  <c r="J26" i="21"/>
  <c r="N26" i="21"/>
  <c r="R26" i="21"/>
  <c r="V26" i="21"/>
  <c r="D26" i="21"/>
  <c r="L26" i="21"/>
  <c r="X26" i="21"/>
  <c r="I26" i="21"/>
  <c r="U26" i="21"/>
  <c r="C26" i="21"/>
  <c r="G26" i="21"/>
  <c r="K26" i="21"/>
  <c r="O26" i="21"/>
  <c r="S26" i="21"/>
  <c r="W26" i="21"/>
  <c r="B26" i="21"/>
  <c r="H26" i="21"/>
  <c r="P26" i="21"/>
  <c r="T26" i="21"/>
  <c r="E26" i="21"/>
  <c r="M26" i="21"/>
  <c r="Q26" i="21"/>
  <c r="Y26" i="21"/>
  <c r="F404" i="21"/>
  <c r="J404" i="21"/>
  <c r="N404" i="21"/>
  <c r="R404" i="21"/>
  <c r="V404" i="21"/>
  <c r="C404" i="21"/>
  <c r="H404" i="21"/>
  <c r="M404" i="21"/>
  <c r="S404" i="21"/>
  <c r="X404" i="21"/>
  <c r="D404" i="21"/>
  <c r="I404" i="21"/>
  <c r="O404" i="21"/>
  <c r="T404" i="21"/>
  <c r="Y404" i="21"/>
  <c r="E404" i="21"/>
  <c r="P404" i="21"/>
  <c r="G404" i="21"/>
  <c r="Q404" i="21"/>
  <c r="K404" i="21"/>
  <c r="L404" i="21"/>
  <c r="U404" i="21"/>
  <c r="W404" i="21"/>
  <c r="B404" i="21"/>
  <c r="A405" i="21"/>
  <c r="D233" i="21"/>
  <c r="H233" i="21"/>
  <c r="L233" i="21"/>
  <c r="P233" i="21"/>
  <c r="E233" i="21"/>
  <c r="I233" i="21"/>
  <c r="M233" i="21"/>
  <c r="Q233" i="21"/>
  <c r="U233" i="21"/>
  <c r="J233" i="21"/>
  <c r="R233" i="21"/>
  <c r="W233" i="21"/>
  <c r="C233" i="21"/>
  <c r="K233" i="21"/>
  <c r="S233" i="21"/>
  <c r="X233" i="21"/>
  <c r="F233" i="21"/>
  <c r="T233" i="21"/>
  <c r="G233" i="21"/>
  <c r="V233" i="21"/>
  <c r="N233" i="21"/>
  <c r="B233" i="21"/>
  <c r="O233" i="21"/>
  <c r="Y233" i="21"/>
  <c r="F94" i="21"/>
  <c r="J94" i="21"/>
  <c r="N94" i="21"/>
  <c r="R94" i="21"/>
  <c r="V94" i="21"/>
  <c r="C94" i="21"/>
  <c r="G94" i="21"/>
  <c r="K94" i="21"/>
  <c r="O94" i="21"/>
  <c r="S94" i="21"/>
  <c r="W94" i="21"/>
  <c r="B94" i="21"/>
  <c r="D94" i="21"/>
  <c r="L94" i="21"/>
  <c r="T94" i="21"/>
  <c r="P94" i="21"/>
  <c r="Q94" i="21"/>
  <c r="E94" i="21"/>
  <c r="M94" i="21"/>
  <c r="U94" i="21"/>
  <c r="H94" i="21"/>
  <c r="X94" i="21"/>
  <c r="I94" i="21"/>
  <c r="Y94" i="21"/>
  <c r="E129" i="21"/>
  <c r="I129" i="21"/>
  <c r="M129" i="21"/>
  <c r="Q129" i="21"/>
  <c r="U129" i="21"/>
  <c r="Y129" i="21"/>
  <c r="B129" i="21"/>
  <c r="F129" i="21"/>
  <c r="J129" i="21"/>
  <c r="N129" i="21"/>
  <c r="R129" i="21"/>
  <c r="V129" i="21"/>
  <c r="G129" i="21"/>
  <c r="O129" i="21"/>
  <c r="W129" i="21"/>
  <c r="H129" i="21"/>
  <c r="P129" i="21"/>
  <c r="X129" i="21"/>
  <c r="C129" i="21"/>
  <c r="S129" i="21"/>
  <c r="K129" i="21"/>
  <c r="L129" i="21"/>
  <c r="D129" i="21"/>
  <c r="T129" i="21"/>
  <c r="C198" i="21"/>
  <c r="G198" i="21"/>
  <c r="K198" i="21"/>
  <c r="O198" i="21"/>
  <c r="S198" i="21"/>
  <c r="W198" i="21"/>
  <c r="D198" i="21"/>
  <c r="H198" i="21"/>
  <c r="L198" i="21"/>
  <c r="P198" i="21"/>
  <c r="T198" i="21"/>
  <c r="X198" i="21"/>
  <c r="E198" i="21"/>
  <c r="M198" i="21"/>
  <c r="U198" i="21"/>
  <c r="F198" i="21"/>
  <c r="N198" i="21"/>
  <c r="V198" i="21"/>
  <c r="I198" i="21"/>
  <c r="Y198" i="21"/>
  <c r="J198" i="21"/>
  <c r="Q198" i="21"/>
  <c r="B198" i="21"/>
  <c r="R198" i="21"/>
  <c r="F302" i="21"/>
  <c r="V302" i="21"/>
  <c r="P302" i="21"/>
  <c r="K302" i="21"/>
  <c r="W302" i="21"/>
  <c r="Y302" i="21"/>
  <c r="J302" i="21"/>
  <c r="D302" i="21"/>
  <c r="T302" i="21"/>
  <c r="S302" i="21"/>
  <c r="E302" i="21"/>
  <c r="M302" i="21"/>
  <c r="N302" i="21"/>
  <c r="H302" i="21"/>
  <c r="X302" i="21"/>
  <c r="G302" i="21"/>
  <c r="U302" i="21"/>
  <c r="Q302" i="21"/>
  <c r="A303" i="21"/>
  <c r="B302" i="21"/>
  <c r="R302" i="21"/>
  <c r="L302" i="21"/>
  <c r="C302" i="21"/>
  <c r="O302" i="21"/>
  <c r="I302" i="21"/>
  <c r="C59" i="21"/>
  <c r="G59" i="21"/>
  <c r="K59" i="21"/>
  <c r="O59" i="21"/>
  <c r="S59" i="21"/>
  <c r="W59" i="21"/>
  <c r="D59" i="21"/>
  <c r="H59" i="21"/>
  <c r="L59" i="21"/>
  <c r="P59" i="21"/>
  <c r="T59" i="21"/>
  <c r="X59" i="21"/>
  <c r="E59" i="21"/>
  <c r="M59" i="21"/>
  <c r="U59" i="21"/>
  <c r="Q59" i="21"/>
  <c r="B59" i="21"/>
  <c r="R59" i="21"/>
  <c r="F59" i="21"/>
  <c r="N59" i="21"/>
  <c r="V59" i="21"/>
  <c r="I59" i="21"/>
  <c r="Y59" i="21"/>
  <c r="J59" i="21"/>
  <c r="E267" i="21"/>
  <c r="I267" i="21"/>
  <c r="M267" i="21"/>
  <c r="Q267" i="21"/>
  <c r="U267" i="21"/>
  <c r="Y267" i="21"/>
  <c r="F267" i="21"/>
  <c r="J267" i="21"/>
  <c r="N267" i="21"/>
  <c r="R267" i="21"/>
  <c r="V267" i="21"/>
  <c r="G267" i="21"/>
  <c r="O267" i="21"/>
  <c r="W267" i="21"/>
  <c r="B267" i="21"/>
  <c r="H267" i="21"/>
  <c r="P267" i="21"/>
  <c r="X267" i="21"/>
  <c r="K267" i="21"/>
  <c r="L267" i="21"/>
  <c r="C267" i="21"/>
  <c r="D267" i="21"/>
  <c r="T267" i="21"/>
  <c r="S267" i="21"/>
  <c r="C336" i="21"/>
  <c r="G336" i="21"/>
  <c r="K336" i="21"/>
  <c r="O336" i="21"/>
  <c r="S336" i="21"/>
  <c r="W336" i="21"/>
  <c r="B336" i="21"/>
  <c r="D336" i="21"/>
  <c r="H336" i="21"/>
  <c r="L336" i="21"/>
  <c r="P336" i="21"/>
  <c r="T336" i="21"/>
  <c r="X336" i="21"/>
  <c r="E336" i="21"/>
  <c r="M336" i="21"/>
  <c r="U336" i="21"/>
  <c r="F336" i="21"/>
  <c r="N336" i="21"/>
  <c r="V336" i="21"/>
  <c r="Q336" i="21"/>
  <c r="R336" i="21"/>
  <c r="Y336" i="21"/>
  <c r="I336" i="21"/>
  <c r="J336" i="21"/>
  <c r="A337" i="21"/>
  <c r="F96" i="28"/>
  <c r="J96" i="28"/>
  <c r="N96" i="28"/>
  <c r="R96" i="28"/>
  <c r="V96" i="28"/>
  <c r="C96" i="28"/>
  <c r="G96" i="28"/>
  <c r="K96" i="28"/>
  <c r="O96" i="28"/>
  <c r="S96" i="28"/>
  <c r="W96" i="28"/>
  <c r="B96" i="28"/>
  <c r="H96" i="28"/>
  <c r="P96" i="28"/>
  <c r="X96" i="28"/>
  <c r="L96" i="28"/>
  <c r="U96" i="28"/>
  <c r="E96" i="28"/>
  <c r="D96" i="28"/>
  <c r="M96" i="28"/>
  <c r="Y96" i="28"/>
  <c r="Q96" i="28"/>
  <c r="I96" i="28"/>
  <c r="T96" i="28"/>
  <c r="E268" i="28"/>
  <c r="I268" i="28"/>
  <c r="M268" i="28"/>
  <c r="Q268" i="28"/>
  <c r="U268" i="28"/>
  <c r="Y268" i="28"/>
  <c r="D268" i="28"/>
  <c r="J268" i="28"/>
  <c r="O268" i="28"/>
  <c r="T268" i="28"/>
  <c r="F268" i="28"/>
  <c r="K268" i="28"/>
  <c r="P268" i="28"/>
  <c r="V268" i="28"/>
  <c r="B268" i="28"/>
  <c r="C268" i="28"/>
  <c r="N268" i="28"/>
  <c r="X268" i="28"/>
  <c r="G268" i="28"/>
  <c r="R268" i="28"/>
  <c r="L268" i="28"/>
  <c r="S268" i="28"/>
  <c r="W268" i="28"/>
  <c r="H268" i="28"/>
  <c r="E26" i="28"/>
  <c r="I26" i="28"/>
  <c r="M26" i="28"/>
  <c r="Q26" i="28"/>
  <c r="U26" i="28"/>
  <c r="Y26" i="28"/>
  <c r="D26" i="28"/>
  <c r="J26" i="28"/>
  <c r="O26" i="28"/>
  <c r="T26" i="28"/>
  <c r="L26" i="28"/>
  <c r="W26" i="28"/>
  <c r="H26" i="28"/>
  <c r="S26" i="28"/>
  <c r="B26" i="28"/>
  <c r="F26" i="28"/>
  <c r="K26" i="28"/>
  <c r="P26" i="28"/>
  <c r="V26" i="28"/>
  <c r="G26" i="28"/>
  <c r="R26" i="28"/>
  <c r="C26" i="28"/>
  <c r="N26" i="28"/>
  <c r="X26" i="28"/>
  <c r="F337" i="28"/>
  <c r="J337" i="28"/>
  <c r="N337" i="28"/>
  <c r="R337" i="28"/>
  <c r="V337" i="28"/>
  <c r="C337" i="28"/>
  <c r="G337" i="28"/>
  <c r="K337" i="28"/>
  <c r="O337" i="28"/>
  <c r="S337" i="28"/>
  <c r="W337" i="28"/>
  <c r="E337" i="28"/>
  <c r="M337" i="28"/>
  <c r="U337" i="28"/>
  <c r="H337" i="28"/>
  <c r="P337" i="28"/>
  <c r="X337" i="28"/>
  <c r="D337" i="28"/>
  <c r="T337" i="28"/>
  <c r="I337" i="28"/>
  <c r="Y337" i="28"/>
  <c r="B337" i="28"/>
  <c r="Q337" i="28"/>
  <c r="L337" i="28"/>
  <c r="F234" i="28"/>
  <c r="J234" i="28"/>
  <c r="N234" i="28"/>
  <c r="R234" i="28"/>
  <c r="V234" i="28"/>
  <c r="E234" i="28"/>
  <c r="K234" i="28"/>
  <c r="P234" i="28"/>
  <c r="U234" i="28"/>
  <c r="G234" i="28"/>
  <c r="L234" i="28"/>
  <c r="Q234" i="28"/>
  <c r="W234" i="28"/>
  <c r="B234" i="28"/>
  <c r="I234" i="28"/>
  <c r="T234" i="28"/>
  <c r="C234" i="28"/>
  <c r="M234" i="28"/>
  <c r="X234" i="28"/>
  <c r="D234" i="28"/>
  <c r="Y234" i="28"/>
  <c r="H234" i="28"/>
  <c r="O234" i="28"/>
  <c r="S234" i="28"/>
  <c r="C61" i="28"/>
  <c r="G61" i="28"/>
  <c r="K61" i="28"/>
  <c r="O61" i="28"/>
  <c r="S61" i="28"/>
  <c r="W61" i="28"/>
  <c r="D61" i="28"/>
  <c r="H61" i="28"/>
  <c r="L61" i="28"/>
  <c r="P61" i="28"/>
  <c r="T61" i="28"/>
  <c r="X61" i="28"/>
  <c r="I61" i="28"/>
  <c r="Q61" i="28"/>
  <c r="Y61" i="28"/>
  <c r="M61" i="28"/>
  <c r="V61" i="28"/>
  <c r="F61" i="28"/>
  <c r="U61" i="28"/>
  <c r="E61" i="28"/>
  <c r="N61" i="28"/>
  <c r="R61" i="28"/>
  <c r="J61" i="28"/>
  <c r="B61" i="28"/>
  <c r="E131" i="28"/>
  <c r="I131" i="28"/>
  <c r="M131" i="28"/>
  <c r="Q131" i="28"/>
  <c r="U131" i="28"/>
  <c r="Y131" i="28"/>
  <c r="F131" i="28"/>
  <c r="J131" i="28"/>
  <c r="N131" i="28"/>
  <c r="R131" i="28"/>
  <c r="V131" i="28"/>
  <c r="D131" i="28"/>
  <c r="L131" i="28"/>
  <c r="T131" i="28"/>
  <c r="G131" i="28"/>
  <c r="O131" i="28"/>
  <c r="W131" i="28"/>
  <c r="B131" i="28"/>
  <c r="H131" i="28"/>
  <c r="X131" i="28"/>
  <c r="K131" i="28"/>
  <c r="S131" i="28"/>
  <c r="C131" i="28"/>
  <c r="P131" i="28"/>
  <c r="E405" i="28"/>
  <c r="I405" i="28"/>
  <c r="M405" i="28"/>
  <c r="Q405" i="28"/>
  <c r="U405" i="28"/>
  <c r="Y405" i="28"/>
  <c r="F405" i="28"/>
  <c r="J405" i="28"/>
  <c r="N405" i="28"/>
  <c r="R405" i="28"/>
  <c r="V405" i="28"/>
  <c r="D405" i="28"/>
  <c r="L405" i="28"/>
  <c r="T405" i="28"/>
  <c r="G405" i="28"/>
  <c r="O405" i="28"/>
  <c r="W405" i="28"/>
  <c r="K405" i="28"/>
  <c r="B405" i="28"/>
  <c r="P405" i="28"/>
  <c r="X405" i="28"/>
  <c r="C405" i="28"/>
  <c r="H405" i="28"/>
  <c r="S405" i="28"/>
  <c r="F371" i="28"/>
  <c r="J371" i="28"/>
  <c r="N371" i="28"/>
  <c r="R371" i="28"/>
  <c r="V371" i="28"/>
  <c r="C371" i="28"/>
  <c r="G371" i="28"/>
  <c r="K371" i="28"/>
  <c r="O371" i="28"/>
  <c r="S371" i="28"/>
  <c r="W371" i="28"/>
  <c r="E371" i="28"/>
  <c r="M371" i="28"/>
  <c r="U371" i="28"/>
  <c r="H371" i="28"/>
  <c r="P371" i="28"/>
  <c r="X371" i="28"/>
  <c r="L371" i="28"/>
  <c r="Q371" i="28"/>
  <c r="I371" i="28"/>
  <c r="B371" i="28"/>
  <c r="T371" i="28"/>
  <c r="Y371" i="28"/>
  <c r="D371" i="28"/>
  <c r="C200" i="28"/>
  <c r="G200" i="28"/>
  <c r="K200" i="28"/>
  <c r="O200" i="28"/>
  <c r="S200" i="28"/>
  <c r="W200" i="28"/>
  <c r="D200" i="28"/>
  <c r="H200" i="28"/>
  <c r="L200" i="28"/>
  <c r="P200" i="28"/>
  <c r="T200" i="28"/>
  <c r="X200" i="28"/>
  <c r="J200" i="28"/>
  <c r="R200" i="28"/>
  <c r="E200" i="28"/>
  <c r="M200" i="28"/>
  <c r="U200" i="28"/>
  <c r="B200" i="28"/>
  <c r="N200" i="28"/>
  <c r="I200" i="28"/>
  <c r="Y200" i="28"/>
  <c r="Q200" i="28"/>
  <c r="V200" i="28"/>
  <c r="F200" i="28"/>
  <c r="C96" i="25"/>
  <c r="G96" i="25"/>
  <c r="K96" i="25"/>
  <c r="O96" i="25"/>
  <c r="S96" i="25"/>
  <c r="W96" i="25"/>
  <c r="H96" i="25"/>
  <c r="M96" i="25"/>
  <c r="R96" i="25"/>
  <c r="X96" i="25"/>
  <c r="D96" i="25"/>
  <c r="I96" i="25"/>
  <c r="N96" i="25"/>
  <c r="T96" i="25"/>
  <c r="Y96" i="25"/>
  <c r="J96" i="25"/>
  <c r="U96" i="25"/>
  <c r="B96" i="25"/>
  <c r="L96" i="25"/>
  <c r="V96" i="25"/>
  <c r="E96" i="25"/>
  <c r="F96" i="25"/>
  <c r="P96" i="25"/>
  <c r="Q96" i="25"/>
  <c r="C24" i="25"/>
  <c r="G24" i="25"/>
  <c r="K24" i="25"/>
  <c r="O24" i="25"/>
  <c r="S24" i="25"/>
  <c r="W24" i="25"/>
  <c r="D24" i="25"/>
  <c r="H24" i="25"/>
  <c r="L24" i="25"/>
  <c r="P24" i="25"/>
  <c r="T24" i="25"/>
  <c r="X24" i="25"/>
  <c r="E24" i="25"/>
  <c r="I24" i="25"/>
  <c r="M24" i="25"/>
  <c r="Q24" i="25"/>
  <c r="U24" i="25"/>
  <c r="Y24" i="25"/>
  <c r="N24" i="25"/>
  <c r="B24" i="25"/>
  <c r="J24" i="25"/>
  <c r="R24" i="25"/>
  <c r="F24" i="25"/>
  <c r="V24" i="25"/>
  <c r="F60" i="25"/>
  <c r="J60" i="25"/>
  <c r="N60" i="25"/>
  <c r="R60" i="25"/>
  <c r="V60" i="25"/>
  <c r="C60" i="25"/>
  <c r="G60" i="25"/>
  <c r="K60" i="25"/>
  <c r="O60" i="25"/>
  <c r="S60" i="25"/>
  <c r="W60" i="25"/>
  <c r="B60" i="25"/>
  <c r="D60" i="25"/>
  <c r="L60" i="25"/>
  <c r="T60" i="25"/>
  <c r="E60" i="25"/>
  <c r="M60" i="25"/>
  <c r="U60" i="25"/>
  <c r="H60" i="25"/>
  <c r="P60" i="25"/>
  <c r="X60" i="25"/>
  <c r="I60" i="25"/>
  <c r="Q60" i="25"/>
  <c r="Y60" i="25"/>
  <c r="F133" i="25"/>
  <c r="J133" i="25"/>
  <c r="N133" i="25"/>
  <c r="R133" i="25"/>
  <c r="V133" i="25"/>
  <c r="G133" i="25"/>
  <c r="L133" i="25"/>
  <c r="Q133" i="25"/>
  <c r="W133" i="25"/>
  <c r="C133" i="25"/>
  <c r="I133" i="25"/>
  <c r="P133" i="25"/>
  <c r="X133" i="25"/>
  <c r="D133" i="25"/>
  <c r="K133" i="25"/>
  <c r="S133" i="25"/>
  <c r="Y133" i="25"/>
  <c r="B133" i="25"/>
  <c r="E133" i="25"/>
  <c r="T133" i="25"/>
  <c r="H133" i="25"/>
  <c r="U133" i="25"/>
  <c r="M133" i="25"/>
  <c r="O133" i="25"/>
  <c r="E131" i="19"/>
  <c r="I131" i="19"/>
  <c r="M131" i="19"/>
  <c r="Q131" i="19"/>
  <c r="U131" i="19"/>
  <c r="Y131" i="19"/>
  <c r="G131" i="19"/>
  <c r="L131" i="19"/>
  <c r="R131" i="19"/>
  <c r="W131" i="19"/>
  <c r="H131" i="19"/>
  <c r="O131" i="19"/>
  <c r="V131" i="19"/>
  <c r="B131" i="19"/>
  <c r="J131" i="19"/>
  <c r="S131" i="19"/>
  <c r="F131" i="19"/>
  <c r="T131" i="19"/>
  <c r="D131" i="19"/>
  <c r="P131" i="19"/>
  <c r="K131" i="19"/>
  <c r="N131" i="19"/>
  <c r="C131" i="19"/>
  <c r="X131" i="19"/>
  <c r="V61" i="19"/>
  <c r="R61" i="19"/>
  <c r="N61" i="19"/>
  <c r="J61" i="19"/>
  <c r="F61" i="19"/>
  <c r="U61" i="19"/>
  <c r="P61" i="19"/>
  <c r="K61" i="19"/>
  <c r="E61" i="19"/>
  <c r="W61" i="19"/>
  <c r="O61" i="19"/>
  <c r="H61" i="19"/>
  <c r="Y61" i="19"/>
  <c r="S61" i="19"/>
  <c r="L61" i="19"/>
  <c r="D61" i="19"/>
  <c r="X61" i="19"/>
  <c r="Q61" i="19"/>
  <c r="I61" i="19"/>
  <c r="C61" i="19"/>
  <c r="T61" i="19"/>
  <c r="M61" i="19"/>
  <c r="G61" i="19"/>
  <c r="B61" i="19"/>
  <c r="E25" i="19"/>
  <c r="I25" i="19"/>
  <c r="M25" i="19"/>
  <c r="Q25" i="19"/>
  <c r="U25" i="19"/>
  <c r="Y25" i="19"/>
  <c r="B25" i="19"/>
  <c r="F25" i="19"/>
  <c r="J25" i="19"/>
  <c r="N25" i="19"/>
  <c r="R25" i="19"/>
  <c r="V25" i="19"/>
  <c r="H25" i="19"/>
  <c r="P25" i="19"/>
  <c r="X25" i="19"/>
  <c r="K25" i="19"/>
  <c r="D25" i="19"/>
  <c r="L25" i="19"/>
  <c r="T25" i="19"/>
  <c r="G25" i="19"/>
  <c r="O25" i="19"/>
  <c r="W25" i="19"/>
  <c r="C25" i="19"/>
  <c r="S25" i="19"/>
  <c r="D96" i="19"/>
  <c r="H96" i="19"/>
  <c r="L96" i="19"/>
  <c r="P96" i="19"/>
  <c r="T96" i="19"/>
  <c r="X96" i="19"/>
  <c r="G96" i="19"/>
  <c r="M96" i="19"/>
  <c r="R96" i="19"/>
  <c r="W96" i="19"/>
  <c r="F96" i="19"/>
  <c r="K96" i="19"/>
  <c r="Q96" i="19"/>
  <c r="V96" i="19"/>
  <c r="I96" i="19"/>
  <c r="S96" i="19"/>
  <c r="C96" i="19"/>
  <c r="O96" i="19"/>
  <c r="N96" i="19"/>
  <c r="B96" i="19"/>
  <c r="U96" i="19"/>
  <c r="Y96" i="19"/>
  <c r="E96" i="19"/>
  <c r="J96" i="19"/>
  <c r="A201" i="28"/>
  <c r="A338" i="28"/>
  <c r="A235" i="28"/>
  <c r="Y166" i="28"/>
  <c r="U166" i="28"/>
  <c r="Q166" i="28"/>
  <c r="M166" i="28"/>
  <c r="I166" i="28"/>
  <c r="E166" i="28"/>
  <c r="W166" i="28"/>
  <c r="R166" i="28"/>
  <c r="L166" i="28"/>
  <c r="G166" i="28"/>
  <c r="B166" i="28"/>
  <c r="V166" i="28"/>
  <c r="O166" i="28"/>
  <c r="H166" i="28"/>
  <c r="X166" i="28"/>
  <c r="N166" i="28"/>
  <c r="D166" i="28"/>
  <c r="T166" i="28"/>
  <c r="K166" i="28"/>
  <c r="C166" i="28"/>
  <c r="J166" i="28"/>
  <c r="S166" i="28"/>
  <c r="F166" i="28"/>
  <c r="A167" i="28"/>
  <c r="P166" i="28"/>
  <c r="A27" i="28"/>
  <c r="A97" i="28"/>
  <c r="A132" i="28"/>
  <c r="A372" i="28"/>
  <c r="A406" i="28"/>
  <c r="A62" i="28"/>
  <c r="W303" i="28"/>
  <c r="S303" i="28"/>
  <c r="O303" i="28"/>
  <c r="K303" i="28"/>
  <c r="G303" i="28"/>
  <c r="C303" i="28"/>
  <c r="Y303" i="28"/>
  <c r="T303" i="28"/>
  <c r="N303" i="28"/>
  <c r="I303" i="28"/>
  <c r="D303" i="28"/>
  <c r="X303" i="28"/>
  <c r="Q303" i="28"/>
  <c r="J303" i="28"/>
  <c r="B303" i="28"/>
  <c r="R303" i="28"/>
  <c r="H303" i="28"/>
  <c r="V303" i="28"/>
  <c r="M303" i="28"/>
  <c r="E303" i="28"/>
  <c r="L303" i="28"/>
  <c r="A304" i="28"/>
  <c r="F303" i="28"/>
  <c r="U303" i="28"/>
  <c r="P303" i="28"/>
  <c r="A269" i="28"/>
  <c r="A268" i="21"/>
  <c r="A234" i="21"/>
  <c r="B164" i="21"/>
  <c r="F164" i="21"/>
  <c r="J164" i="21"/>
  <c r="N164" i="21"/>
  <c r="R164" i="21"/>
  <c r="V164" i="21"/>
  <c r="C164" i="21"/>
  <c r="H164" i="21"/>
  <c r="M164" i="21"/>
  <c r="S164" i="21"/>
  <c r="X164" i="21"/>
  <c r="I164" i="21"/>
  <c r="P164" i="21"/>
  <c r="W164" i="21"/>
  <c r="D164" i="21"/>
  <c r="K164" i="21"/>
  <c r="Q164" i="21"/>
  <c r="Y164" i="21"/>
  <c r="E164" i="21"/>
  <c r="L164" i="21"/>
  <c r="T164" i="21"/>
  <c r="G164" i="21"/>
  <c r="O164" i="21"/>
  <c r="U164" i="21"/>
  <c r="A199" i="21"/>
  <c r="A97" i="19"/>
  <c r="A62" i="19"/>
  <c r="A25" i="25"/>
  <c r="A61" i="25"/>
  <c r="A132" i="19"/>
  <c r="A130" i="21"/>
  <c r="A60" i="21"/>
  <c r="A97" i="25"/>
  <c r="A95" i="21"/>
  <c r="A165" i="21"/>
  <c r="A134" i="25"/>
  <c r="A27" i="21"/>
  <c r="A26" i="19"/>
  <c r="F268" i="21" l="1"/>
  <c r="J268" i="21"/>
  <c r="N268" i="21"/>
  <c r="R268" i="21"/>
  <c r="V268" i="21"/>
  <c r="C268" i="21"/>
  <c r="G268" i="21"/>
  <c r="K268" i="21"/>
  <c r="O268" i="21"/>
  <c r="S268" i="21"/>
  <c r="W268" i="21"/>
  <c r="H268" i="21"/>
  <c r="P268" i="21"/>
  <c r="X268" i="21"/>
  <c r="I268" i="21"/>
  <c r="Q268" i="21"/>
  <c r="Y268" i="21"/>
  <c r="B268" i="21"/>
  <c r="D268" i="21"/>
  <c r="T268" i="21"/>
  <c r="E268" i="21"/>
  <c r="U268" i="21"/>
  <c r="L268" i="21"/>
  <c r="M268" i="21"/>
  <c r="D337" i="21"/>
  <c r="H337" i="21"/>
  <c r="L337" i="21"/>
  <c r="P337" i="21"/>
  <c r="T337" i="21"/>
  <c r="X337" i="21"/>
  <c r="E337" i="21"/>
  <c r="I337" i="21"/>
  <c r="M337" i="21"/>
  <c r="Q337" i="21"/>
  <c r="U337" i="21"/>
  <c r="Y337" i="21"/>
  <c r="B337" i="21"/>
  <c r="F337" i="21"/>
  <c r="N337" i="21"/>
  <c r="V337" i="21"/>
  <c r="G337" i="21"/>
  <c r="O337" i="21"/>
  <c r="W337" i="21"/>
  <c r="J337" i="21"/>
  <c r="K337" i="21"/>
  <c r="C337" i="21"/>
  <c r="S337" i="21"/>
  <c r="R337" i="21"/>
  <c r="A338" i="21"/>
  <c r="C27" i="21"/>
  <c r="G27" i="21"/>
  <c r="K27" i="21"/>
  <c r="O27" i="21"/>
  <c r="S27" i="21"/>
  <c r="W27" i="21"/>
  <c r="I27" i="21"/>
  <c r="U27" i="21"/>
  <c r="B27" i="21"/>
  <c r="F27" i="21"/>
  <c r="N27" i="21"/>
  <c r="D27" i="21"/>
  <c r="H27" i="21"/>
  <c r="L27" i="21"/>
  <c r="P27" i="21"/>
  <c r="T27" i="21"/>
  <c r="X27" i="21"/>
  <c r="E27" i="21"/>
  <c r="M27" i="21"/>
  <c r="Q27" i="21"/>
  <c r="Y27" i="21"/>
  <c r="J27" i="21"/>
  <c r="R27" i="21"/>
  <c r="V27" i="21"/>
  <c r="D60" i="21"/>
  <c r="H60" i="21"/>
  <c r="L60" i="21"/>
  <c r="P60" i="21"/>
  <c r="T60" i="21"/>
  <c r="X60" i="21"/>
  <c r="E60" i="21"/>
  <c r="I60" i="21"/>
  <c r="M60" i="21"/>
  <c r="Q60" i="21"/>
  <c r="U60" i="21"/>
  <c r="Y60" i="21"/>
  <c r="F60" i="21"/>
  <c r="N60" i="21"/>
  <c r="V60" i="21"/>
  <c r="J60" i="21"/>
  <c r="K60" i="21"/>
  <c r="B60" i="21"/>
  <c r="G60" i="21"/>
  <c r="O60" i="21"/>
  <c r="W60" i="21"/>
  <c r="R60" i="21"/>
  <c r="C60" i="21"/>
  <c r="S60" i="21"/>
  <c r="D199" i="21"/>
  <c r="H199" i="21"/>
  <c r="L199" i="21"/>
  <c r="P199" i="21"/>
  <c r="T199" i="21"/>
  <c r="X199" i="21"/>
  <c r="E199" i="21"/>
  <c r="I199" i="21"/>
  <c r="M199" i="21"/>
  <c r="Q199" i="21"/>
  <c r="U199" i="21"/>
  <c r="Y199" i="21"/>
  <c r="F199" i="21"/>
  <c r="N199" i="21"/>
  <c r="V199" i="21"/>
  <c r="G199" i="21"/>
  <c r="O199" i="21"/>
  <c r="W199" i="21"/>
  <c r="R199" i="21"/>
  <c r="K199" i="21"/>
  <c r="B199" i="21"/>
  <c r="C199" i="21"/>
  <c r="S199" i="21"/>
  <c r="J199" i="21"/>
  <c r="C405" i="21"/>
  <c r="G405" i="21"/>
  <c r="K405" i="21"/>
  <c r="O405" i="21"/>
  <c r="S405" i="21"/>
  <c r="W405" i="21"/>
  <c r="F405" i="21"/>
  <c r="L405" i="21"/>
  <c r="Q405" i="21"/>
  <c r="V405" i="21"/>
  <c r="H405" i="21"/>
  <c r="M405" i="21"/>
  <c r="R405" i="21"/>
  <c r="X405" i="21"/>
  <c r="D405" i="21"/>
  <c r="N405" i="21"/>
  <c r="Y405" i="21"/>
  <c r="E405" i="21"/>
  <c r="P405" i="21"/>
  <c r="I405" i="21"/>
  <c r="B405" i="21"/>
  <c r="J405" i="21"/>
  <c r="T405" i="21"/>
  <c r="U405" i="21"/>
  <c r="A406" i="21"/>
  <c r="C95" i="21"/>
  <c r="G95" i="21"/>
  <c r="K95" i="21"/>
  <c r="O95" i="21"/>
  <c r="S95" i="21"/>
  <c r="W95" i="21"/>
  <c r="D95" i="21"/>
  <c r="H95" i="21"/>
  <c r="L95" i="21"/>
  <c r="P95" i="21"/>
  <c r="T95" i="21"/>
  <c r="X95" i="21"/>
  <c r="E95" i="21"/>
  <c r="M95" i="21"/>
  <c r="U95" i="21"/>
  <c r="I95" i="21"/>
  <c r="B95" i="21"/>
  <c r="J95" i="21"/>
  <c r="F95" i="21"/>
  <c r="N95" i="21"/>
  <c r="V95" i="21"/>
  <c r="Q95" i="21"/>
  <c r="Y95" i="21"/>
  <c r="R95" i="21"/>
  <c r="F130" i="21"/>
  <c r="J130" i="21"/>
  <c r="N130" i="21"/>
  <c r="R130" i="21"/>
  <c r="V130" i="21"/>
  <c r="C130" i="21"/>
  <c r="G130" i="21"/>
  <c r="K130" i="21"/>
  <c r="O130" i="21"/>
  <c r="S130" i="21"/>
  <c r="W130" i="21"/>
  <c r="B130" i="21"/>
  <c r="H130" i="21"/>
  <c r="P130" i="21"/>
  <c r="X130" i="21"/>
  <c r="I130" i="21"/>
  <c r="Q130" i="21"/>
  <c r="Y130" i="21"/>
  <c r="L130" i="21"/>
  <c r="T130" i="21"/>
  <c r="U130" i="21"/>
  <c r="M130" i="21"/>
  <c r="D130" i="21"/>
  <c r="E130" i="21"/>
  <c r="D234" i="21"/>
  <c r="H234" i="21"/>
  <c r="L234" i="21"/>
  <c r="P234" i="21"/>
  <c r="T234" i="21"/>
  <c r="X234" i="21"/>
  <c r="E234" i="21"/>
  <c r="I234" i="21"/>
  <c r="M234" i="21"/>
  <c r="Q234" i="21"/>
  <c r="U234" i="21"/>
  <c r="Y234" i="21"/>
  <c r="F234" i="21"/>
  <c r="N234" i="21"/>
  <c r="V234" i="21"/>
  <c r="G234" i="21"/>
  <c r="O234" i="21"/>
  <c r="W234" i="21"/>
  <c r="J234" i="21"/>
  <c r="R234" i="21"/>
  <c r="C234" i="21"/>
  <c r="K234" i="21"/>
  <c r="B234" i="21"/>
  <c r="S234" i="21"/>
  <c r="F303" i="21"/>
  <c r="V303" i="21"/>
  <c r="P303" i="21"/>
  <c r="K303" i="21"/>
  <c r="W303" i="21"/>
  <c r="E303" i="21"/>
  <c r="J303" i="21"/>
  <c r="D303" i="21"/>
  <c r="T303" i="21"/>
  <c r="S303" i="21"/>
  <c r="M303" i="21"/>
  <c r="I303" i="21"/>
  <c r="B303" i="21"/>
  <c r="R303" i="21"/>
  <c r="L303" i="21"/>
  <c r="C303" i="21"/>
  <c r="O303" i="21"/>
  <c r="U303" i="21"/>
  <c r="N303" i="21"/>
  <c r="H303" i="21"/>
  <c r="X303" i="21"/>
  <c r="G303" i="21"/>
  <c r="Q303" i="21"/>
  <c r="Y303" i="21"/>
  <c r="A304" i="21"/>
  <c r="F371" i="21"/>
  <c r="J371" i="21"/>
  <c r="N371" i="21"/>
  <c r="R371" i="21"/>
  <c r="V371" i="21"/>
  <c r="C371" i="21"/>
  <c r="G371" i="21"/>
  <c r="K371" i="21"/>
  <c r="O371" i="21"/>
  <c r="S371" i="21"/>
  <c r="W371" i="21"/>
  <c r="D371" i="21"/>
  <c r="L371" i="21"/>
  <c r="T371" i="21"/>
  <c r="E371" i="21"/>
  <c r="M371" i="21"/>
  <c r="U371" i="21"/>
  <c r="P371" i="21"/>
  <c r="B371" i="21"/>
  <c r="Q371" i="21"/>
  <c r="X371" i="21"/>
  <c r="Y371" i="21"/>
  <c r="H371" i="21"/>
  <c r="I371" i="21"/>
  <c r="A372" i="21"/>
  <c r="C235" i="28"/>
  <c r="G235" i="28"/>
  <c r="K235" i="28"/>
  <c r="O235" i="28"/>
  <c r="S235" i="28"/>
  <c r="W235" i="28"/>
  <c r="D235" i="28"/>
  <c r="I235" i="28"/>
  <c r="N235" i="28"/>
  <c r="T235" i="28"/>
  <c r="Y235" i="28"/>
  <c r="E235" i="28"/>
  <c r="J235" i="28"/>
  <c r="P235" i="28"/>
  <c r="U235" i="28"/>
  <c r="H235" i="28"/>
  <c r="R235" i="28"/>
  <c r="L235" i="28"/>
  <c r="V235" i="28"/>
  <c r="B235" i="28"/>
  <c r="X235" i="28"/>
  <c r="F235" i="28"/>
  <c r="M235" i="28"/>
  <c r="Q235" i="28"/>
  <c r="F269" i="28"/>
  <c r="J269" i="28"/>
  <c r="N269" i="28"/>
  <c r="R269" i="28"/>
  <c r="V269" i="28"/>
  <c r="C269" i="28"/>
  <c r="H269" i="28"/>
  <c r="M269" i="28"/>
  <c r="S269" i="28"/>
  <c r="X269" i="28"/>
  <c r="D269" i="28"/>
  <c r="I269" i="28"/>
  <c r="O269" i="28"/>
  <c r="T269" i="28"/>
  <c r="Y269" i="28"/>
  <c r="L269" i="28"/>
  <c r="W269" i="28"/>
  <c r="E269" i="28"/>
  <c r="P269" i="28"/>
  <c r="B269" i="28"/>
  <c r="K269" i="28"/>
  <c r="Q269" i="28"/>
  <c r="G269" i="28"/>
  <c r="U269" i="28"/>
  <c r="C372" i="28"/>
  <c r="G372" i="28"/>
  <c r="K372" i="28"/>
  <c r="O372" i="28"/>
  <c r="S372" i="28"/>
  <c r="W372" i="28"/>
  <c r="D372" i="28"/>
  <c r="H372" i="28"/>
  <c r="L372" i="28"/>
  <c r="P372" i="28"/>
  <c r="T372" i="28"/>
  <c r="X372" i="28"/>
  <c r="F372" i="28"/>
  <c r="N372" i="28"/>
  <c r="V372" i="28"/>
  <c r="I372" i="28"/>
  <c r="Q372" i="28"/>
  <c r="Y372" i="28"/>
  <c r="B372" i="28"/>
  <c r="E372" i="28"/>
  <c r="U372" i="28"/>
  <c r="J372" i="28"/>
  <c r="R372" i="28"/>
  <c r="M372" i="28"/>
  <c r="D62" i="28"/>
  <c r="H62" i="28"/>
  <c r="L62" i="28"/>
  <c r="P62" i="28"/>
  <c r="T62" i="28"/>
  <c r="X62" i="28"/>
  <c r="E62" i="28"/>
  <c r="I62" i="28"/>
  <c r="M62" i="28"/>
  <c r="Q62" i="28"/>
  <c r="U62" i="28"/>
  <c r="Y62" i="28"/>
  <c r="J62" i="28"/>
  <c r="R62" i="28"/>
  <c r="K62" i="28"/>
  <c r="V62" i="28"/>
  <c r="B62" i="28"/>
  <c r="O62" i="28"/>
  <c r="S62" i="28"/>
  <c r="C62" i="28"/>
  <c r="N62" i="28"/>
  <c r="W62" i="28"/>
  <c r="F62" i="28"/>
  <c r="G62" i="28"/>
  <c r="C97" i="28"/>
  <c r="G97" i="28"/>
  <c r="K97" i="28"/>
  <c r="O97" i="28"/>
  <c r="S97" i="28"/>
  <c r="W97" i="28"/>
  <c r="D97" i="28"/>
  <c r="H97" i="28"/>
  <c r="L97" i="28"/>
  <c r="P97" i="28"/>
  <c r="T97" i="28"/>
  <c r="X97" i="28"/>
  <c r="I97" i="28"/>
  <c r="Q97" i="28"/>
  <c r="Y97" i="28"/>
  <c r="J97" i="28"/>
  <c r="U97" i="28"/>
  <c r="E97" i="28"/>
  <c r="F97" i="28"/>
  <c r="M97" i="28"/>
  <c r="V97" i="28"/>
  <c r="B97" i="28"/>
  <c r="N97" i="28"/>
  <c r="R97" i="28"/>
  <c r="C338" i="28"/>
  <c r="G338" i="28"/>
  <c r="K338" i="28"/>
  <c r="O338" i="28"/>
  <c r="S338" i="28"/>
  <c r="W338" i="28"/>
  <c r="D338" i="28"/>
  <c r="H338" i="28"/>
  <c r="L338" i="28"/>
  <c r="P338" i="28"/>
  <c r="T338" i="28"/>
  <c r="X338" i="28"/>
  <c r="F338" i="28"/>
  <c r="N338" i="28"/>
  <c r="V338" i="28"/>
  <c r="I338" i="28"/>
  <c r="Q338" i="28"/>
  <c r="Y338" i="28"/>
  <c r="M338" i="28"/>
  <c r="R338" i="28"/>
  <c r="E338" i="28"/>
  <c r="B338" i="28"/>
  <c r="J338" i="28"/>
  <c r="U338" i="28"/>
  <c r="F132" i="28"/>
  <c r="J132" i="28"/>
  <c r="N132" i="28"/>
  <c r="R132" i="28"/>
  <c r="V132" i="28"/>
  <c r="C132" i="28"/>
  <c r="G132" i="28"/>
  <c r="K132" i="28"/>
  <c r="O132" i="28"/>
  <c r="S132" i="28"/>
  <c r="W132" i="28"/>
  <c r="B132" i="28"/>
  <c r="E132" i="28"/>
  <c r="M132" i="28"/>
  <c r="U132" i="28"/>
  <c r="H132" i="28"/>
  <c r="P132" i="28"/>
  <c r="X132" i="28"/>
  <c r="Q132" i="28"/>
  <c r="I132" i="28"/>
  <c r="Y132" i="28"/>
  <c r="L132" i="28"/>
  <c r="T132" i="28"/>
  <c r="D132" i="28"/>
  <c r="F406" i="28"/>
  <c r="J406" i="28"/>
  <c r="N406" i="28"/>
  <c r="R406" i="28"/>
  <c r="V406" i="28"/>
  <c r="C406" i="28"/>
  <c r="G406" i="28"/>
  <c r="K406" i="28"/>
  <c r="O406" i="28"/>
  <c r="S406" i="28"/>
  <c r="W406" i="28"/>
  <c r="E406" i="28"/>
  <c r="M406" i="28"/>
  <c r="U406" i="28"/>
  <c r="H406" i="28"/>
  <c r="P406" i="28"/>
  <c r="X406" i="28"/>
  <c r="D406" i="28"/>
  <c r="T406" i="28"/>
  <c r="I406" i="28"/>
  <c r="Y406" i="28"/>
  <c r="B406" i="28"/>
  <c r="L406" i="28"/>
  <c r="Q406" i="28"/>
  <c r="F27" i="28"/>
  <c r="J27" i="28"/>
  <c r="N27" i="28"/>
  <c r="R27" i="28"/>
  <c r="V27" i="28"/>
  <c r="C27" i="28"/>
  <c r="H27" i="28"/>
  <c r="M27" i="28"/>
  <c r="S27" i="28"/>
  <c r="X27" i="28"/>
  <c r="B27" i="28"/>
  <c r="K27" i="28"/>
  <c r="U27" i="28"/>
  <c r="G27" i="28"/>
  <c r="W27" i="28"/>
  <c r="D27" i="28"/>
  <c r="I27" i="28"/>
  <c r="O27" i="28"/>
  <c r="T27" i="28"/>
  <c r="Y27" i="28"/>
  <c r="E27" i="28"/>
  <c r="P27" i="28"/>
  <c r="L27" i="28"/>
  <c r="Q27" i="28"/>
  <c r="D201" i="28"/>
  <c r="H201" i="28"/>
  <c r="L201" i="28"/>
  <c r="P201" i="28"/>
  <c r="T201" i="28"/>
  <c r="X201" i="28"/>
  <c r="E201" i="28"/>
  <c r="I201" i="28"/>
  <c r="M201" i="28"/>
  <c r="Q201" i="28"/>
  <c r="U201" i="28"/>
  <c r="Y201" i="28"/>
  <c r="C201" i="28"/>
  <c r="K201" i="28"/>
  <c r="S201" i="28"/>
  <c r="F201" i="28"/>
  <c r="N201" i="28"/>
  <c r="V201" i="28"/>
  <c r="G201" i="28"/>
  <c r="W201" i="28"/>
  <c r="J201" i="28"/>
  <c r="R201" i="28"/>
  <c r="B201" i="28"/>
  <c r="O201" i="28"/>
  <c r="C134" i="25"/>
  <c r="G134" i="25"/>
  <c r="K134" i="25"/>
  <c r="O134" i="25"/>
  <c r="S134" i="25"/>
  <c r="E134" i="25"/>
  <c r="J134" i="25"/>
  <c r="P134" i="25"/>
  <c r="U134" i="25"/>
  <c r="Y134" i="25"/>
  <c r="H134" i="25"/>
  <c r="N134" i="25"/>
  <c r="V134" i="25"/>
  <c r="I134" i="25"/>
  <c r="Q134" i="25"/>
  <c r="W134" i="25"/>
  <c r="L134" i="25"/>
  <c r="X134" i="25"/>
  <c r="B134" i="25"/>
  <c r="M134" i="25"/>
  <c r="R134" i="25"/>
  <c r="T134" i="25"/>
  <c r="D134" i="25"/>
  <c r="F134" i="25"/>
  <c r="D97" i="25"/>
  <c r="H97" i="25"/>
  <c r="L97" i="25"/>
  <c r="P97" i="25"/>
  <c r="T97" i="25"/>
  <c r="X97" i="25"/>
  <c r="F97" i="25"/>
  <c r="K97" i="25"/>
  <c r="Q97" i="25"/>
  <c r="V97" i="25"/>
  <c r="G97" i="25"/>
  <c r="M97" i="25"/>
  <c r="R97" i="25"/>
  <c r="W97" i="25"/>
  <c r="I97" i="25"/>
  <c r="S97" i="25"/>
  <c r="J97" i="25"/>
  <c r="U97" i="25"/>
  <c r="B97" i="25"/>
  <c r="C97" i="25"/>
  <c r="Y97" i="25"/>
  <c r="E97" i="25"/>
  <c r="N97" i="25"/>
  <c r="O97" i="25"/>
  <c r="C61" i="25"/>
  <c r="G61" i="25"/>
  <c r="K61" i="25"/>
  <c r="O61" i="25"/>
  <c r="S61" i="25"/>
  <c r="W61" i="25"/>
  <c r="D61" i="25"/>
  <c r="H61" i="25"/>
  <c r="L61" i="25"/>
  <c r="P61" i="25"/>
  <c r="T61" i="25"/>
  <c r="X61" i="25"/>
  <c r="E61" i="25"/>
  <c r="M61" i="25"/>
  <c r="U61" i="25"/>
  <c r="F61" i="25"/>
  <c r="N61" i="25"/>
  <c r="V61" i="25"/>
  <c r="I61" i="25"/>
  <c r="Q61" i="25"/>
  <c r="Y61" i="25"/>
  <c r="J61" i="25"/>
  <c r="R61" i="25"/>
  <c r="B61" i="25"/>
  <c r="D25" i="25"/>
  <c r="H25" i="25"/>
  <c r="L25" i="25"/>
  <c r="P25" i="25"/>
  <c r="T25" i="25"/>
  <c r="X25" i="25"/>
  <c r="B25" i="25"/>
  <c r="F25" i="25"/>
  <c r="E25" i="25"/>
  <c r="I25" i="25"/>
  <c r="M25" i="25"/>
  <c r="Q25" i="25"/>
  <c r="U25" i="25"/>
  <c r="Y25" i="25"/>
  <c r="J25" i="25"/>
  <c r="N25" i="25"/>
  <c r="R25" i="25"/>
  <c r="V25" i="25"/>
  <c r="G25" i="25"/>
  <c r="W25" i="25"/>
  <c r="K25" i="25"/>
  <c r="O25" i="25"/>
  <c r="C25" i="25"/>
  <c r="S25" i="25"/>
  <c r="E26" i="19"/>
  <c r="I26" i="19"/>
  <c r="M26" i="19"/>
  <c r="Q26" i="19"/>
  <c r="U26" i="19"/>
  <c r="Y26" i="19"/>
  <c r="B26" i="19"/>
  <c r="F26" i="19"/>
  <c r="J26" i="19"/>
  <c r="N26" i="19"/>
  <c r="R26" i="19"/>
  <c r="V26" i="19"/>
  <c r="H26" i="19"/>
  <c r="P26" i="19"/>
  <c r="X26" i="19"/>
  <c r="C26" i="19"/>
  <c r="S26" i="19"/>
  <c r="D26" i="19"/>
  <c r="L26" i="19"/>
  <c r="T26" i="19"/>
  <c r="G26" i="19"/>
  <c r="O26" i="19"/>
  <c r="W26" i="19"/>
  <c r="K26" i="19"/>
  <c r="F132" i="19"/>
  <c r="J132" i="19"/>
  <c r="N132" i="19"/>
  <c r="R132" i="19"/>
  <c r="V132" i="19"/>
  <c r="E132" i="19"/>
  <c r="K132" i="19"/>
  <c r="P132" i="19"/>
  <c r="U132" i="19"/>
  <c r="G132" i="19"/>
  <c r="M132" i="19"/>
  <c r="T132" i="19"/>
  <c r="D132" i="19"/>
  <c r="O132" i="19"/>
  <c r="X132" i="19"/>
  <c r="I132" i="19"/>
  <c r="W132" i="19"/>
  <c r="H132" i="19"/>
  <c r="S132" i="19"/>
  <c r="L132" i="19"/>
  <c r="Y132" i="19"/>
  <c r="C132" i="19"/>
  <c r="Q132" i="19"/>
  <c r="B132" i="19"/>
  <c r="W62" i="19"/>
  <c r="S62" i="19"/>
  <c r="O62" i="19"/>
  <c r="K62" i="19"/>
  <c r="G62" i="19"/>
  <c r="C62" i="19"/>
  <c r="B62" i="19"/>
  <c r="Y62" i="19"/>
  <c r="T62" i="19"/>
  <c r="N62" i="19"/>
  <c r="I62" i="19"/>
  <c r="D62" i="19"/>
  <c r="U62" i="19"/>
  <c r="M62" i="19"/>
  <c r="F62" i="19"/>
  <c r="X62" i="19"/>
  <c r="Q62" i="19"/>
  <c r="J62" i="19"/>
  <c r="V62" i="19"/>
  <c r="P62" i="19"/>
  <c r="H62" i="19"/>
  <c r="R62" i="19"/>
  <c r="L62" i="19"/>
  <c r="E62" i="19"/>
  <c r="E97" i="19"/>
  <c r="I97" i="19"/>
  <c r="M97" i="19"/>
  <c r="Q97" i="19"/>
  <c r="U97" i="19"/>
  <c r="Y97" i="19"/>
  <c r="B97" i="19"/>
  <c r="F97" i="19"/>
  <c r="K97" i="19"/>
  <c r="P97" i="19"/>
  <c r="V97" i="19"/>
  <c r="D97" i="19"/>
  <c r="J97" i="19"/>
  <c r="O97" i="19"/>
  <c r="T97" i="19"/>
  <c r="G97" i="19"/>
  <c r="R97" i="19"/>
  <c r="H97" i="19"/>
  <c r="W97" i="19"/>
  <c r="L97" i="19"/>
  <c r="S97" i="19"/>
  <c r="X97" i="19"/>
  <c r="C97" i="19"/>
  <c r="N97" i="19"/>
  <c r="A305" i="28"/>
  <c r="V304" i="28"/>
  <c r="R304" i="28"/>
  <c r="N304" i="28"/>
  <c r="J304" i="28"/>
  <c r="F304" i="28"/>
  <c r="B304" i="28"/>
  <c r="U304" i="28"/>
  <c r="P304" i="28"/>
  <c r="K304" i="28"/>
  <c r="E304" i="28"/>
  <c r="T304" i="28"/>
  <c r="M304" i="28"/>
  <c r="G304" i="28"/>
  <c r="W304" i="28"/>
  <c r="L304" i="28"/>
  <c r="C304" i="28"/>
  <c r="Y304" i="28"/>
  <c r="Q304" i="28"/>
  <c r="H304" i="28"/>
  <c r="X304" i="28"/>
  <c r="D304" i="28"/>
  <c r="S304" i="28"/>
  <c r="O304" i="28"/>
  <c r="I304" i="28"/>
  <c r="A407" i="28"/>
  <c r="A98" i="28"/>
  <c r="A373" i="28"/>
  <c r="A28" i="28"/>
  <c r="X167" i="28"/>
  <c r="T167" i="28"/>
  <c r="P167" i="28"/>
  <c r="L167" i="28"/>
  <c r="H167" i="28"/>
  <c r="D167" i="28"/>
  <c r="Y167" i="28"/>
  <c r="S167" i="28"/>
  <c r="N167" i="28"/>
  <c r="I167" i="28"/>
  <c r="C167" i="28"/>
  <c r="A168" i="28"/>
  <c r="R167" i="28"/>
  <c r="K167" i="28"/>
  <c r="E167" i="28"/>
  <c r="Q167" i="28"/>
  <c r="G167" i="28"/>
  <c r="W167" i="28"/>
  <c r="O167" i="28"/>
  <c r="F167" i="28"/>
  <c r="V167" i="28"/>
  <c r="B167" i="28"/>
  <c r="M167" i="28"/>
  <c r="J167" i="28"/>
  <c r="U167" i="28"/>
  <c r="A339" i="28"/>
  <c r="A202" i="28"/>
  <c r="A270" i="28"/>
  <c r="A63" i="28"/>
  <c r="A236" i="28"/>
  <c r="A133" i="28"/>
  <c r="A235" i="21"/>
  <c r="A269" i="21"/>
  <c r="B165" i="21"/>
  <c r="F165" i="21"/>
  <c r="J165" i="21"/>
  <c r="N165" i="21"/>
  <c r="R165" i="21"/>
  <c r="V165" i="21"/>
  <c r="E165" i="21"/>
  <c r="K165" i="21"/>
  <c r="P165" i="21"/>
  <c r="U165" i="21"/>
  <c r="G165" i="21"/>
  <c r="M165" i="21"/>
  <c r="T165" i="21"/>
  <c r="H165" i="21"/>
  <c r="O165" i="21"/>
  <c r="W165" i="21"/>
  <c r="C165" i="21"/>
  <c r="I165" i="21"/>
  <c r="Q165" i="21"/>
  <c r="X165" i="21"/>
  <c r="D165" i="21"/>
  <c r="L165" i="21"/>
  <c r="S165" i="21"/>
  <c r="Y165" i="21"/>
  <c r="A200" i="21"/>
  <c r="A98" i="19"/>
  <c r="A63" i="19"/>
  <c r="A28" i="21"/>
  <c r="A98" i="25"/>
  <c r="A62" i="25"/>
  <c r="A166" i="21"/>
  <c r="A96" i="21"/>
  <c r="A131" i="21"/>
  <c r="A133" i="19"/>
  <c r="A27" i="19"/>
  <c r="A135" i="25"/>
  <c r="A61" i="21"/>
  <c r="A26" i="25"/>
  <c r="E235" i="21" l="1"/>
  <c r="I235" i="21"/>
  <c r="M235" i="21"/>
  <c r="Q235" i="21"/>
  <c r="U235" i="21"/>
  <c r="Y235" i="21"/>
  <c r="B235" i="21"/>
  <c r="F235" i="21"/>
  <c r="J235" i="21"/>
  <c r="N235" i="21"/>
  <c r="R235" i="21"/>
  <c r="V235" i="21"/>
  <c r="G235" i="21"/>
  <c r="O235" i="21"/>
  <c r="W235" i="21"/>
  <c r="H235" i="21"/>
  <c r="P235" i="21"/>
  <c r="X235" i="21"/>
  <c r="C235" i="21"/>
  <c r="S235" i="21"/>
  <c r="L235" i="21"/>
  <c r="D235" i="21"/>
  <c r="T235" i="21"/>
  <c r="K235" i="21"/>
  <c r="C372" i="21"/>
  <c r="G372" i="21"/>
  <c r="K372" i="21"/>
  <c r="O372" i="21"/>
  <c r="S372" i="21"/>
  <c r="W372" i="21"/>
  <c r="D372" i="21"/>
  <c r="H372" i="21"/>
  <c r="L372" i="21"/>
  <c r="P372" i="21"/>
  <c r="T372" i="21"/>
  <c r="X372" i="21"/>
  <c r="E372" i="21"/>
  <c r="M372" i="21"/>
  <c r="U372" i="21"/>
  <c r="F372" i="21"/>
  <c r="N372" i="21"/>
  <c r="V372" i="21"/>
  <c r="I372" i="21"/>
  <c r="Y372" i="21"/>
  <c r="J372" i="21"/>
  <c r="B372" i="21"/>
  <c r="Q372" i="21"/>
  <c r="R372" i="21"/>
  <c r="A373" i="21"/>
  <c r="F304" i="21"/>
  <c r="V304" i="21"/>
  <c r="P304" i="21"/>
  <c r="K304" i="21"/>
  <c r="W304" i="21"/>
  <c r="Y304" i="21"/>
  <c r="J304" i="21"/>
  <c r="D304" i="21"/>
  <c r="T304" i="21"/>
  <c r="S304" i="21"/>
  <c r="E304" i="21"/>
  <c r="M304" i="21"/>
  <c r="A305" i="21"/>
  <c r="N304" i="21"/>
  <c r="H304" i="21"/>
  <c r="X304" i="21"/>
  <c r="G304" i="21"/>
  <c r="U304" i="21"/>
  <c r="Q304" i="21"/>
  <c r="B304" i="21"/>
  <c r="R304" i="21"/>
  <c r="L304" i="21"/>
  <c r="C304" i="21"/>
  <c r="O304" i="21"/>
  <c r="I304" i="21"/>
  <c r="D406" i="21"/>
  <c r="H406" i="21"/>
  <c r="L406" i="21"/>
  <c r="P406" i="21"/>
  <c r="T406" i="21"/>
  <c r="X406" i="21"/>
  <c r="E406" i="21"/>
  <c r="J406" i="21"/>
  <c r="O406" i="21"/>
  <c r="U406" i="21"/>
  <c r="F406" i="21"/>
  <c r="K406" i="21"/>
  <c r="Q406" i="21"/>
  <c r="V406" i="21"/>
  <c r="M406" i="21"/>
  <c r="W406" i="21"/>
  <c r="C406" i="21"/>
  <c r="N406" i="21"/>
  <c r="Y406" i="21"/>
  <c r="G406" i="21"/>
  <c r="I406" i="21"/>
  <c r="B406" i="21"/>
  <c r="R406" i="21"/>
  <c r="S406" i="21"/>
  <c r="A407" i="21"/>
  <c r="E61" i="21"/>
  <c r="I61" i="21"/>
  <c r="M61" i="21"/>
  <c r="Q61" i="21"/>
  <c r="U61" i="21"/>
  <c r="Y61" i="21"/>
  <c r="F61" i="21"/>
  <c r="J61" i="21"/>
  <c r="N61" i="21"/>
  <c r="R61" i="21"/>
  <c r="V61" i="21"/>
  <c r="G61" i="21"/>
  <c r="O61" i="21"/>
  <c r="W61" i="21"/>
  <c r="B61" i="21"/>
  <c r="C61" i="21"/>
  <c r="D61" i="21"/>
  <c r="T61" i="21"/>
  <c r="H61" i="21"/>
  <c r="P61" i="21"/>
  <c r="X61" i="21"/>
  <c r="K61" i="21"/>
  <c r="S61" i="21"/>
  <c r="L61" i="21"/>
  <c r="C131" i="21"/>
  <c r="G131" i="21"/>
  <c r="K131" i="21"/>
  <c r="O131" i="21"/>
  <c r="S131" i="21"/>
  <c r="W131" i="21"/>
  <c r="D131" i="21"/>
  <c r="H131" i="21"/>
  <c r="L131" i="21"/>
  <c r="P131" i="21"/>
  <c r="T131" i="21"/>
  <c r="X131" i="21"/>
  <c r="I131" i="21"/>
  <c r="Q131" i="21"/>
  <c r="Y131" i="21"/>
  <c r="B131" i="21"/>
  <c r="J131" i="21"/>
  <c r="R131" i="21"/>
  <c r="E131" i="21"/>
  <c r="U131" i="21"/>
  <c r="F131" i="21"/>
  <c r="V131" i="21"/>
  <c r="M131" i="21"/>
  <c r="N131" i="21"/>
  <c r="E200" i="21"/>
  <c r="I200" i="21"/>
  <c r="M200" i="21"/>
  <c r="Q200" i="21"/>
  <c r="U200" i="21"/>
  <c r="Y200" i="21"/>
  <c r="B200" i="21"/>
  <c r="F200" i="21"/>
  <c r="J200" i="21"/>
  <c r="N200" i="21"/>
  <c r="R200" i="21"/>
  <c r="V200" i="21"/>
  <c r="G200" i="21"/>
  <c r="O200" i="21"/>
  <c r="W200" i="21"/>
  <c r="H200" i="21"/>
  <c r="P200" i="21"/>
  <c r="X200" i="21"/>
  <c r="K200" i="21"/>
  <c r="C200" i="21"/>
  <c r="T200" i="21"/>
  <c r="L200" i="21"/>
  <c r="S200" i="21"/>
  <c r="D200" i="21"/>
  <c r="D96" i="21"/>
  <c r="H96" i="21"/>
  <c r="L96" i="21"/>
  <c r="P96" i="21"/>
  <c r="T96" i="21"/>
  <c r="X96" i="21"/>
  <c r="E96" i="21"/>
  <c r="I96" i="21"/>
  <c r="M96" i="21"/>
  <c r="Q96" i="21"/>
  <c r="U96" i="21"/>
  <c r="Y96" i="21"/>
  <c r="F96" i="21"/>
  <c r="N96" i="21"/>
  <c r="V96" i="21"/>
  <c r="J96" i="21"/>
  <c r="C96" i="21"/>
  <c r="S96" i="21"/>
  <c r="B96" i="21"/>
  <c r="G96" i="21"/>
  <c r="O96" i="21"/>
  <c r="W96" i="21"/>
  <c r="R96" i="21"/>
  <c r="K96" i="21"/>
  <c r="D28" i="21"/>
  <c r="H28" i="21"/>
  <c r="L28" i="21"/>
  <c r="P28" i="21"/>
  <c r="T28" i="21"/>
  <c r="X28" i="21"/>
  <c r="F28" i="21"/>
  <c r="N28" i="21"/>
  <c r="C28" i="21"/>
  <c r="K28" i="21"/>
  <c r="S28" i="21"/>
  <c r="E28" i="21"/>
  <c r="I28" i="21"/>
  <c r="M28" i="21"/>
  <c r="Q28" i="21"/>
  <c r="U28" i="21"/>
  <c r="Y28" i="21"/>
  <c r="J28" i="21"/>
  <c r="R28" i="21"/>
  <c r="V28" i="21"/>
  <c r="G28" i="21"/>
  <c r="O28" i="21"/>
  <c r="W28" i="21"/>
  <c r="B28" i="21"/>
  <c r="C269" i="21"/>
  <c r="G269" i="21"/>
  <c r="K269" i="21"/>
  <c r="O269" i="21"/>
  <c r="S269" i="21"/>
  <c r="W269" i="21"/>
  <c r="D269" i="21"/>
  <c r="H269" i="21"/>
  <c r="L269" i="21"/>
  <c r="P269" i="21"/>
  <c r="T269" i="21"/>
  <c r="X269" i="21"/>
  <c r="I269" i="21"/>
  <c r="Q269" i="21"/>
  <c r="Y269" i="21"/>
  <c r="J269" i="21"/>
  <c r="R269" i="21"/>
  <c r="M269" i="21"/>
  <c r="B269" i="21"/>
  <c r="N269" i="21"/>
  <c r="U269" i="21"/>
  <c r="V269" i="21"/>
  <c r="E269" i="21"/>
  <c r="F269" i="21"/>
  <c r="E338" i="21"/>
  <c r="I338" i="21"/>
  <c r="M338" i="21"/>
  <c r="Q338" i="21"/>
  <c r="U338" i="21"/>
  <c r="Y338" i="21"/>
  <c r="F338" i="21"/>
  <c r="J338" i="21"/>
  <c r="N338" i="21"/>
  <c r="R338" i="21"/>
  <c r="V338" i="21"/>
  <c r="G338" i="21"/>
  <c r="O338" i="21"/>
  <c r="W338" i="21"/>
  <c r="B338" i="21"/>
  <c r="H338" i="21"/>
  <c r="P338" i="21"/>
  <c r="X338" i="21"/>
  <c r="C338" i="21"/>
  <c r="S338" i="21"/>
  <c r="D338" i="21"/>
  <c r="T338" i="21"/>
  <c r="K338" i="21"/>
  <c r="L338" i="21"/>
  <c r="A339" i="21"/>
  <c r="C133" i="28"/>
  <c r="G133" i="28"/>
  <c r="K133" i="28"/>
  <c r="O133" i="28"/>
  <c r="S133" i="28"/>
  <c r="W133" i="28"/>
  <c r="D133" i="28"/>
  <c r="H133" i="28"/>
  <c r="L133" i="28"/>
  <c r="P133" i="28"/>
  <c r="T133" i="28"/>
  <c r="X133" i="28"/>
  <c r="F133" i="28"/>
  <c r="N133" i="28"/>
  <c r="V133" i="28"/>
  <c r="I133" i="28"/>
  <c r="Q133" i="28"/>
  <c r="Y133" i="28"/>
  <c r="J133" i="28"/>
  <c r="E133" i="28"/>
  <c r="R133" i="28"/>
  <c r="M133" i="28"/>
  <c r="B133" i="28"/>
  <c r="U133" i="28"/>
  <c r="E202" i="28"/>
  <c r="I202" i="28"/>
  <c r="M202" i="28"/>
  <c r="Q202" i="28"/>
  <c r="U202" i="28"/>
  <c r="Y202" i="28"/>
  <c r="B202" i="28"/>
  <c r="F202" i="28"/>
  <c r="J202" i="28"/>
  <c r="N202" i="28"/>
  <c r="R202" i="28"/>
  <c r="V202" i="28"/>
  <c r="D202" i="28"/>
  <c r="L202" i="28"/>
  <c r="T202" i="28"/>
  <c r="G202" i="28"/>
  <c r="O202" i="28"/>
  <c r="W202" i="28"/>
  <c r="P202" i="28"/>
  <c r="H202" i="28"/>
  <c r="X202" i="28"/>
  <c r="K202" i="28"/>
  <c r="S202" i="28"/>
  <c r="C202" i="28"/>
  <c r="D98" i="28"/>
  <c r="H98" i="28"/>
  <c r="L98" i="28"/>
  <c r="P98" i="28"/>
  <c r="T98" i="28"/>
  <c r="X98" i="28"/>
  <c r="E98" i="28"/>
  <c r="I98" i="28"/>
  <c r="M98" i="28"/>
  <c r="Q98" i="28"/>
  <c r="U98" i="28"/>
  <c r="Y98" i="28"/>
  <c r="J98" i="28"/>
  <c r="R98" i="28"/>
  <c r="G98" i="28"/>
  <c r="S98" i="28"/>
  <c r="C98" i="28"/>
  <c r="W98" i="28"/>
  <c r="B98" i="28"/>
  <c r="F98" i="28"/>
  <c r="K98" i="28"/>
  <c r="V98" i="28"/>
  <c r="N98" i="28"/>
  <c r="O98" i="28"/>
  <c r="D236" i="28"/>
  <c r="H236" i="28"/>
  <c r="L236" i="28"/>
  <c r="P236" i="28"/>
  <c r="T236" i="28"/>
  <c r="X236" i="28"/>
  <c r="G236" i="28"/>
  <c r="M236" i="28"/>
  <c r="R236" i="28"/>
  <c r="W236" i="28"/>
  <c r="C236" i="28"/>
  <c r="I236" i="28"/>
  <c r="N236" i="28"/>
  <c r="S236" i="28"/>
  <c r="Y236" i="28"/>
  <c r="F236" i="28"/>
  <c r="Q236" i="28"/>
  <c r="J236" i="28"/>
  <c r="U236" i="28"/>
  <c r="V236" i="28"/>
  <c r="B236" i="28"/>
  <c r="E236" i="28"/>
  <c r="K236" i="28"/>
  <c r="O236" i="28"/>
  <c r="D339" i="28"/>
  <c r="H339" i="28"/>
  <c r="L339" i="28"/>
  <c r="P339" i="28"/>
  <c r="T339" i="28"/>
  <c r="X339" i="28"/>
  <c r="E339" i="28"/>
  <c r="I339" i="28"/>
  <c r="M339" i="28"/>
  <c r="Q339" i="28"/>
  <c r="U339" i="28"/>
  <c r="Y339" i="28"/>
  <c r="B339" i="28"/>
  <c r="G339" i="28"/>
  <c r="O339" i="28"/>
  <c r="W339" i="28"/>
  <c r="J339" i="28"/>
  <c r="R339" i="28"/>
  <c r="F339" i="28"/>
  <c r="V339" i="28"/>
  <c r="K339" i="28"/>
  <c r="C339" i="28"/>
  <c r="N339" i="28"/>
  <c r="S339" i="28"/>
  <c r="E63" i="28"/>
  <c r="I63" i="28"/>
  <c r="M63" i="28"/>
  <c r="Q63" i="28"/>
  <c r="U63" i="28"/>
  <c r="Y63" i="28"/>
  <c r="F63" i="28"/>
  <c r="J63" i="28"/>
  <c r="N63" i="28"/>
  <c r="R63" i="28"/>
  <c r="V63" i="28"/>
  <c r="C63" i="28"/>
  <c r="K63" i="28"/>
  <c r="S63" i="28"/>
  <c r="H63" i="28"/>
  <c r="T63" i="28"/>
  <c r="O63" i="28"/>
  <c r="L63" i="28"/>
  <c r="W63" i="28"/>
  <c r="B63" i="28"/>
  <c r="D63" i="28"/>
  <c r="X63" i="28"/>
  <c r="G63" i="28"/>
  <c r="P63" i="28"/>
  <c r="C407" i="28"/>
  <c r="G407" i="28"/>
  <c r="K407" i="28"/>
  <c r="O407" i="28"/>
  <c r="S407" i="28"/>
  <c r="W407" i="28"/>
  <c r="D407" i="28"/>
  <c r="H407" i="28"/>
  <c r="L407" i="28"/>
  <c r="P407" i="28"/>
  <c r="T407" i="28"/>
  <c r="X407" i="28"/>
  <c r="F407" i="28"/>
  <c r="N407" i="28"/>
  <c r="V407" i="28"/>
  <c r="I407" i="28"/>
  <c r="Q407" i="28"/>
  <c r="Y407" i="28"/>
  <c r="M407" i="28"/>
  <c r="R407" i="28"/>
  <c r="J407" i="28"/>
  <c r="U407" i="28"/>
  <c r="E407" i="28"/>
  <c r="B407" i="28"/>
  <c r="D373" i="28"/>
  <c r="H373" i="28"/>
  <c r="L373" i="28"/>
  <c r="P373" i="28"/>
  <c r="T373" i="28"/>
  <c r="X373" i="28"/>
  <c r="E373" i="28"/>
  <c r="I373" i="28"/>
  <c r="M373" i="28"/>
  <c r="Q373" i="28"/>
  <c r="U373" i="28"/>
  <c r="Y373" i="28"/>
  <c r="G373" i="28"/>
  <c r="O373" i="28"/>
  <c r="W373" i="28"/>
  <c r="J373" i="28"/>
  <c r="R373" i="28"/>
  <c r="N373" i="28"/>
  <c r="B373" i="28"/>
  <c r="C373" i="28"/>
  <c r="S373" i="28"/>
  <c r="F373" i="28"/>
  <c r="K373" i="28"/>
  <c r="V373" i="28"/>
  <c r="C270" i="28"/>
  <c r="F270" i="28"/>
  <c r="J270" i="28"/>
  <c r="N270" i="28"/>
  <c r="R270" i="28"/>
  <c r="V270" i="28"/>
  <c r="G270" i="28"/>
  <c r="K270" i="28"/>
  <c r="O270" i="28"/>
  <c r="S270" i="28"/>
  <c r="W270" i="28"/>
  <c r="I270" i="28"/>
  <c r="Q270" i="28"/>
  <c r="Y270" i="28"/>
  <c r="D270" i="28"/>
  <c r="L270" i="28"/>
  <c r="T270" i="28"/>
  <c r="H270" i="28"/>
  <c r="X270" i="28"/>
  <c r="M270" i="28"/>
  <c r="P270" i="28"/>
  <c r="U270" i="28"/>
  <c r="B270" i="28"/>
  <c r="E270" i="28"/>
  <c r="C28" i="28"/>
  <c r="G28" i="28"/>
  <c r="K28" i="28"/>
  <c r="O28" i="28"/>
  <c r="S28" i="28"/>
  <c r="W28" i="28"/>
  <c r="F28" i="28"/>
  <c r="L28" i="28"/>
  <c r="Q28" i="28"/>
  <c r="V28" i="28"/>
  <c r="I28" i="28"/>
  <c r="T28" i="28"/>
  <c r="J28" i="28"/>
  <c r="U28" i="28"/>
  <c r="H28" i="28"/>
  <c r="M28" i="28"/>
  <c r="R28" i="28"/>
  <c r="X28" i="28"/>
  <c r="B28" i="28"/>
  <c r="D28" i="28"/>
  <c r="N28" i="28"/>
  <c r="Y28" i="28"/>
  <c r="E28" i="28"/>
  <c r="P28" i="28"/>
  <c r="E26" i="25"/>
  <c r="I26" i="25"/>
  <c r="M26" i="25"/>
  <c r="Q26" i="25"/>
  <c r="U26" i="25"/>
  <c r="Y26" i="25"/>
  <c r="F26" i="25"/>
  <c r="J26" i="25"/>
  <c r="N26" i="25"/>
  <c r="R26" i="25"/>
  <c r="V26" i="25"/>
  <c r="B26" i="25"/>
  <c r="C26" i="25"/>
  <c r="G26" i="25"/>
  <c r="K26" i="25"/>
  <c r="O26" i="25"/>
  <c r="S26" i="25"/>
  <c r="W26" i="25"/>
  <c r="P26" i="25"/>
  <c r="L26" i="25"/>
  <c r="D26" i="25"/>
  <c r="T26" i="25"/>
  <c r="H26" i="25"/>
  <c r="X26" i="25"/>
  <c r="F135" i="25"/>
  <c r="J135" i="25"/>
  <c r="N135" i="25"/>
  <c r="R135" i="25"/>
  <c r="V135" i="25"/>
  <c r="D135" i="25"/>
  <c r="I135" i="25"/>
  <c r="O135" i="25"/>
  <c r="T135" i="25"/>
  <c r="Y135" i="25"/>
  <c r="E135" i="25"/>
  <c r="K135" i="25"/>
  <c r="P135" i="25"/>
  <c r="U135" i="25"/>
  <c r="L135" i="25"/>
  <c r="W135" i="25"/>
  <c r="C135" i="25"/>
  <c r="M135" i="25"/>
  <c r="X135" i="25"/>
  <c r="B135" i="25"/>
  <c r="Q135" i="25"/>
  <c r="S135" i="25"/>
  <c r="G135" i="25"/>
  <c r="H135" i="25"/>
  <c r="D62" i="25"/>
  <c r="H62" i="25"/>
  <c r="L62" i="25"/>
  <c r="P62" i="25"/>
  <c r="T62" i="25"/>
  <c r="X62" i="25"/>
  <c r="E62" i="25"/>
  <c r="I62" i="25"/>
  <c r="M62" i="25"/>
  <c r="Q62" i="25"/>
  <c r="U62" i="25"/>
  <c r="Y62" i="25"/>
  <c r="F62" i="25"/>
  <c r="N62" i="25"/>
  <c r="V62" i="25"/>
  <c r="B62" i="25"/>
  <c r="G62" i="25"/>
  <c r="O62" i="25"/>
  <c r="W62" i="25"/>
  <c r="J62" i="25"/>
  <c r="R62" i="25"/>
  <c r="S62" i="25"/>
  <c r="C62" i="25"/>
  <c r="K62" i="25"/>
  <c r="E98" i="25"/>
  <c r="I98" i="25"/>
  <c r="M98" i="25"/>
  <c r="Q98" i="25"/>
  <c r="U98" i="25"/>
  <c r="Y98" i="25"/>
  <c r="D98" i="25"/>
  <c r="J98" i="25"/>
  <c r="O98" i="25"/>
  <c r="T98" i="25"/>
  <c r="F98" i="25"/>
  <c r="K98" i="25"/>
  <c r="P98" i="25"/>
  <c r="V98" i="25"/>
  <c r="B98" i="25"/>
  <c r="G98" i="25"/>
  <c r="R98" i="25"/>
  <c r="H98" i="25"/>
  <c r="S98" i="25"/>
  <c r="W98" i="25"/>
  <c r="C98" i="25"/>
  <c r="X98" i="25"/>
  <c r="L98" i="25"/>
  <c r="N98" i="25"/>
  <c r="E27" i="19"/>
  <c r="I27" i="19"/>
  <c r="M27" i="19"/>
  <c r="Q27" i="19"/>
  <c r="U27" i="19"/>
  <c r="Y27" i="19"/>
  <c r="B27" i="19"/>
  <c r="F27" i="19"/>
  <c r="J27" i="19"/>
  <c r="N27" i="19"/>
  <c r="R27" i="19"/>
  <c r="V27" i="19"/>
  <c r="H27" i="19"/>
  <c r="P27" i="19"/>
  <c r="X27" i="19"/>
  <c r="K27" i="19"/>
  <c r="S27" i="19"/>
  <c r="D27" i="19"/>
  <c r="L27" i="19"/>
  <c r="T27" i="19"/>
  <c r="G27" i="19"/>
  <c r="O27" i="19"/>
  <c r="W27" i="19"/>
  <c r="C27" i="19"/>
  <c r="X63" i="19"/>
  <c r="T63" i="19"/>
  <c r="P63" i="19"/>
  <c r="L63" i="19"/>
  <c r="H63" i="19"/>
  <c r="D63" i="19"/>
  <c r="W63" i="19"/>
  <c r="R63" i="19"/>
  <c r="M63" i="19"/>
  <c r="G63" i="19"/>
  <c r="S63" i="19"/>
  <c r="K63" i="19"/>
  <c r="E63" i="19"/>
  <c r="Q63" i="19"/>
  <c r="V63" i="19"/>
  <c r="O63" i="19"/>
  <c r="I63" i="19"/>
  <c r="B63" i="19"/>
  <c r="U63" i="19"/>
  <c r="N63" i="19"/>
  <c r="F63" i="19"/>
  <c r="Y63" i="19"/>
  <c r="C63" i="19"/>
  <c r="J63" i="19"/>
  <c r="C133" i="19"/>
  <c r="G133" i="19"/>
  <c r="K133" i="19"/>
  <c r="O133" i="19"/>
  <c r="S133" i="19"/>
  <c r="W133" i="19"/>
  <c r="D133" i="19"/>
  <c r="I133" i="19"/>
  <c r="N133" i="19"/>
  <c r="T133" i="19"/>
  <c r="Y133" i="19"/>
  <c r="E133" i="19"/>
  <c r="L133" i="19"/>
  <c r="R133" i="19"/>
  <c r="J133" i="19"/>
  <c r="U133" i="19"/>
  <c r="M133" i="19"/>
  <c r="X133" i="19"/>
  <c r="H133" i="19"/>
  <c r="V133" i="19"/>
  <c r="B133" i="19"/>
  <c r="P133" i="19"/>
  <c r="F133" i="19"/>
  <c r="Q133" i="19"/>
  <c r="F98" i="19"/>
  <c r="J98" i="19"/>
  <c r="N98" i="19"/>
  <c r="R98" i="19"/>
  <c r="V98" i="19"/>
  <c r="D98" i="19"/>
  <c r="I98" i="19"/>
  <c r="O98" i="19"/>
  <c r="T98" i="19"/>
  <c r="Y98" i="19"/>
  <c r="C98" i="19"/>
  <c r="H98" i="19"/>
  <c r="M98" i="19"/>
  <c r="S98" i="19"/>
  <c r="X98" i="19"/>
  <c r="E98" i="19"/>
  <c r="P98" i="19"/>
  <c r="L98" i="19"/>
  <c r="G98" i="19"/>
  <c r="W98" i="19"/>
  <c r="U98" i="19"/>
  <c r="K98" i="19"/>
  <c r="B98" i="19"/>
  <c r="Q98" i="19"/>
  <c r="A134" i="28"/>
  <c r="A64" i="28"/>
  <c r="A203" i="28"/>
  <c r="A408" i="28"/>
  <c r="A340" i="28"/>
  <c r="A29" i="28"/>
  <c r="A374" i="28"/>
  <c r="A237" i="28"/>
  <c r="A271" i="28"/>
  <c r="W168" i="28"/>
  <c r="S168" i="28"/>
  <c r="O168" i="28"/>
  <c r="K168" i="28"/>
  <c r="G168" i="28"/>
  <c r="C168" i="28"/>
  <c r="A169" i="28"/>
  <c r="U168" i="28"/>
  <c r="P168" i="28"/>
  <c r="J168" i="28"/>
  <c r="E168" i="28"/>
  <c r="V168" i="28"/>
  <c r="N168" i="28"/>
  <c r="H168" i="28"/>
  <c r="T168" i="28"/>
  <c r="L168" i="28"/>
  <c r="B168" i="28"/>
  <c r="R168" i="28"/>
  <c r="I168" i="28"/>
  <c r="Q168" i="28"/>
  <c r="Y168" i="28"/>
  <c r="F168" i="28"/>
  <c r="X168" i="28"/>
  <c r="M168" i="28"/>
  <c r="D168" i="28"/>
  <c r="A99" i="28"/>
  <c r="Y305" i="28"/>
  <c r="U305" i="28"/>
  <c r="Q305" i="28"/>
  <c r="M305" i="28"/>
  <c r="I305" i="28"/>
  <c r="E305" i="28"/>
  <c r="W305" i="28"/>
  <c r="R305" i="28"/>
  <c r="L305" i="28"/>
  <c r="G305" i="28"/>
  <c r="B305" i="28"/>
  <c r="X305" i="28"/>
  <c r="P305" i="28"/>
  <c r="J305" i="28"/>
  <c r="C305" i="28"/>
  <c r="A306" i="28"/>
  <c r="O305" i="28"/>
  <c r="F305" i="28"/>
  <c r="T305" i="28"/>
  <c r="K305" i="28"/>
  <c r="S305" i="28"/>
  <c r="N305" i="28"/>
  <c r="H305" i="28"/>
  <c r="D305" i="28"/>
  <c r="V305" i="28"/>
  <c r="A270" i="21"/>
  <c r="A236" i="21"/>
  <c r="B166" i="21"/>
  <c r="F166" i="21"/>
  <c r="J166" i="21"/>
  <c r="N166" i="21"/>
  <c r="R166" i="21"/>
  <c r="V166" i="21"/>
  <c r="C166" i="21"/>
  <c r="H166" i="21"/>
  <c r="M166" i="21"/>
  <c r="S166" i="21"/>
  <c r="X166" i="21"/>
  <c r="D166" i="21"/>
  <c r="K166" i="21"/>
  <c r="Q166" i="21"/>
  <c r="Y166" i="21"/>
  <c r="E166" i="21"/>
  <c r="L166" i="21"/>
  <c r="T166" i="21"/>
  <c r="G166" i="21"/>
  <c r="O166" i="21"/>
  <c r="U166" i="21"/>
  <c r="I166" i="21"/>
  <c r="P166" i="21"/>
  <c r="W166" i="21"/>
  <c r="A201" i="21"/>
  <c r="A99" i="19"/>
  <c r="A64" i="19"/>
  <c r="A62" i="21"/>
  <c r="A167" i="21"/>
  <c r="A63" i="25"/>
  <c r="A27" i="25"/>
  <c r="A136" i="25"/>
  <c r="A132" i="21"/>
  <c r="A97" i="21"/>
  <c r="A99" i="25"/>
  <c r="A29" i="21"/>
  <c r="A28" i="19"/>
  <c r="A134" i="19"/>
  <c r="F62" i="21" l="1"/>
  <c r="J62" i="21"/>
  <c r="N62" i="21"/>
  <c r="R62" i="21"/>
  <c r="V62" i="21"/>
  <c r="C62" i="21"/>
  <c r="G62" i="21"/>
  <c r="K62" i="21"/>
  <c r="O62" i="21"/>
  <c r="S62" i="21"/>
  <c r="W62" i="21"/>
  <c r="H62" i="21"/>
  <c r="P62" i="21"/>
  <c r="X62" i="21"/>
  <c r="D62" i="21"/>
  <c r="T62" i="21"/>
  <c r="M62" i="21"/>
  <c r="I62" i="21"/>
  <c r="Q62" i="21"/>
  <c r="Y62" i="21"/>
  <c r="B62" i="21"/>
  <c r="L62" i="21"/>
  <c r="E62" i="21"/>
  <c r="U62" i="21"/>
  <c r="E97" i="21"/>
  <c r="I97" i="21"/>
  <c r="M97" i="21"/>
  <c r="Q97" i="21"/>
  <c r="U97" i="21"/>
  <c r="Y97" i="21"/>
  <c r="B97" i="21"/>
  <c r="F97" i="21"/>
  <c r="J97" i="21"/>
  <c r="N97" i="21"/>
  <c r="R97" i="21"/>
  <c r="V97" i="21"/>
  <c r="G97" i="21"/>
  <c r="O97" i="21"/>
  <c r="W97" i="21"/>
  <c r="C97" i="21"/>
  <c r="S97" i="21"/>
  <c r="L97" i="21"/>
  <c r="H97" i="21"/>
  <c r="P97" i="21"/>
  <c r="X97" i="21"/>
  <c r="K97" i="21"/>
  <c r="D97" i="21"/>
  <c r="T97" i="21"/>
  <c r="D270" i="21"/>
  <c r="H270" i="21"/>
  <c r="L270" i="21"/>
  <c r="P270" i="21"/>
  <c r="T270" i="21"/>
  <c r="X270" i="21"/>
  <c r="E270" i="21"/>
  <c r="I270" i="21"/>
  <c r="M270" i="21"/>
  <c r="Q270" i="21"/>
  <c r="U270" i="21"/>
  <c r="Y270" i="21"/>
  <c r="J270" i="21"/>
  <c r="R270" i="21"/>
  <c r="C270" i="21"/>
  <c r="K270" i="21"/>
  <c r="S270" i="21"/>
  <c r="F270" i="21"/>
  <c r="V270" i="21"/>
  <c r="G270" i="21"/>
  <c r="W270" i="21"/>
  <c r="B270" i="21"/>
  <c r="N270" i="21"/>
  <c r="O270" i="21"/>
  <c r="F339" i="21"/>
  <c r="J339" i="21"/>
  <c r="N339" i="21"/>
  <c r="R339" i="21"/>
  <c r="V339" i="21"/>
  <c r="C339" i="21"/>
  <c r="G339" i="21"/>
  <c r="K339" i="21"/>
  <c r="O339" i="21"/>
  <c r="S339" i="21"/>
  <c r="W339" i="21"/>
  <c r="H339" i="21"/>
  <c r="P339" i="21"/>
  <c r="X339" i="21"/>
  <c r="I339" i="21"/>
  <c r="Q339" i="21"/>
  <c r="Y339" i="21"/>
  <c r="B339" i="21"/>
  <c r="L339" i="21"/>
  <c r="M339" i="21"/>
  <c r="T339" i="21"/>
  <c r="U339" i="21"/>
  <c r="D339" i="21"/>
  <c r="E339" i="21"/>
  <c r="A340" i="21"/>
  <c r="D132" i="21"/>
  <c r="H132" i="21"/>
  <c r="L132" i="21"/>
  <c r="P132" i="21"/>
  <c r="T132" i="21"/>
  <c r="X132" i="21"/>
  <c r="E132" i="21"/>
  <c r="I132" i="21"/>
  <c r="M132" i="21"/>
  <c r="Q132" i="21"/>
  <c r="U132" i="21"/>
  <c r="Y132" i="21"/>
  <c r="J132" i="21"/>
  <c r="R132" i="21"/>
  <c r="C132" i="21"/>
  <c r="K132" i="21"/>
  <c r="S132" i="21"/>
  <c r="B132" i="21"/>
  <c r="N132" i="21"/>
  <c r="F132" i="21"/>
  <c r="G132" i="21"/>
  <c r="O132" i="21"/>
  <c r="V132" i="21"/>
  <c r="W132" i="21"/>
  <c r="E407" i="21"/>
  <c r="I407" i="21"/>
  <c r="M407" i="21"/>
  <c r="Q407" i="21"/>
  <c r="U407" i="21"/>
  <c r="Y407" i="21"/>
  <c r="C407" i="21"/>
  <c r="H407" i="21"/>
  <c r="N407" i="21"/>
  <c r="S407" i="21"/>
  <c r="X407" i="21"/>
  <c r="D407" i="21"/>
  <c r="J407" i="21"/>
  <c r="O407" i="21"/>
  <c r="T407" i="21"/>
  <c r="K407" i="21"/>
  <c r="V407" i="21"/>
  <c r="L407" i="21"/>
  <c r="W407" i="21"/>
  <c r="F407" i="21"/>
  <c r="G407" i="21"/>
  <c r="B407" i="21"/>
  <c r="P407" i="21"/>
  <c r="R407" i="21"/>
  <c r="A408" i="21"/>
  <c r="F305" i="21"/>
  <c r="V305" i="21"/>
  <c r="P305" i="21"/>
  <c r="K305" i="21"/>
  <c r="W305" i="21"/>
  <c r="U305" i="21"/>
  <c r="J305" i="21"/>
  <c r="D305" i="21"/>
  <c r="T305" i="21"/>
  <c r="S305" i="21"/>
  <c r="M305" i="21"/>
  <c r="I305" i="21"/>
  <c r="N305" i="21"/>
  <c r="H305" i="21"/>
  <c r="X305" i="21"/>
  <c r="G305" i="21"/>
  <c r="Q305" i="21"/>
  <c r="Y305" i="21"/>
  <c r="A306" i="21"/>
  <c r="B305" i="21"/>
  <c r="R305" i="21"/>
  <c r="L305" i="21"/>
  <c r="C305" i="21"/>
  <c r="O305" i="21"/>
  <c r="E305" i="21"/>
  <c r="E29" i="21"/>
  <c r="I29" i="21"/>
  <c r="M29" i="21"/>
  <c r="Q29" i="21"/>
  <c r="U29" i="21"/>
  <c r="Y29" i="21"/>
  <c r="B29" i="21"/>
  <c r="C29" i="21"/>
  <c r="K29" i="21"/>
  <c r="S29" i="21"/>
  <c r="H29" i="21"/>
  <c r="P29" i="21"/>
  <c r="X29" i="21"/>
  <c r="F29" i="21"/>
  <c r="J29" i="21"/>
  <c r="N29" i="21"/>
  <c r="R29" i="21"/>
  <c r="V29" i="21"/>
  <c r="G29" i="21"/>
  <c r="O29" i="21"/>
  <c r="W29" i="21"/>
  <c r="D29" i="21"/>
  <c r="L29" i="21"/>
  <c r="T29" i="21"/>
  <c r="F201" i="21"/>
  <c r="J201" i="21"/>
  <c r="N201" i="21"/>
  <c r="R201" i="21"/>
  <c r="V201" i="21"/>
  <c r="C201" i="21"/>
  <c r="G201" i="21"/>
  <c r="K201" i="21"/>
  <c r="O201" i="21"/>
  <c r="S201" i="21"/>
  <c r="W201" i="21"/>
  <c r="B201" i="21"/>
  <c r="H201" i="21"/>
  <c r="P201" i="21"/>
  <c r="X201" i="21"/>
  <c r="I201" i="21"/>
  <c r="Q201" i="21"/>
  <c r="Y201" i="21"/>
  <c r="D201" i="21"/>
  <c r="T201" i="21"/>
  <c r="L201" i="21"/>
  <c r="E201" i="21"/>
  <c r="U201" i="21"/>
  <c r="M201" i="21"/>
  <c r="F236" i="21"/>
  <c r="J236" i="21"/>
  <c r="N236" i="21"/>
  <c r="R236" i="21"/>
  <c r="V236" i="21"/>
  <c r="C236" i="21"/>
  <c r="G236" i="21"/>
  <c r="K236" i="21"/>
  <c r="O236" i="21"/>
  <c r="S236" i="21"/>
  <c r="W236" i="21"/>
  <c r="B236" i="21"/>
  <c r="H236" i="21"/>
  <c r="P236" i="21"/>
  <c r="X236" i="21"/>
  <c r="I236" i="21"/>
  <c r="Q236" i="21"/>
  <c r="Y236" i="21"/>
  <c r="L236" i="21"/>
  <c r="D236" i="21"/>
  <c r="U236" i="21"/>
  <c r="M236" i="21"/>
  <c r="T236" i="21"/>
  <c r="E236" i="21"/>
  <c r="D373" i="21"/>
  <c r="H373" i="21"/>
  <c r="L373" i="21"/>
  <c r="P373" i="21"/>
  <c r="T373" i="21"/>
  <c r="X373" i="21"/>
  <c r="E373" i="21"/>
  <c r="I373" i="21"/>
  <c r="M373" i="21"/>
  <c r="Q373" i="21"/>
  <c r="U373" i="21"/>
  <c r="Y373" i="21"/>
  <c r="F373" i="21"/>
  <c r="N373" i="21"/>
  <c r="V373" i="21"/>
  <c r="G373" i="21"/>
  <c r="O373" i="21"/>
  <c r="W373" i="21"/>
  <c r="R373" i="21"/>
  <c r="C373" i="21"/>
  <c r="S373" i="21"/>
  <c r="J373" i="21"/>
  <c r="B373" i="21"/>
  <c r="K373" i="21"/>
  <c r="A374" i="21"/>
  <c r="E237" i="28"/>
  <c r="I237" i="28"/>
  <c r="M237" i="28"/>
  <c r="Q237" i="28"/>
  <c r="U237" i="28"/>
  <c r="Y237" i="28"/>
  <c r="F237" i="28"/>
  <c r="K237" i="28"/>
  <c r="P237" i="28"/>
  <c r="V237" i="28"/>
  <c r="B237" i="28"/>
  <c r="G237" i="28"/>
  <c r="L237" i="28"/>
  <c r="R237" i="28"/>
  <c r="W237" i="28"/>
  <c r="D237" i="28"/>
  <c r="O237" i="28"/>
  <c r="H237" i="28"/>
  <c r="S237" i="28"/>
  <c r="T237" i="28"/>
  <c r="C237" i="28"/>
  <c r="X237" i="28"/>
  <c r="N237" i="28"/>
  <c r="J237" i="28"/>
  <c r="D408" i="28"/>
  <c r="H408" i="28"/>
  <c r="L408" i="28"/>
  <c r="P408" i="28"/>
  <c r="T408" i="28"/>
  <c r="X408" i="28"/>
  <c r="E408" i="28"/>
  <c r="I408" i="28"/>
  <c r="M408" i="28"/>
  <c r="Q408" i="28"/>
  <c r="U408" i="28"/>
  <c r="Y408" i="28"/>
  <c r="G408" i="28"/>
  <c r="O408" i="28"/>
  <c r="W408" i="28"/>
  <c r="J408" i="28"/>
  <c r="R408" i="28"/>
  <c r="F408" i="28"/>
  <c r="V408" i="28"/>
  <c r="K408" i="28"/>
  <c r="S408" i="28"/>
  <c r="B408" i="28"/>
  <c r="C408" i="28"/>
  <c r="N408" i="28"/>
  <c r="E99" i="28"/>
  <c r="I99" i="28"/>
  <c r="M99" i="28"/>
  <c r="Q99" i="28"/>
  <c r="U99" i="28"/>
  <c r="Y99" i="28"/>
  <c r="B99" i="28"/>
  <c r="F99" i="28"/>
  <c r="J99" i="28"/>
  <c r="N99" i="28"/>
  <c r="R99" i="28"/>
  <c r="V99" i="28"/>
  <c r="C99" i="28"/>
  <c r="K99" i="28"/>
  <c r="S99" i="28"/>
  <c r="G99" i="28"/>
  <c r="P99" i="28"/>
  <c r="D99" i="28"/>
  <c r="H99" i="28"/>
  <c r="T99" i="28"/>
  <c r="L99" i="28"/>
  <c r="W99" i="28"/>
  <c r="O99" i="28"/>
  <c r="X99" i="28"/>
  <c r="E374" i="28"/>
  <c r="I374" i="28"/>
  <c r="M374" i="28"/>
  <c r="Q374" i="28"/>
  <c r="U374" i="28"/>
  <c r="Y374" i="28"/>
  <c r="F374" i="28"/>
  <c r="J374" i="28"/>
  <c r="N374" i="28"/>
  <c r="R374" i="28"/>
  <c r="V374" i="28"/>
  <c r="H374" i="28"/>
  <c r="P374" i="28"/>
  <c r="X374" i="28"/>
  <c r="C374" i="28"/>
  <c r="K374" i="28"/>
  <c r="S374" i="28"/>
  <c r="G374" i="28"/>
  <c r="W374" i="28"/>
  <c r="L374" i="28"/>
  <c r="B374" i="28"/>
  <c r="D374" i="28"/>
  <c r="O374" i="28"/>
  <c r="T374" i="28"/>
  <c r="F203" i="28"/>
  <c r="J203" i="28"/>
  <c r="N203" i="28"/>
  <c r="R203" i="28"/>
  <c r="V203" i="28"/>
  <c r="C203" i="28"/>
  <c r="G203" i="28"/>
  <c r="K203" i="28"/>
  <c r="O203" i="28"/>
  <c r="S203" i="28"/>
  <c r="W203" i="28"/>
  <c r="B203" i="28"/>
  <c r="E203" i="28"/>
  <c r="M203" i="28"/>
  <c r="U203" i="28"/>
  <c r="H203" i="28"/>
  <c r="P203" i="28"/>
  <c r="X203" i="28"/>
  <c r="I203" i="28"/>
  <c r="Y203" i="28"/>
  <c r="D203" i="28"/>
  <c r="Q203" i="28"/>
  <c r="L203" i="28"/>
  <c r="T203" i="28"/>
  <c r="D29" i="28"/>
  <c r="H29" i="28"/>
  <c r="L29" i="28"/>
  <c r="P29" i="28"/>
  <c r="T29" i="28"/>
  <c r="X29" i="28"/>
  <c r="E29" i="28"/>
  <c r="J29" i="28"/>
  <c r="O29" i="28"/>
  <c r="U29" i="28"/>
  <c r="G29" i="28"/>
  <c r="R29" i="28"/>
  <c r="W29" i="28"/>
  <c r="N29" i="28"/>
  <c r="Y29" i="28"/>
  <c r="F29" i="28"/>
  <c r="K29" i="28"/>
  <c r="Q29" i="28"/>
  <c r="V29" i="28"/>
  <c r="M29" i="28"/>
  <c r="B29" i="28"/>
  <c r="C29" i="28"/>
  <c r="I29" i="28"/>
  <c r="S29" i="28"/>
  <c r="F64" i="28"/>
  <c r="J64" i="28"/>
  <c r="N64" i="28"/>
  <c r="R64" i="28"/>
  <c r="V64" i="28"/>
  <c r="C64" i="28"/>
  <c r="G64" i="28"/>
  <c r="K64" i="28"/>
  <c r="O64" i="28"/>
  <c r="S64" i="28"/>
  <c r="W64" i="28"/>
  <c r="B64" i="28"/>
  <c r="D64" i="28"/>
  <c r="L64" i="28"/>
  <c r="T64" i="28"/>
  <c r="H64" i="28"/>
  <c r="Q64" i="28"/>
  <c r="M64" i="28"/>
  <c r="E64" i="28"/>
  <c r="Y64" i="28"/>
  <c r="I64" i="28"/>
  <c r="U64" i="28"/>
  <c r="X64" i="28"/>
  <c r="P64" i="28"/>
  <c r="C271" i="28"/>
  <c r="G271" i="28"/>
  <c r="K271" i="28"/>
  <c r="O271" i="28"/>
  <c r="S271" i="28"/>
  <c r="W271" i="28"/>
  <c r="B271" i="28"/>
  <c r="D271" i="28"/>
  <c r="H271" i="28"/>
  <c r="L271" i="28"/>
  <c r="P271" i="28"/>
  <c r="T271" i="28"/>
  <c r="X271" i="28"/>
  <c r="J271" i="28"/>
  <c r="R271" i="28"/>
  <c r="E271" i="28"/>
  <c r="M271" i="28"/>
  <c r="U271" i="28"/>
  <c r="Q271" i="28"/>
  <c r="F271" i="28"/>
  <c r="V271" i="28"/>
  <c r="Y271" i="28"/>
  <c r="I271" i="28"/>
  <c r="N271" i="28"/>
  <c r="E340" i="28"/>
  <c r="I340" i="28"/>
  <c r="M340" i="28"/>
  <c r="Q340" i="28"/>
  <c r="U340" i="28"/>
  <c r="Y340" i="28"/>
  <c r="F340" i="28"/>
  <c r="J340" i="28"/>
  <c r="N340" i="28"/>
  <c r="R340" i="28"/>
  <c r="V340" i="28"/>
  <c r="H340" i="28"/>
  <c r="P340" i="28"/>
  <c r="X340" i="28"/>
  <c r="B340" i="28"/>
  <c r="C340" i="28"/>
  <c r="K340" i="28"/>
  <c r="S340" i="28"/>
  <c r="O340" i="28"/>
  <c r="D340" i="28"/>
  <c r="T340" i="28"/>
  <c r="L340" i="28"/>
  <c r="W340" i="28"/>
  <c r="G340" i="28"/>
  <c r="D134" i="28"/>
  <c r="H134" i="28"/>
  <c r="L134" i="28"/>
  <c r="P134" i="28"/>
  <c r="T134" i="28"/>
  <c r="X134" i="28"/>
  <c r="E134" i="28"/>
  <c r="I134" i="28"/>
  <c r="M134" i="28"/>
  <c r="Q134" i="28"/>
  <c r="U134" i="28"/>
  <c r="Y134" i="28"/>
  <c r="G134" i="28"/>
  <c r="O134" i="28"/>
  <c r="W134" i="28"/>
  <c r="J134" i="28"/>
  <c r="R134" i="28"/>
  <c r="C134" i="28"/>
  <c r="S134" i="28"/>
  <c r="F134" i="28"/>
  <c r="B134" i="28"/>
  <c r="V134" i="28"/>
  <c r="K134" i="28"/>
  <c r="N134" i="28"/>
  <c r="F99" i="25"/>
  <c r="J99" i="25"/>
  <c r="N99" i="25"/>
  <c r="R99" i="25"/>
  <c r="V99" i="25"/>
  <c r="C99" i="25"/>
  <c r="H99" i="25"/>
  <c r="M99" i="25"/>
  <c r="S99" i="25"/>
  <c r="X99" i="25"/>
  <c r="D99" i="25"/>
  <c r="I99" i="25"/>
  <c r="O99" i="25"/>
  <c r="T99" i="25"/>
  <c r="Y99" i="25"/>
  <c r="E99" i="25"/>
  <c r="P99" i="25"/>
  <c r="G99" i="25"/>
  <c r="Q99" i="25"/>
  <c r="U99" i="25"/>
  <c r="B99" i="25"/>
  <c r="W99" i="25"/>
  <c r="K99" i="25"/>
  <c r="L99" i="25"/>
  <c r="C136" i="25"/>
  <c r="G136" i="25"/>
  <c r="K136" i="25"/>
  <c r="O136" i="25"/>
  <c r="S136" i="25"/>
  <c r="W136" i="25"/>
  <c r="H136" i="25"/>
  <c r="M136" i="25"/>
  <c r="R136" i="25"/>
  <c r="X136" i="25"/>
  <c r="D136" i="25"/>
  <c r="I136" i="25"/>
  <c r="N136" i="25"/>
  <c r="T136" i="25"/>
  <c r="Y136" i="25"/>
  <c r="J136" i="25"/>
  <c r="U136" i="25"/>
  <c r="L136" i="25"/>
  <c r="V136" i="25"/>
  <c r="P136" i="25"/>
  <c r="Q136" i="25"/>
  <c r="B136" i="25"/>
  <c r="E136" i="25"/>
  <c r="F136" i="25"/>
  <c r="F27" i="25"/>
  <c r="J27" i="25"/>
  <c r="N27" i="25"/>
  <c r="R27" i="25"/>
  <c r="V27" i="25"/>
  <c r="H27" i="25"/>
  <c r="T27" i="25"/>
  <c r="C27" i="25"/>
  <c r="G27" i="25"/>
  <c r="K27" i="25"/>
  <c r="O27" i="25"/>
  <c r="S27" i="25"/>
  <c r="W27" i="25"/>
  <c r="D27" i="25"/>
  <c r="L27" i="25"/>
  <c r="P27" i="25"/>
  <c r="X27" i="25"/>
  <c r="I27" i="25"/>
  <c r="Y27" i="25"/>
  <c r="U27" i="25"/>
  <c r="M27" i="25"/>
  <c r="B27" i="25"/>
  <c r="Q27" i="25"/>
  <c r="E27" i="25"/>
  <c r="E63" i="25"/>
  <c r="I63" i="25"/>
  <c r="M63" i="25"/>
  <c r="Q63" i="25"/>
  <c r="U63" i="25"/>
  <c r="Y63" i="25"/>
  <c r="F63" i="25"/>
  <c r="J63" i="25"/>
  <c r="N63" i="25"/>
  <c r="R63" i="25"/>
  <c r="V63" i="25"/>
  <c r="G63" i="25"/>
  <c r="O63" i="25"/>
  <c r="W63" i="25"/>
  <c r="H63" i="25"/>
  <c r="P63" i="25"/>
  <c r="X63" i="25"/>
  <c r="B63" i="25"/>
  <c r="C63" i="25"/>
  <c r="K63" i="25"/>
  <c r="S63" i="25"/>
  <c r="D63" i="25"/>
  <c r="L63" i="25"/>
  <c r="T63" i="25"/>
  <c r="D134" i="19"/>
  <c r="H134" i="19"/>
  <c r="L134" i="19"/>
  <c r="P134" i="19"/>
  <c r="T134" i="19"/>
  <c r="G134" i="19"/>
  <c r="M134" i="19"/>
  <c r="R134" i="19"/>
  <c r="W134" i="19"/>
  <c r="C134" i="19"/>
  <c r="J134" i="19"/>
  <c r="Q134" i="19"/>
  <c r="X134" i="19"/>
  <c r="F134" i="19"/>
  <c r="O134" i="19"/>
  <c r="Y134" i="19"/>
  <c r="B134" i="19"/>
  <c r="N134" i="19"/>
  <c r="K134" i="19"/>
  <c r="V134" i="19"/>
  <c r="S134" i="19"/>
  <c r="I134" i="19"/>
  <c r="E134" i="19"/>
  <c r="U134" i="19"/>
  <c r="Y64" i="19"/>
  <c r="U64" i="19"/>
  <c r="Q64" i="19"/>
  <c r="M64" i="19"/>
  <c r="I64" i="19"/>
  <c r="E64" i="19"/>
  <c r="V64" i="19"/>
  <c r="P64" i="19"/>
  <c r="K64" i="19"/>
  <c r="F64" i="19"/>
  <c r="X64" i="19"/>
  <c r="R64" i="19"/>
  <c r="J64" i="19"/>
  <c r="C64" i="19"/>
  <c r="W64" i="19"/>
  <c r="H64" i="19"/>
  <c r="T64" i="19"/>
  <c r="N64" i="19"/>
  <c r="G64" i="19"/>
  <c r="S64" i="19"/>
  <c r="L64" i="19"/>
  <c r="D64" i="19"/>
  <c r="B64" i="19"/>
  <c r="O64" i="19"/>
  <c r="E28" i="19"/>
  <c r="I28" i="19"/>
  <c r="M28" i="19"/>
  <c r="Q28" i="19"/>
  <c r="U28" i="19"/>
  <c r="Y28" i="19"/>
  <c r="B28" i="19"/>
  <c r="F28" i="19"/>
  <c r="J28" i="19"/>
  <c r="N28" i="19"/>
  <c r="R28" i="19"/>
  <c r="V28" i="19"/>
  <c r="H28" i="19"/>
  <c r="P28" i="19"/>
  <c r="X28" i="19"/>
  <c r="K28" i="19"/>
  <c r="D28" i="19"/>
  <c r="L28" i="19"/>
  <c r="T28" i="19"/>
  <c r="G28" i="19"/>
  <c r="O28" i="19"/>
  <c r="W28" i="19"/>
  <c r="C28" i="19"/>
  <c r="S28" i="19"/>
  <c r="C99" i="19"/>
  <c r="G99" i="19"/>
  <c r="K99" i="19"/>
  <c r="O99" i="19"/>
  <c r="S99" i="19"/>
  <c r="W99" i="19"/>
  <c r="H99" i="19"/>
  <c r="M99" i="19"/>
  <c r="R99" i="19"/>
  <c r="X99" i="19"/>
  <c r="F99" i="19"/>
  <c r="L99" i="19"/>
  <c r="Q99" i="19"/>
  <c r="V99" i="19"/>
  <c r="D99" i="19"/>
  <c r="N99" i="19"/>
  <c r="Y99" i="19"/>
  <c r="E99" i="19"/>
  <c r="T99" i="19"/>
  <c r="U99" i="19"/>
  <c r="I99" i="19"/>
  <c r="J99" i="19"/>
  <c r="P99" i="19"/>
  <c r="B99" i="19"/>
  <c r="A170" i="28"/>
  <c r="V169" i="28"/>
  <c r="R169" i="28"/>
  <c r="N169" i="28"/>
  <c r="J169" i="28"/>
  <c r="F169" i="28"/>
  <c r="B169" i="28"/>
  <c r="W169" i="28"/>
  <c r="Q169" i="28"/>
  <c r="L169" i="28"/>
  <c r="G169" i="28"/>
  <c r="Y169" i="28"/>
  <c r="S169" i="28"/>
  <c r="K169" i="28"/>
  <c r="D169" i="28"/>
  <c r="X169" i="28"/>
  <c r="O169" i="28"/>
  <c r="E169" i="28"/>
  <c r="U169" i="28"/>
  <c r="M169" i="28"/>
  <c r="C169" i="28"/>
  <c r="I169" i="28"/>
  <c r="T169" i="28"/>
  <c r="H169" i="28"/>
  <c r="P169" i="28"/>
  <c r="A409" i="28"/>
  <c r="A65" i="28"/>
  <c r="A135" i="28"/>
  <c r="X306" i="28"/>
  <c r="T306" i="28"/>
  <c r="P306" i="28"/>
  <c r="L306" i="28"/>
  <c r="H306" i="28"/>
  <c r="D306" i="28"/>
  <c r="Y306" i="28"/>
  <c r="S306" i="28"/>
  <c r="N306" i="28"/>
  <c r="I306" i="28"/>
  <c r="C306" i="28"/>
  <c r="U306" i="28"/>
  <c r="M306" i="28"/>
  <c r="F306" i="28"/>
  <c r="R306" i="28"/>
  <c r="J306" i="28"/>
  <c r="W306" i="28"/>
  <c r="O306" i="28"/>
  <c r="E306" i="28"/>
  <c r="K306" i="28"/>
  <c r="A307" i="28"/>
  <c r="G306" i="28"/>
  <c r="V306" i="28"/>
  <c r="Q306" i="28"/>
  <c r="B306" i="28"/>
  <c r="A100" i="28"/>
  <c r="A272" i="28"/>
  <c r="A238" i="28"/>
  <c r="A375" i="28"/>
  <c r="A30" i="28"/>
  <c r="A341" i="28"/>
  <c r="A204" i="28"/>
  <c r="A237" i="21"/>
  <c r="A271" i="21"/>
  <c r="B167" i="21"/>
  <c r="F167" i="21"/>
  <c r="J167" i="21"/>
  <c r="N167" i="21"/>
  <c r="R167" i="21"/>
  <c r="V167" i="21"/>
  <c r="E167" i="21"/>
  <c r="K167" i="21"/>
  <c r="P167" i="21"/>
  <c r="U167" i="21"/>
  <c r="H167" i="21"/>
  <c r="O167" i="21"/>
  <c r="W167" i="21"/>
  <c r="C167" i="21"/>
  <c r="I167" i="21"/>
  <c r="Q167" i="21"/>
  <c r="X167" i="21"/>
  <c r="D167" i="21"/>
  <c r="L167" i="21"/>
  <c r="S167" i="21"/>
  <c r="Y167" i="21"/>
  <c r="M167" i="21"/>
  <c r="T167" i="21"/>
  <c r="G167" i="21"/>
  <c r="A202" i="21"/>
  <c r="A100" i="19"/>
  <c r="A65" i="19"/>
  <c r="A29" i="19"/>
  <c r="A137" i="25"/>
  <c r="A28" i="25"/>
  <c r="A98" i="21"/>
  <c r="A30" i="21"/>
  <c r="A133" i="21"/>
  <c r="A64" i="25"/>
  <c r="A135" i="19"/>
  <c r="A100" i="25"/>
  <c r="A168" i="21"/>
  <c r="A63" i="21"/>
  <c r="C63" i="21" l="1"/>
  <c r="G63" i="21"/>
  <c r="K63" i="21"/>
  <c r="O63" i="21"/>
  <c r="S63" i="21"/>
  <c r="W63" i="21"/>
  <c r="D63" i="21"/>
  <c r="H63" i="21"/>
  <c r="L63" i="21"/>
  <c r="P63" i="21"/>
  <c r="T63" i="21"/>
  <c r="X63" i="21"/>
  <c r="I63" i="21"/>
  <c r="Q63" i="21"/>
  <c r="Y63" i="21"/>
  <c r="U63" i="21"/>
  <c r="N63" i="21"/>
  <c r="J63" i="21"/>
  <c r="R63" i="21"/>
  <c r="E63" i="21"/>
  <c r="M63" i="21"/>
  <c r="B63" i="21"/>
  <c r="F63" i="21"/>
  <c r="V63" i="21"/>
  <c r="C237" i="21"/>
  <c r="G237" i="21"/>
  <c r="K237" i="21"/>
  <c r="O237" i="21"/>
  <c r="S237" i="21"/>
  <c r="W237" i="21"/>
  <c r="D237" i="21"/>
  <c r="H237" i="21"/>
  <c r="L237" i="21"/>
  <c r="P237" i="21"/>
  <c r="T237" i="21"/>
  <c r="X237" i="21"/>
  <c r="I237" i="21"/>
  <c r="Q237" i="21"/>
  <c r="Y237" i="21"/>
  <c r="B237" i="21"/>
  <c r="J237" i="21"/>
  <c r="R237" i="21"/>
  <c r="E237" i="21"/>
  <c r="U237" i="21"/>
  <c r="M237" i="21"/>
  <c r="F237" i="21"/>
  <c r="V237" i="21"/>
  <c r="N237" i="21"/>
  <c r="E374" i="21"/>
  <c r="I374" i="21"/>
  <c r="M374" i="21"/>
  <c r="Q374" i="21"/>
  <c r="U374" i="21"/>
  <c r="Y374" i="21"/>
  <c r="F374" i="21"/>
  <c r="J374" i="21"/>
  <c r="N374" i="21"/>
  <c r="R374" i="21"/>
  <c r="V374" i="21"/>
  <c r="G374" i="21"/>
  <c r="O374" i="21"/>
  <c r="W374" i="21"/>
  <c r="H374" i="21"/>
  <c r="P374" i="21"/>
  <c r="X374" i="21"/>
  <c r="K374" i="21"/>
  <c r="L374" i="21"/>
  <c r="S374" i="21"/>
  <c r="T374" i="21"/>
  <c r="B374" i="21"/>
  <c r="C374" i="21"/>
  <c r="D374" i="21"/>
  <c r="A375" i="21"/>
  <c r="E133" i="21"/>
  <c r="I133" i="21"/>
  <c r="M133" i="21"/>
  <c r="Q133" i="21"/>
  <c r="U133" i="21"/>
  <c r="Y133" i="21"/>
  <c r="B133" i="21"/>
  <c r="F133" i="21"/>
  <c r="J133" i="21"/>
  <c r="N133" i="21"/>
  <c r="R133" i="21"/>
  <c r="V133" i="21"/>
  <c r="C133" i="21"/>
  <c r="K133" i="21"/>
  <c r="S133" i="21"/>
  <c r="D133" i="21"/>
  <c r="L133" i="21"/>
  <c r="T133" i="21"/>
  <c r="G133" i="21"/>
  <c r="W133" i="21"/>
  <c r="P133" i="21"/>
  <c r="H133" i="21"/>
  <c r="X133" i="21"/>
  <c r="O133" i="21"/>
  <c r="F408" i="21"/>
  <c r="J408" i="21"/>
  <c r="N408" i="21"/>
  <c r="R408" i="21"/>
  <c r="V408" i="21"/>
  <c r="G408" i="21"/>
  <c r="L408" i="21"/>
  <c r="Q408" i="21"/>
  <c r="W408" i="21"/>
  <c r="C408" i="21"/>
  <c r="H408" i="21"/>
  <c r="M408" i="21"/>
  <c r="S408" i="21"/>
  <c r="X408" i="21"/>
  <c r="I408" i="21"/>
  <c r="T408" i="21"/>
  <c r="K408" i="21"/>
  <c r="U408" i="21"/>
  <c r="D408" i="21"/>
  <c r="Y408" i="21"/>
  <c r="E408" i="21"/>
  <c r="O408" i="21"/>
  <c r="P408" i="21"/>
  <c r="B408" i="21"/>
  <c r="A409" i="21"/>
  <c r="F30" i="21"/>
  <c r="J30" i="21"/>
  <c r="N30" i="21"/>
  <c r="R30" i="21"/>
  <c r="V30" i="21"/>
  <c r="D30" i="21"/>
  <c r="L30" i="21"/>
  <c r="X30" i="21"/>
  <c r="I30" i="21"/>
  <c r="U30" i="21"/>
  <c r="C30" i="21"/>
  <c r="G30" i="21"/>
  <c r="K30" i="21"/>
  <c r="O30" i="21"/>
  <c r="S30" i="21"/>
  <c r="W30" i="21"/>
  <c r="B30" i="21"/>
  <c r="H30" i="21"/>
  <c r="P30" i="21"/>
  <c r="T30" i="21"/>
  <c r="E30" i="21"/>
  <c r="M30" i="21"/>
  <c r="Q30" i="21"/>
  <c r="Y30" i="21"/>
  <c r="C202" i="21"/>
  <c r="G202" i="21"/>
  <c r="K202" i="21"/>
  <c r="O202" i="21"/>
  <c r="S202" i="21"/>
  <c r="W202" i="21"/>
  <c r="D202" i="21"/>
  <c r="H202" i="21"/>
  <c r="L202" i="21"/>
  <c r="P202" i="21"/>
  <c r="T202" i="21"/>
  <c r="X202" i="21"/>
  <c r="I202" i="21"/>
  <c r="Q202" i="21"/>
  <c r="Y202" i="21"/>
  <c r="B202" i="21"/>
  <c r="J202" i="21"/>
  <c r="R202" i="21"/>
  <c r="M202" i="21"/>
  <c r="U202" i="21"/>
  <c r="F202" i="21"/>
  <c r="N202" i="21"/>
  <c r="E202" i="21"/>
  <c r="V202" i="21"/>
  <c r="F98" i="21"/>
  <c r="J98" i="21"/>
  <c r="N98" i="21"/>
  <c r="R98" i="21"/>
  <c r="V98" i="21"/>
  <c r="C98" i="21"/>
  <c r="G98" i="21"/>
  <c r="K98" i="21"/>
  <c r="O98" i="21"/>
  <c r="S98" i="21"/>
  <c r="W98" i="21"/>
  <c r="B98" i="21"/>
  <c r="H98" i="21"/>
  <c r="P98" i="21"/>
  <c r="X98" i="21"/>
  <c r="L98" i="21"/>
  <c r="E98" i="21"/>
  <c r="U98" i="21"/>
  <c r="I98" i="21"/>
  <c r="Q98" i="21"/>
  <c r="Y98" i="21"/>
  <c r="D98" i="21"/>
  <c r="T98" i="21"/>
  <c r="M98" i="21"/>
  <c r="E271" i="21"/>
  <c r="I271" i="21"/>
  <c r="F271" i="21"/>
  <c r="J271" i="21"/>
  <c r="C271" i="21"/>
  <c r="K271" i="21"/>
  <c r="O271" i="21"/>
  <c r="S271" i="21"/>
  <c r="W271" i="21"/>
  <c r="B271" i="21"/>
  <c r="D271" i="21"/>
  <c r="L271" i="21"/>
  <c r="P271" i="21"/>
  <c r="T271" i="21"/>
  <c r="X271" i="21"/>
  <c r="M271" i="21"/>
  <c r="U271" i="21"/>
  <c r="N271" i="21"/>
  <c r="V271" i="21"/>
  <c r="G271" i="21"/>
  <c r="Y271" i="21"/>
  <c r="H271" i="21"/>
  <c r="Q271" i="21"/>
  <c r="R271" i="21"/>
  <c r="F306" i="21"/>
  <c r="V306" i="21"/>
  <c r="P306" i="21"/>
  <c r="K306" i="21"/>
  <c r="W306" i="21"/>
  <c r="Y306" i="21"/>
  <c r="J306" i="21"/>
  <c r="D306" i="21"/>
  <c r="T306" i="21"/>
  <c r="S306" i="21"/>
  <c r="E306" i="21"/>
  <c r="M306" i="21"/>
  <c r="N306" i="21"/>
  <c r="H306" i="21"/>
  <c r="X306" i="21"/>
  <c r="G306" i="21"/>
  <c r="U306" i="21"/>
  <c r="Q306" i="21"/>
  <c r="B306" i="21"/>
  <c r="R306" i="21"/>
  <c r="L306" i="21"/>
  <c r="C306" i="21"/>
  <c r="O306" i="21"/>
  <c r="I306" i="21"/>
  <c r="A307" i="21"/>
  <c r="C340" i="21"/>
  <c r="G340" i="21"/>
  <c r="K340" i="21"/>
  <c r="O340" i="21"/>
  <c r="S340" i="21"/>
  <c r="W340" i="21"/>
  <c r="B340" i="21"/>
  <c r="D340" i="21"/>
  <c r="H340" i="21"/>
  <c r="L340" i="21"/>
  <c r="P340" i="21"/>
  <c r="T340" i="21"/>
  <c r="X340" i="21"/>
  <c r="I340" i="21"/>
  <c r="Q340" i="21"/>
  <c r="Y340" i="21"/>
  <c r="J340" i="21"/>
  <c r="R340" i="21"/>
  <c r="E340" i="21"/>
  <c r="U340" i="21"/>
  <c r="F340" i="21"/>
  <c r="V340" i="21"/>
  <c r="M340" i="21"/>
  <c r="N340" i="21"/>
  <c r="A341" i="21"/>
  <c r="C204" i="28"/>
  <c r="G204" i="28"/>
  <c r="K204" i="28"/>
  <c r="O204" i="28"/>
  <c r="S204" i="28"/>
  <c r="W204" i="28"/>
  <c r="D204" i="28"/>
  <c r="H204" i="28"/>
  <c r="L204" i="28"/>
  <c r="P204" i="28"/>
  <c r="T204" i="28"/>
  <c r="X204" i="28"/>
  <c r="F204" i="28"/>
  <c r="N204" i="28"/>
  <c r="V204" i="28"/>
  <c r="I204" i="28"/>
  <c r="Q204" i="28"/>
  <c r="Y204" i="28"/>
  <c r="R204" i="28"/>
  <c r="E204" i="28"/>
  <c r="B204" i="28"/>
  <c r="U204" i="28"/>
  <c r="J204" i="28"/>
  <c r="M204" i="28"/>
  <c r="F238" i="28"/>
  <c r="J238" i="28"/>
  <c r="N238" i="28"/>
  <c r="R238" i="28"/>
  <c r="V238" i="28"/>
  <c r="D238" i="28"/>
  <c r="I238" i="28"/>
  <c r="O238" i="28"/>
  <c r="T238" i="28"/>
  <c r="Y238" i="28"/>
  <c r="E238" i="28"/>
  <c r="K238" i="28"/>
  <c r="P238" i="28"/>
  <c r="U238" i="28"/>
  <c r="B238" i="28"/>
  <c r="C238" i="28"/>
  <c r="M238" i="28"/>
  <c r="X238" i="28"/>
  <c r="G238" i="28"/>
  <c r="Q238" i="28"/>
  <c r="S238" i="28"/>
  <c r="W238" i="28"/>
  <c r="H238" i="28"/>
  <c r="L238" i="28"/>
  <c r="E135" i="28"/>
  <c r="I135" i="28"/>
  <c r="M135" i="28"/>
  <c r="Q135" i="28"/>
  <c r="U135" i="28"/>
  <c r="Y135" i="28"/>
  <c r="F135" i="28"/>
  <c r="J135" i="28"/>
  <c r="N135" i="28"/>
  <c r="R135" i="28"/>
  <c r="V135" i="28"/>
  <c r="H135" i="28"/>
  <c r="P135" i="28"/>
  <c r="X135" i="28"/>
  <c r="B135" i="28"/>
  <c r="C135" i="28"/>
  <c r="K135" i="28"/>
  <c r="S135" i="28"/>
  <c r="L135" i="28"/>
  <c r="D135" i="28"/>
  <c r="W135" i="28"/>
  <c r="O135" i="28"/>
  <c r="G135" i="28"/>
  <c r="T135" i="28"/>
  <c r="F341" i="28"/>
  <c r="J341" i="28"/>
  <c r="N341" i="28"/>
  <c r="R341" i="28"/>
  <c r="V341" i="28"/>
  <c r="C341" i="28"/>
  <c r="G341" i="28"/>
  <c r="K341" i="28"/>
  <c r="O341" i="28"/>
  <c r="S341" i="28"/>
  <c r="W341" i="28"/>
  <c r="I341" i="28"/>
  <c r="Q341" i="28"/>
  <c r="Y341" i="28"/>
  <c r="D341" i="28"/>
  <c r="L341" i="28"/>
  <c r="T341" i="28"/>
  <c r="B341" i="28"/>
  <c r="H341" i="28"/>
  <c r="X341" i="28"/>
  <c r="M341" i="28"/>
  <c r="U341" i="28"/>
  <c r="P341" i="28"/>
  <c r="E341" i="28"/>
  <c r="D272" i="28"/>
  <c r="H272" i="28"/>
  <c r="L272" i="28"/>
  <c r="P272" i="28"/>
  <c r="T272" i="28"/>
  <c r="X272" i="28"/>
  <c r="E272" i="28"/>
  <c r="I272" i="28"/>
  <c r="M272" i="28"/>
  <c r="Q272" i="28"/>
  <c r="U272" i="28"/>
  <c r="Y272" i="28"/>
  <c r="B272" i="28"/>
  <c r="C272" i="28"/>
  <c r="K272" i="28"/>
  <c r="S272" i="28"/>
  <c r="F272" i="28"/>
  <c r="N272" i="28"/>
  <c r="V272" i="28"/>
  <c r="J272" i="28"/>
  <c r="O272" i="28"/>
  <c r="G272" i="28"/>
  <c r="R272" i="28"/>
  <c r="W272" i="28"/>
  <c r="C65" i="28"/>
  <c r="G65" i="28"/>
  <c r="K65" i="28"/>
  <c r="O65" i="28"/>
  <c r="S65" i="28"/>
  <c r="W65" i="28"/>
  <c r="D65" i="28"/>
  <c r="H65" i="28"/>
  <c r="L65" i="28"/>
  <c r="P65" i="28"/>
  <c r="T65" i="28"/>
  <c r="X65" i="28"/>
  <c r="E65" i="28"/>
  <c r="M65" i="28"/>
  <c r="U65" i="28"/>
  <c r="B65" i="28"/>
  <c r="F65" i="28"/>
  <c r="Q65" i="28"/>
  <c r="J65" i="28"/>
  <c r="Y65" i="28"/>
  <c r="I65" i="28"/>
  <c r="R65" i="28"/>
  <c r="V65" i="28"/>
  <c r="N65" i="28"/>
  <c r="E409" i="28"/>
  <c r="I409" i="28"/>
  <c r="M409" i="28"/>
  <c r="Q409" i="28"/>
  <c r="U409" i="28"/>
  <c r="Y409" i="28"/>
  <c r="F409" i="28"/>
  <c r="J409" i="28"/>
  <c r="N409" i="28"/>
  <c r="R409" i="28"/>
  <c r="V409" i="28"/>
  <c r="H409" i="28"/>
  <c r="P409" i="28"/>
  <c r="X409" i="28"/>
  <c r="C409" i="28"/>
  <c r="K409" i="28"/>
  <c r="S409" i="28"/>
  <c r="O409" i="28"/>
  <c r="B409" i="28"/>
  <c r="D409" i="28"/>
  <c r="T409" i="28"/>
  <c r="G409" i="28"/>
  <c r="W409" i="28"/>
  <c r="L409" i="28"/>
  <c r="E30" i="28"/>
  <c r="I30" i="28"/>
  <c r="M30" i="28"/>
  <c r="Q30" i="28"/>
  <c r="U30" i="28"/>
  <c r="Y30" i="28"/>
  <c r="C30" i="28"/>
  <c r="H30" i="28"/>
  <c r="N30" i="28"/>
  <c r="S30" i="28"/>
  <c r="X30" i="28"/>
  <c r="P30" i="28"/>
  <c r="L30" i="28"/>
  <c r="W30" i="28"/>
  <c r="D30" i="28"/>
  <c r="J30" i="28"/>
  <c r="O30" i="28"/>
  <c r="T30" i="28"/>
  <c r="F30" i="28"/>
  <c r="K30" i="28"/>
  <c r="V30" i="28"/>
  <c r="G30" i="28"/>
  <c r="R30" i="28"/>
  <c r="B30" i="28"/>
  <c r="F100" i="28"/>
  <c r="J100" i="28"/>
  <c r="N100" i="28"/>
  <c r="R100" i="28"/>
  <c r="V100" i="28"/>
  <c r="C100" i="28"/>
  <c r="G100" i="28"/>
  <c r="K100" i="28"/>
  <c r="O100" i="28"/>
  <c r="S100" i="28"/>
  <c r="W100" i="28"/>
  <c r="B100" i="28"/>
  <c r="D100" i="28"/>
  <c r="L100" i="28"/>
  <c r="T100" i="28"/>
  <c r="E100" i="28"/>
  <c r="P100" i="28"/>
  <c r="Y100" i="28"/>
  <c r="I100" i="28"/>
  <c r="M100" i="28"/>
  <c r="H100" i="28"/>
  <c r="Q100" i="28"/>
  <c r="U100" i="28"/>
  <c r="X100" i="28"/>
  <c r="F375" i="28"/>
  <c r="J375" i="28"/>
  <c r="N375" i="28"/>
  <c r="C375" i="28"/>
  <c r="G375" i="28"/>
  <c r="K375" i="28"/>
  <c r="O375" i="28"/>
  <c r="S375" i="28"/>
  <c r="W375" i="28"/>
  <c r="I375" i="28"/>
  <c r="Q375" i="28"/>
  <c r="V375" i="28"/>
  <c r="D375" i="28"/>
  <c r="L375" i="28"/>
  <c r="R375" i="28"/>
  <c r="X375" i="28"/>
  <c r="P375" i="28"/>
  <c r="E375" i="28"/>
  <c r="T375" i="28"/>
  <c r="M375" i="28"/>
  <c r="U375" i="28"/>
  <c r="B375" i="28"/>
  <c r="H375" i="28"/>
  <c r="Y375" i="28"/>
  <c r="C100" i="25"/>
  <c r="G100" i="25"/>
  <c r="K100" i="25"/>
  <c r="O100" i="25"/>
  <c r="S100" i="25"/>
  <c r="W100" i="25"/>
  <c r="F100" i="25"/>
  <c r="L100" i="25"/>
  <c r="Q100" i="25"/>
  <c r="V100" i="25"/>
  <c r="H100" i="25"/>
  <c r="M100" i="25"/>
  <c r="R100" i="25"/>
  <c r="X100" i="25"/>
  <c r="D100" i="25"/>
  <c r="N100" i="25"/>
  <c r="Y100" i="25"/>
  <c r="E100" i="25"/>
  <c r="P100" i="25"/>
  <c r="T100" i="25"/>
  <c r="U100" i="25"/>
  <c r="B100" i="25"/>
  <c r="I100" i="25"/>
  <c r="J100" i="25"/>
  <c r="F64" i="25"/>
  <c r="J64" i="25"/>
  <c r="N64" i="25"/>
  <c r="R64" i="25"/>
  <c r="V64" i="25"/>
  <c r="C64" i="25"/>
  <c r="G64" i="25"/>
  <c r="K64" i="25"/>
  <c r="O64" i="25"/>
  <c r="S64" i="25"/>
  <c r="W64" i="25"/>
  <c r="B64" i="25"/>
  <c r="H64" i="25"/>
  <c r="P64" i="25"/>
  <c r="X64" i="25"/>
  <c r="I64" i="25"/>
  <c r="Q64" i="25"/>
  <c r="Y64" i="25"/>
  <c r="D64" i="25"/>
  <c r="L64" i="25"/>
  <c r="T64" i="25"/>
  <c r="E64" i="25"/>
  <c r="M64" i="25"/>
  <c r="U64" i="25"/>
  <c r="C28" i="25"/>
  <c r="G28" i="25"/>
  <c r="K28" i="25"/>
  <c r="O28" i="25"/>
  <c r="S28" i="25"/>
  <c r="W28" i="25"/>
  <c r="E28" i="25"/>
  <c r="M28" i="25"/>
  <c r="U28" i="25"/>
  <c r="D28" i="25"/>
  <c r="H28" i="25"/>
  <c r="L28" i="25"/>
  <c r="P28" i="25"/>
  <c r="T28" i="25"/>
  <c r="X28" i="25"/>
  <c r="I28" i="25"/>
  <c r="Q28" i="25"/>
  <c r="Y28" i="25"/>
  <c r="R28" i="25"/>
  <c r="F28" i="25"/>
  <c r="V28" i="25"/>
  <c r="J28" i="25"/>
  <c r="B28" i="25"/>
  <c r="N28" i="25"/>
  <c r="D137" i="25"/>
  <c r="H137" i="25"/>
  <c r="L137" i="25"/>
  <c r="P137" i="25"/>
  <c r="T137" i="25"/>
  <c r="X137" i="25"/>
  <c r="F137" i="25"/>
  <c r="K137" i="25"/>
  <c r="Q137" i="25"/>
  <c r="V137" i="25"/>
  <c r="G137" i="25"/>
  <c r="M137" i="25"/>
  <c r="R137" i="25"/>
  <c r="W137" i="25"/>
  <c r="B137" i="25"/>
  <c r="I137" i="25"/>
  <c r="S137" i="25"/>
  <c r="J137" i="25"/>
  <c r="U137" i="25"/>
  <c r="N137" i="25"/>
  <c r="O137" i="25"/>
  <c r="C137" i="25"/>
  <c r="E137" i="25"/>
  <c r="Y137" i="25"/>
  <c r="D100" i="19"/>
  <c r="H100" i="19"/>
  <c r="L100" i="19"/>
  <c r="P100" i="19"/>
  <c r="T100" i="19"/>
  <c r="X100" i="19"/>
  <c r="F100" i="19"/>
  <c r="K100" i="19"/>
  <c r="Q100" i="19"/>
  <c r="V100" i="19"/>
  <c r="B100" i="19"/>
  <c r="E100" i="19"/>
  <c r="J100" i="19"/>
  <c r="O100" i="19"/>
  <c r="U100" i="19"/>
  <c r="M100" i="19"/>
  <c r="W100" i="19"/>
  <c r="I100" i="19"/>
  <c r="Y100" i="19"/>
  <c r="R100" i="19"/>
  <c r="C100" i="19"/>
  <c r="G100" i="19"/>
  <c r="N100" i="19"/>
  <c r="S100" i="19"/>
  <c r="D135" i="19"/>
  <c r="H135" i="19"/>
  <c r="L135" i="19"/>
  <c r="P135" i="19"/>
  <c r="T135" i="19"/>
  <c r="X135" i="19"/>
  <c r="F135" i="19"/>
  <c r="K135" i="19"/>
  <c r="Q135" i="19"/>
  <c r="V135" i="19"/>
  <c r="B135" i="19"/>
  <c r="I135" i="19"/>
  <c r="O135" i="19"/>
  <c r="W135" i="19"/>
  <c r="C135" i="19"/>
  <c r="M135" i="19"/>
  <c r="U135" i="19"/>
  <c r="J135" i="19"/>
  <c r="S135" i="19"/>
  <c r="N135" i="19"/>
  <c r="R135" i="19"/>
  <c r="Y135" i="19"/>
  <c r="E135" i="19"/>
  <c r="G135" i="19"/>
  <c r="E29" i="19"/>
  <c r="I29" i="19"/>
  <c r="M29" i="19"/>
  <c r="Q29" i="19"/>
  <c r="U29" i="19"/>
  <c r="Y29" i="19"/>
  <c r="B29" i="19"/>
  <c r="F29" i="19"/>
  <c r="J29" i="19"/>
  <c r="N29" i="19"/>
  <c r="R29" i="19"/>
  <c r="V29" i="19"/>
  <c r="H29" i="19"/>
  <c r="P29" i="19"/>
  <c r="X29" i="19"/>
  <c r="C29" i="19"/>
  <c r="S29" i="19"/>
  <c r="D29" i="19"/>
  <c r="L29" i="19"/>
  <c r="T29" i="19"/>
  <c r="G29" i="19"/>
  <c r="O29" i="19"/>
  <c r="W29" i="19"/>
  <c r="K29" i="19"/>
  <c r="V65" i="19"/>
  <c r="R65" i="19"/>
  <c r="N65" i="19"/>
  <c r="J65" i="19"/>
  <c r="F65" i="19"/>
  <c r="Y65" i="19"/>
  <c r="T65" i="19"/>
  <c r="O65" i="19"/>
  <c r="I65" i="19"/>
  <c r="D65" i="19"/>
  <c r="W65" i="19"/>
  <c r="P65" i="19"/>
  <c r="H65" i="19"/>
  <c r="B65" i="19"/>
  <c r="M65" i="19"/>
  <c r="S65" i="19"/>
  <c r="L65" i="19"/>
  <c r="E65" i="19"/>
  <c r="X65" i="19"/>
  <c r="Q65" i="19"/>
  <c r="K65" i="19"/>
  <c r="C65" i="19"/>
  <c r="U65" i="19"/>
  <c r="G65" i="19"/>
  <c r="A205" i="28"/>
  <c r="A31" i="28"/>
  <c r="A376" i="28"/>
  <c r="A239" i="28"/>
  <c r="A273" i="28"/>
  <c r="A101" i="28"/>
  <c r="A66" i="28"/>
  <c r="A342" i="28"/>
  <c r="A136" i="28"/>
  <c r="W307" i="28"/>
  <c r="S307" i="28"/>
  <c r="O307" i="28"/>
  <c r="K307" i="28"/>
  <c r="G307" i="28"/>
  <c r="C307" i="28"/>
  <c r="A308" i="28"/>
  <c r="U307" i="28"/>
  <c r="P307" i="28"/>
  <c r="J307" i="28"/>
  <c r="E307" i="28"/>
  <c r="X307" i="28"/>
  <c r="Q307" i="28"/>
  <c r="I307" i="28"/>
  <c r="B307" i="28"/>
  <c r="V307" i="28"/>
  <c r="M307" i="28"/>
  <c r="D307" i="28"/>
  <c r="R307" i="28"/>
  <c r="H307" i="28"/>
  <c r="Y307" i="28"/>
  <c r="F307" i="28"/>
  <c r="T307" i="28"/>
  <c r="N307" i="28"/>
  <c r="L307" i="28"/>
  <c r="A410" i="28"/>
  <c r="Y170" i="28"/>
  <c r="U170" i="28"/>
  <c r="Q170" i="28"/>
  <c r="M170" i="28"/>
  <c r="I170" i="28"/>
  <c r="E170" i="28"/>
  <c r="X170" i="28"/>
  <c r="S170" i="28"/>
  <c r="N170" i="28"/>
  <c r="H170" i="28"/>
  <c r="C170" i="28"/>
  <c r="V170" i="28"/>
  <c r="O170" i="28"/>
  <c r="G170" i="28"/>
  <c r="R170" i="28"/>
  <c r="J170" i="28"/>
  <c r="A171" i="28"/>
  <c r="P170" i="28"/>
  <c r="F170" i="28"/>
  <c r="W170" i="28"/>
  <c r="D170" i="28"/>
  <c r="L170" i="28"/>
  <c r="K170" i="28"/>
  <c r="B170" i="28"/>
  <c r="T170" i="28"/>
  <c r="A272" i="21"/>
  <c r="A238" i="21"/>
  <c r="B168" i="21"/>
  <c r="F168" i="21"/>
  <c r="J168" i="21"/>
  <c r="N168" i="21"/>
  <c r="R168" i="21"/>
  <c r="V168" i="21"/>
  <c r="C168" i="21"/>
  <c r="H168" i="21"/>
  <c r="M168" i="21"/>
  <c r="S168" i="21"/>
  <c r="X168" i="21"/>
  <c r="E168" i="21"/>
  <c r="L168" i="21"/>
  <c r="T168" i="21"/>
  <c r="G168" i="21"/>
  <c r="O168" i="21"/>
  <c r="U168" i="21"/>
  <c r="I168" i="21"/>
  <c r="P168" i="21"/>
  <c r="W168" i="21"/>
  <c r="Q168" i="21"/>
  <c r="Y168" i="21"/>
  <c r="D168" i="21"/>
  <c r="K168" i="21"/>
  <c r="A203" i="21"/>
  <c r="A101" i="19"/>
  <c r="A66" i="19"/>
  <c r="A64" i="21"/>
  <c r="A169" i="21"/>
  <c r="A136" i="19"/>
  <c r="A65" i="25"/>
  <c r="A30" i="19"/>
  <c r="A99" i="21"/>
  <c r="A101" i="25"/>
  <c r="A134" i="21"/>
  <c r="A31" i="21"/>
  <c r="A29" i="25"/>
  <c r="A138" i="25"/>
  <c r="F134" i="21" l="1"/>
  <c r="J134" i="21"/>
  <c r="N134" i="21"/>
  <c r="R134" i="21"/>
  <c r="V134" i="21"/>
  <c r="C134" i="21"/>
  <c r="G134" i="21"/>
  <c r="K134" i="21"/>
  <c r="O134" i="21"/>
  <c r="S134" i="21"/>
  <c r="W134" i="21"/>
  <c r="B134" i="21"/>
  <c r="D134" i="21"/>
  <c r="L134" i="21"/>
  <c r="T134" i="21"/>
  <c r="E134" i="21"/>
  <c r="M134" i="21"/>
  <c r="U134" i="21"/>
  <c r="P134" i="21"/>
  <c r="H134" i="21"/>
  <c r="Y134" i="21"/>
  <c r="Q134" i="21"/>
  <c r="X134" i="21"/>
  <c r="I134" i="21"/>
  <c r="D272" i="21"/>
  <c r="H272" i="21"/>
  <c r="L272" i="21"/>
  <c r="P272" i="21"/>
  <c r="T272" i="21"/>
  <c r="X272" i="21"/>
  <c r="E272" i="21"/>
  <c r="I272" i="21"/>
  <c r="M272" i="21"/>
  <c r="Q272" i="21"/>
  <c r="U272" i="21"/>
  <c r="Y272" i="21"/>
  <c r="B272" i="21"/>
  <c r="F272" i="21"/>
  <c r="N272" i="21"/>
  <c r="V272" i="21"/>
  <c r="G272" i="21"/>
  <c r="O272" i="21"/>
  <c r="W272" i="21"/>
  <c r="R272" i="21"/>
  <c r="C272" i="21"/>
  <c r="S272" i="21"/>
  <c r="K272" i="21"/>
  <c r="J272" i="21"/>
  <c r="A342" i="21"/>
  <c r="D341" i="21"/>
  <c r="H341" i="21"/>
  <c r="L341" i="21"/>
  <c r="P341" i="21"/>
  <c r="T341" i="21"/>
  <c r="X341" i="21"/>
  <c r="E341" i="21"/>
  <c r="I341" i="21"/>
  <c r="M341" i="21"/>
  <c r="Q341" i="21"/>
  <c r="U341" i="21"/>
  <c r="Y341" i="21"/>
  <c r="B341" i="21"/>
  <c r="J341" i="21"/>
  <c r="R341" i="21"/>
  <c r="C341" i="21"/>
  <c r="K341" i="21"/>
  <c r="S341" i="21"/>
  <c r="N341" i="21"/>
  <c r="O341" i="21"/>
  <c r="F341" i="21"/>
  <c r="G341" i="21"/>
  <c r="V341" i="21"/>
  <c r="W341" i="21"/>
  <c r="F307" i="21"/>
  <c r="D307" i="21"/>
  <c r="T307" i="21"/>
  <c r="S307" i="21"/>
  <c r="V307" i="21"/>
  <c r="E307" i="21"/>
  <c r="J307" i="21"/>
  <c r="H307" i="21"/>
  <c r="X307" i="21"/>
  <c r="Y307" i="21"/>
  <c r="M307" i="21"/>
  <c r="I307" i="21"/>
  <c r="N307" i="21"/>
  <c r="L307" i="21"/>
  <c r="C307" i="21"/>
  <c r="G307" i="21"/>
  <c r="Q307" i="21"/>
  <c r="W307" i="21"/>
  <c r="B307" i="21"/>
  <c r="R307" i="21"/>
  <c r="P307" i="21"/>
  <c r="K307" i="21"/>
  <c r="O307" i="21"/>
  <c r="U307" i="21"/>
  <c r="A308" i="21"/>
  <c r="C409" i="21"/>
  <c r="G409" i="21"/>
  <c r="K409" i="21"/>
  <c r="O409" i="21"/>
  <c r="S409" i="21"/>
  <c r="W409" i="21"/>
  <c r="E409" i="21"/>
  <c r="J409" i="21"/>
  <c r="P409" i="21"/>
  <c r="U409" i="21"/>
  <c r="F409" i="21"/>
  <c r="L409" i="21"/>
  <c r="Q409" i="21"/>
  <c r="V409" i="21"/>
  <c r="H409" i="21"/>
  <c r="R409" i="21"/>
  <c r="I409" i="21"/>
  <c r="T409" i="21"/>
  <c r="X409" i="21"/>
  <c r="B409" i="21"/>
  <c r="D409" i="21"/>
  <c r="Y409" i="21"/>
  <c r="M409" i="21"/>
  <c r="N409" i="21"/>
  <c r="A410" i="21"/>
  <c r="C99" i="21"/>
  <c r="G99" i="21"/>
  <c r="K99" i="21"/>
  <c r="O99" i="21"/>
  <c r="S99" i="21"/>
  <c r="W99" i="21"/>
  <c r="D99" i="21"/>
  <c r="H99" i="21"/>
  <c r="L99" i="21"/>
  <c r="P99" i="21"/>
  <c r="T99" i="21"/>
  <c r="X99" i="21"/>
  <c r="I99" i="21"/>
  <c r="Q99" i="21"/>
  <c r="Y99" i="21"/>
  <c r="B99" i="21"/>
  <c r="E99" i="21"/>
  <c r="U99" i="21"/>
  <c r="N99" i="21"/>
  <c r="J99" i="21"/>
  <c r="R99" i="21"/>
  <c r="M99" i="21"/>
  <c r="F99" i="21"/>
  <c r="V99" i="21"/>
  <c r="D203" i="21"/>
  <c r="H203" i="21"/>
  <c r="L203" i="21"/>
  <c r="P203" i="21"/>
  <c r="T203" i="21"/>
  <c r="X203" i="21"/>
  <c r="E203" i="21"/>
  <c r="I203" i="21"/>
  <c r="M203" i="21"/>
  <c r="Q203" i="21"/>
  <c r="U203" i="21"/>
  <c r="Y203" i="21"/>
  <c r="J203" i="21"/>
  <c r="R203" i="21"/>
  <c r="C203" i="21"/>
  <c r="K203" i="21"/>
  <c r="S203" i="21"/>
  <c r="B203" i="21"/>
  <c r="F203" i="21"/>
  <c r="V203" i="21"/>
  <c r="G203" i="21"/>
  <c r="W203" i="21"/>
  <c r="N203" i="21"/>
  <c r="O203" i="21"/>
  <c r="C31" i="21"/>
  <c r="G31" i="21"/>
  <c r="K31" i="21"/>
  <c r="O31" i="21"/>
  <c r="S31" i="21"/>
  <c r="W31" i="21"/>
  <c r="I31" i="21"/>
  <c r="Q31" i="21"/>
  <c r="Y31" i="21"/>
  <c r="J31" i="21"/>
  <c r="V31" i="21"/>
  <c r="D31" i="21"/>
  <c r="H31" i="21"/>
  <c r="L31" i="21"/>
  <c r="P31" i="21"/>
  <c r="T31" i="21"/>
  <c r="X31" i="21"/>
  <c r="E31" i="21"/>
  <c r="M31" i="21"/>
  <c r="U31" i="21"/>
  <c r="B31" i="21"/>
  <c r="F31" i="21"/>
  <c r="N31" i="21"/>
  <c r="R31" i="21"/>
  <c r="D64" i="21"/>
  <c r="H64" i="21"/>
  <c r="L64" i="21"/>
  <c r="P64" i="21"/>
  <c r="T64" i="21"/>
  <c r="X64" i="21"/>
  <c r="E64" i="21"/>
  <c r="I64" i="21"/>
  <c r="M64" i="21"/>
  <c r="Q64" i="21"/>
  <c r="U64" i="21"/>
  <c r="Y64" i="21"/>
  <c r="J64" i="21"/>
  <c r="R64" i="21"/>
  <c r="N64" i="21"/>
  <c r="G64" i="21"/>
  <c r="W64" i="21"/>
  <c r="C64" i="21"/>
  <c r="K64" i="21"/>
  <c r="S64" i="21"/>
  <c r="F64" i="21"/>
  <c r="V64" i="21"/>
  <c r="O64" i="21"/>
  <c r="B64" i="21"/>
  <c r="D238" i="21"/>
  <c r="H238" i="21"/>
  <c r="L238" i="21"/>
  <c r="P238" i="21"/>
  <c r="T238" i="21"/>
  <c r="X238" i="21"/>
  <c r="E238" i="21"/>
  <c r="I238" i="21"/>
  <c r="M238" i="21"/>
  <c r="Q238" i="21"/>
  <c r="U238" i="21"/>
  <c r="Y238" i="21"/>
  <c r="J238" i="21"/>
  <c r="R238" i="21"/>
  <c r="C238" i="21"/>
  <c r="K238" i="21"/>
  <c r="S238" i="21"/>
  <c r="B238" i="21"/>
  <c r="N238" i="21"/>
  <c r="V238" i="21"/>
  <c r="W238" i="21"/>
  <c r="O238" i="21"/>
  <c r="F238" i="21"/>
  <c r="G238" i="21"/>
  <c r="F375" i="21"/>
  <c r="J375" i="21"/>
  <c r="N375" i="21"/>
  <c r="R375" i="21"/>
  <c r="V375" i="21"/>
  <c r="C375" i="21"/>
  <c r="G375" i="21"/>
  <c r="K375" i="21"/>
  <c r="O375" i="21"/>
  <c r="S375" i="21"/>
  <c r="W375" i="21"/>
  <c r="H375" i="21"/>
  <c r="P375" i="21"/>
  <c r="X375" i="21"/>
  <c r="I375" i="21"/>
  <c r="Q375" i="21"/>
  <c r="Y375" i="21"/>
  <c r="D375" i="21"/>
  <c r="T375" i="21"/>
  <c r="B375" i="21"/>
  <c r="E375" i="21"/>
  <c r="U375" i="21"/>
  <c r="M375" i="21"/>
  <c r="L375" i="21"/>
  <c r="A376" i="21"/>
  <c r="C342" i="28"/>
  <c r="G342" i="28"/>
  <c r="K342" i="28"/>
  <c r="O342" i="28"/>
  <c r="S342" i="28"/>
  <c r="W342" i="28"/>
  <c r="D342" i="28"/>
  <c r="H342" i="28"/>
  <c r="L342" i="28"/>
  <c r="P342" i="28"/>
  <c r="T342" i="28"/>
  <c r="X342" i="28"/>
  <c r="J342" i="28"/>
  <c r="R342" i="28"/>
  <c r="E342" i="28"/>
  <c r="M342" i="28"/>
  <c r="U342" i="28"/>
  <c r="Q342" i="28"/>
  <c r="F342" i="28"/>
  <c r="V342" i="28"/>
  <c r="B342" i="28"/>
  <c r="I342" i="28"/>
  <c r="N342" i="28"/>
  <c r="Y342" i="28"/>
  <c r="C239" i="28"/>
  <c r="G239" i="28"/>
  <c r="K239" i="28"/>
  <c r="O239" i="28"/>
  <c r="S239" i="28"/>
  <c r="W239" i="28"/>
  <c r="H239" i="28"/>
  <c r="M239" i="28"/>
  <c r="R239" i="28"/>
  <c r="X239" i="28"/>
  <c r="D239" i="28"/>
  <c r="I239" i="28"/>
  <c r="N239" i="28"/>
  <c r="T239" i="28"/>
  <c r="Y239" i="28"/>
  <c r="L239" i="28"/>
  <c r="V239" i="28"/>
  <c r="E239" i="28"/>
  <c r="P239" i="28"/>
  <c r="Q239" i="28"/>
  <c r="U239" i="28"/>
  <c r="B239" i="28"/>
  <c r="F239" i="28"/>
  <c r="J239" i="28"/>
  <c r="F410" i="28"/>
  <c r="J410" i="28"/>
  <c r="N410" i="28"/>
  <c r="R410" i="28"/>
  <c r="V410" i="28"/>
  <c r="C410" i="28"/>
  <c r="G410" i="28"/>
  <c r="K410" i="28"/>
  <c r="O410" i="28"/>
  <c r="S410" i="28"/>
  <c r="W410" i="28"/>
  <c r="I410" i="28"/>
  <c r="Q410" i="28"/>
  <c r="Y410" i="28"/>
  <c r="D410" i="28"/>
  <c r="L410" i="28"/>
  <c r="T410" i="28"/>
  <c r="H410" i="28"/>
  <c r="X410" i="28"/>
  <c r="M410" i="28"/>
  <c r="B410" i="28"/>
  <c r="E410" i="28"/>
  <c r="P410" i="28"/>
  <c r="U410" i="28"/>
  <c r="D66" i="28"/>
  <c r="H66" i="28"/>
  <c r="L66" i="28"/>
  <c r="P66" i="28"/>
  <c r="T66" i="28"/>
  <c r="X66" i="28"/>
  <c r="E66" i="28"/>
  <c r="I66" i="28"/>
  <c r="M66" i="28"/>
  <c r="Q66" i="28"/>
  <c r="U66" i="28"/>
  <c r="Y66" i="28"/>
  <c r="F66" i="28"/>
  <c r="N66" i="28"/>
  <c r="V66" i="28"/>
  <c r="C66" i="28"/>
  <c r="O66" i="28"/>
  <c r="J66" i="28"/>
  <c r="W66" i="28"/>
  <c r="G66" i="28"/>
  <c r="R66" i="28"/>
  <c r="S66" i="28"/>
  <c r="B66" i="28"/>
  <c r="K66" i="28"/>
  <c r="D376" i="28"/>
  <c r="H376" i="28"/>
  <c r="L376" i="28"/>
  <c r="P376" i="28"/>
  <c r="T376" i="28"/>
  <c r="X376" i="28"/>
  <c r="E376" i="28"/>
  <c r="J376" i="28"/>
  <c r="O376" i="28"/>
  <c r="U376" i="28"/>
  <c r="F376" i="28"/>
  <c r="K376" i="28"/>
  <c r="Q376" i="28"/>
  <c r="V376" i="28"/>
  <c r="B376" i="28"/>
  <c r="C376" i="28"/>
  <c r="N376" i="28"/>
  <c r="Y376" i="28"/>
  <c r="G376" i="28"/>
  <c r="R376" i="28"/>
  <c r="M376" i="28"/>
  <c r="S376" i="28"/>
  <c r="W376" i="28"/>
  <c r="I376" i="28"/>
  <c r="C101" i="28"/>
  <c r="G101" i="28"/>
  <c r="K101" i="28"/>
  <c r="O101" i="28"/>
  <c r="S101" i="28"/>
  <c r="W101" i="28"/>
  <c r="D101" i="28"/>
  <c r="H101" i="28"/>
  <c r="L101" i="28"/>
  <c r="P101" i="28"/>
  <c r="T101" i="28"/>
  <c r="X101" i="28"/>
  <c r="E101" i="28"/>
  <c r="M101" i="28"/>
  <c r="U101" i="28"/>
  <c r="B101" i="28"/>
  <c r="N101" i="28"/>
  <c r="Y101" i="28"/>
  <c r="I101" i="28"/>
  <c r="J101" i="28"/>
  <c r="F101" i="28"/>
  <c r="Q101" i="28"/>
  <c r="R101" i="28"/>
  <c r="V101" i="28"/>
  <c r="F31" i="28"/>
  <c r="J31" i="28"/>
  <c r="N31" i="28"/>
  <c r="R31" i="28"/>
  <c r="V31" i="28"/>
  <c r="G31" i="28"/>
  <c r="L31" i="28"/>
  <c r="Q31" i="28"/>
  <c r="W31" i="28"/>
  <c r="B31" i="28"/>
  <c r="D31" i="28"/>
  <c r="O31" i="28"/>
  <c r="K31" i="28"/>
  <c r="U31" i="28"/>
  <c r="C31" i="28"/>
  <c r="H31" i="28"/>
  <c r="M31" i="28"/>
  <c r="S31" i="28"/>
  <c r="X31" i="28"/>
  <c r="I31" i="28"/>
  <c r="T31" i="28"/>
  <c r="Y31" i="28"/>
  <c r="E31" i="28"/>
  <c r="P31" i="28"/>
  <c r="F136" i="28"/>
  <c r="J136" i="28"/>
  <c r="N136" i="28"/>
  <c r="R136" i="28"/>
  <c r="V136" i="28"/>
  <c r="C136" i="28"/>
  <c r="G136" i="28"/>
  <c r="K136" i="28"/>
  <c r="O136" i="28"/>
  <c r="S136" i="28"/>
  <c r="W136" i="28"/>
  <c r="B136" i="28"/>
  <c r="I136" i="28"/>
  <c r="Q136" i="28"/>
  <c r="Y136" i="28"/>
  <c r="D136" i="28"/>
  <c r="L136" i="28"/>
  <c r="T136" i="28"/>
  <c r="E136" i="28"/>
  <c r="U136" i="28"/>
  <c r="X136" i="28"/>
  <c r="H136" i="28"/>
  <c r="M136" i="28"/>
  <c r="P136" i="28"/>
  <c r="E273" i="28"/>
  <c r="I273" i="28"/>
  <c r="M273" i="28"/>
  <c r="Q273" i="28"/>
  <c r="U273" i="28"/>
  <c r="Y273" i="28"/>
  <c r="F273" i="28"/>
  <c r="J273" i="28"/>
  <c r="N273" i="28"/>
  <c r="R273" i="28"/>
  <c r="V273" i="28"/>
  <c r="D273" i="28"/>
  <c r="L273" i="28"/>
  <c r="T273" i="28"/>
  <c r="G273" i="28"/>
  <c r="O273" i="28"/>
  <c r="W273" i="28"/>
  <c r="C273" i="28"/>
  <c r="S273" i="28"/>
  <c r="B273" i="28"/>
  <c r="H273" i="28"/>
  <c r="X273" i="28"/>
  <c r="K273" i="28"/>
  <c r="P273" i="28"/>
  <c r="D205" i="28"/>
  <c r="H205" i="28"/>
  <c r="L205" i="28"/>
  <c r="P205" i="28"/>
  <c r="T205" i="28"/>
  <c r="X205" i="28"/>
  <c r="E205" i="28"/>
  <c r="I205" i="28"/>
  <c r="M205" i="28"/>
  <c r="Q205" i="28"/>
  <c r="U205" i="28"/>
  <c r="Y205" i="28"/>
  <c r="G205" i="28"/>
  <c r="O205" i="28"/>
  <c r="W205" i="28"/>
  <c r="B205" i="28"/>
  <c r="J205" i="28"/>
  <c r="R205" i="28"/>
  <c r="K205" i="28"/>
  <c r="C205" i="28"/>
  <c r="V205" i="28"/>
  <c r="N205" i="28"/>
  <c r="F205" i="28"/>
  <c r="S205" i="28"/>
  <c r="E138" i="25"/>
  <c r="I138" i="25"/>
  <c r="M138" i="25"/>
  <c r="Q138" i="25"/>
  <c r="U138" i="25"/>
  <c r="Y138" i="25"/>
  <c r="D138" i="25"/>
  <c r="J138" i="25"/>
  <c r="O138" i="25"/>
  <c r="T138" i="25"/>
  <c r="F138" i="25"/>
  <c r="K138" i="25"/>
  <c r="P138" i="25"/>
  <c r="V138" i="25"/>
  <c r="G138" i="25"/>
  <c r="R138" i="25"/>
  <c r="H138" i="25"/>
  <c r="S138" i="25"/>
  <c r="L138" i="25"/>
  <c r="N138" i="25"/>
  <c r="W138" i="25"/>
  <c r="X138" i="25"/>
  <c r="B138" i="25"/>
  <c r="C138" i="25"/>
  <c r="D29" i="25"/>
  <c r="H29" i="25"/>
  <c r="L29" i="25"/>
  <c r="P29" i="25"/>
  <c r="T29" i="25"/>
  <c r="X29" i="25"/>
  <c r="B29" i="25"/>
  <c r="J29" i="25"/>
  <c r="R29" i="25"/>
  <c r="E29" i="25"/>
  <c r="I29" i="25"/>
  <c r="M29" i="25"/>
  <c r="Q29" i="25"/>
  <c r="U29" i="25"/>
  <c r="Y29" i="25"/>
  <c r="F29" i="25"/>
  <c r="N29" i="25"/>
  <c r="V29" i="25"/>
  <c r="K29" i="25"/>
  <c r="G29" i="25"/>
  <c r="O29" i="25"/>
  <c r="C29" i="25"/>
  <c r="S29" i="25"/>
  <c r="W29" i="25"/>
  <c r="D101" i="25"/>
  <c r="H101" i="25"/>
  <c r="L101" i="25"/>
  <c r="P101" i="25"/>
  <c r="T101" i="25"/>
  <c r="E101" i="25"/>
  <c r="J101" i="25"/>
  <c r="O101" i="25"/>
  <c r="U101" i="25"/>
  <c r="Y101" i="25"/>
  <c r="F101" i="25"/>
  <c r="K101" i="25"/>
  <c r="Q101" i="25"/>
  <c r="V101" i="25"/>
  <c r="M101" i="25"/>
  <c r="W101" i="25"/>
  <c r="B101" i="25"/>
  <c r="C101" i="25"/>
  <c r="N101" i="25"/>
  <c r="X101" i="25"/>
  <c r="R101" i="25"/>
  <c r="S101" i="25"/>
  <c r="G101" i="25"/>
  <c r="I101" i="25"/>
  <c r="C65" i="25"/>
  <c r="G65" i="25"/>
  <c r="K65" i="25"/>
  <c r="O65" i="25"/>
  <c r="S65" i="25"/>
  <c r="W65" i="25"/>
  <c r="D65" i="25"/>
  <c r="H65" i="25"/>
  <c r="L65" i="25"/>
  <c r="P65" i="25"/>
  <c r="T65" i="25"/>
  <c r="X65" i="25"/>
  <c r="I65" i="25"/>
  <c r="Q65" i="25"/>
  <c r="Y65" i="25"/>
  <c r="J65" i="25"/>
  <c r="R65" i="25"/>
  <c r="E65" i="25"/>
  <c r="M65" i="25"/>
  <c r="U65" i="25"/>
  <c r="B65" i="25"/>
  <c r="N65" i="25"/>
  <c r="V65" i="25"/>
  <c r="F65" i="25"/>
  <c r="E136" i="19"/>
  <c r="I136" i="19"/>
  <c r="M136" i="19"/>
  <c r="Q136" i="19"/>
  <c r="U136" i="19"/>
  <c r="Y136" i="19"/>
  <c r="D136" i="19"/>
  <c r="J136" i="19"/>
  <c r="O136" i="19"/>
  <c r="T136" i="19"/>
  <c r="G136" i="19"/>
  <c r="N136" i="19"/>
  <c r="V136" i="19"/>
  <c r="H136" i="19"/>
  <c r="R136" i="19"/>
  <c r="B136" i="19"/>
  <c r="F136" i="19"/>
  <c r="P136" i="19"/>
  <c r="X136" i="19"/>
  <c r="K136" i="19"/>
  <c r="S136" i="19"/>
  <c r="C136" i="19"/>
  <c r="L136" i="19"/>
  <c r="W136" i="19"/>
  <c r="A102" i="19"/>
  <c r="E101" i="19"/>
  <c r="I101" i="19"/>
  <c r="M101" i="19"/>
  <c r="Q101" i="19"/>
  <c r="U101" i="19"/>
  <c r="Y101" i="19"/>
  <c r="B101" i="19"/>
  <c r="D101" i="19"/>
  <c r="J101" i="19"/>
  <c r="O101" i="19"/>
  <c r="T101" i="19"/>
  <c r="C101" i="19"/>
  <c r="H101" i="19"/>
  <c r="N101" i="19"/>
  <c r="S101" i="19"/>
  <c r="X101" i="19"/>
  <c r="K101" i="19"/>
  <c r="V101" i="19"/>
  <c r="P101" i="19"/>
  <c r="L101" i="19"/>
  <c r="F101" i="19"/>
  <c r="G101" i="19"/>
  <c r="R101" i="19"/>
  <c r="W101" i="19"/>
  <c r="E30" i="19"/>
  <c r="I30" i="19"/>
  <c r="M30" i="19"/>
  <c r="Q30" i="19"/>
  <c r="U30" i="19"/>
  <c r="Y30" i="19"/>
  <c r="B30" i="19"/>
  <c r="F30" i="19"/>
  <c r="J30" i="19"/>
  <c r="N30" i="19"/>
  <c r="R30" i="19"/>
  <c r="V30" i="19"/>
  <c r="H30" i="19"/>
  <c r="P30" i="19"/>
  <c r="X30" i="19"/>
  <c r="K30" i="19"/>
  <c r="D30" i="19"/>
  <c r="L30" i="19"/>
  <c r="T30" i="19"/>
  <c r="G30" i="19"/>
  <c r="O30" i="19"/>
  <c r="W30" i="19"/>
  <c r="C30" i="19"/>
  <c r="S30" i="19"/>
  <c r="W66" i="19"/>
  <c r="S66" i="19"/>
  <c r="O66" i="19"/>
  <c r="K66" i="19"/>
  <c r="G66" i="19"/>
  <c r="C66" i="19"/>
  <c r="B66" i="19"/>
  <c r="X66" i="19"/>
  <c r="R66" i="19"/>
  <c r="M66" i="19"/>
  <c r="H66" i="19"/>
  <c r="U66" i="19"/>
  <c r="N66" i="19"/>
  <c r="F66" i="19"/>
  <c r="E66" i="19"/>
  <c r="Y66" i="19"/>
  <c r="Q66" i="19"/>
  <c r="J66" i="19"/>
  <c r="D66" i="19"/>
  <c r="V66" i="19"/>
  <c r="P66" i="19"/>
  <c r="I66" i="19"/>
  <c r="T66" i="19"/>
  <c r="L66" i="19"/>
  <c r="X171" i="28"/>
  <c r="T171" i="28"/>
  <c r="P171" i="28"/>
  <c r="L171" i="28"/>
  <c r="H171" i="28"/>
  <c r="D171" i="28"/>
  <c r="A172" i="28"/>
  <c r="U171" i="28"/>
  <c r="O171" i="28"/>
  <c r="J171" i="28"/>
  <c r="E171" i="28"/>
  <c r="Y171" i="28"/>
  <c r="R171" i="28"/>
  <c r="K171" i="28"/>
  <c r="C171" i="28"/>
  <c r="V171" i="28"/>
  <c r="M171" i="28"/>
  <c r="B171" i="28"/>
  <c r="S171" i="28"/>
  <c r="I171" i="28"/>
  <c r="Q171" i="28"/>
  <c r="G171" i="28"/>
  <c r="W171" i="28"/>
  <c r="N171" i="28"/>
  <c r="F171" i="28"/>
  <c r="A309" i="28"/>
  <c r="V308" i="28"/>
  <c r="R308" i="28"/>
  <c r="N308" i="28"/>
  <c r="J308" i="28"/>
  <c r="F308" i="28"/>
  <c r="B308" i="28"/>
  <c r="W308" i="28"/>
  <c r="Q308" i="28"/>
  <c r="L308" i="28"/>
  <c r="G308" i="28"/>
  <c r="T308" i="28"/>
  <c r="M308" i="28"/>
  <c r="E308" i="28"/>
  <c r="Y308" i="28"/>
  <c r="P308" i="28"/>
  <c r="H308" i="28"/>
  <c r="U308" i="28"/>
  <c r="K308" i="28"/>
  <c r="C308" i="28"/>
  <c r="S308" i="28"/>
  <c r="O308" i="28"/>
  <c r="I308" i="28"/>
  <c r="D308" i="28"/>
  <c r="X308" i="28"/>
  <c r="A343" i="28"/>
  <c r="A102" i="28"/>
  <c r="A274" i="28"/>
  <c r="A240" i="28"/>
  <c r="A32" i="28"/>
  <c r="A67" i="28"/>
  <c r="A206" i="28"/>
  <c r="A137" i="28"/>
  <c r="A377" i="28"/>
  <c r="A411" i="28"/>
  <c r="A239" i="21"/>
  <c r="A273" i="21"/>
  <c r="B169" i="21"/>
  <c r="F169" i="21"/>
  <c r="J169" i="21"/>
  <c r="N169" i="21"/>
  <c r="R169" i="21"/>
  <c r="V169" i="21"/>
  <c r="E169" i="21"/>
  <c r="K169" i="21"/>
  <c r="P169" i="21"/>
  <c r="U169" i="21"/>
  <c r="C169" i="21"/>
  <c r="I169" i="21"/>
  <c r="Q169" i="21"/>
  <c r="X169" i="21"/>
  <c r="D169" i="21"/>
  <c r="L169" i="21"/>
  <c r="S169" i="21"/>
  <c r="Y169" i="21"/>
  <c r="G169" i="21"/>
  <c r="M169" i="21"/>
  <c r="T169" i="21"/>
  <c r="W169" i="21"/>
  <c r="H169" i="21"/>
  <c r="O169" i="21"/>
  <c r="A204" i="21"/>
  <c r="A103" i="19"/>
  <c r="A67" i="19"/>
  <c r="A32" i="21"/>
  <c r="A100" i="21"/>
  <c r="A137" i="19"/>
  <c r="A170" i="21"/>
  <c r="A65" i="21"/>
  <c r="A139" i="25"/>
  <c r="A30" i="25"/>
  <c r="A135" i="21"/>
  <c r="A102" i="25"/>
  <c r="A31" i="19"/>
  <c r="A66" i="25"/>
  <c r="C135" i="21" l="1"/>
  <c r="G135" i="21"/>
  <c r="K135" i="21"/>
  <c r="O135" i="21"/>
  <c r="S135" i="21"/>
  <c r="W135" i="21"/>
  <c r="D135" i="21"/>
  <c r="H135" i="21"/>
  <c r="L135" i="21"/>
  <c r="P135" i="21"/>
  <c r="T135" i="21"/>
  <c r="X135" i="21"/>
  <c r="E135" i="21"/>
  <c r="M135" i="21"/>
  <c r="U135" i="21"/>
  <c r="F135" i="21"/>
  <c r="N135" i="21"/>
  <c r="V135" i="21"/>
  <c r="I135" i="21"/>
  <c r="Y135" i="21"/>
  <c r="Q135" i="21"/>
  <c r="J135" i="21"/>
  <c r="B135" i="21"/>
  <c r="R135" i="21"/>
  <c r="D100" i="21"/>
  <c r="H100" i="21"/>
  <c r="L100" i="21"/>
  <c r="P100" i="21"/>
  <c r="T100" i="21"/>
  <c r="X100" i="21"/>
  <c r="E100" i="21"/>
  <c r="I100" i="21"/>
  <c r="M100" i="21"/>
  <c r="Q100" i="21"/>
  <c r="U100" i="21"/>
  <c r="Y100" i="21"/>
  <c r="J100" i="21"/>
  <c r="R100" i="21"/>
  <c r="N100" i="21"/>
  <c r="G100" i="21"/>
  <c r="W100" i="21"/>
  <c r="C100" i="21"/>
  <c r="K100" i="21"/>
  <c r="S100" i="21"/>
  <c r="B100" i="21"/>
  <c r="F100" i="21"/>
  <c r="V100" i="21"/>
  <c r="O100" i="21"/>
  <c r="A377" i="21"/>
  <c r="C376" i="21"/>
  <c r="G376" i="21"/>
  <c r="K376" i="21"/>
  <c r="O376" i="21"/>
  <c r="S376" i="21"/>
  <c r="W376" i="21"/>
  <c r="D376" i="21"/>
  <c r="H376" i="21"/>
  <c r="L376" i="21"/>
  <c r="P376" i="21"/>
  <c r="T376" i="21"/>
  <c r="X376" i="21"/>
  <c r="I376" i="21"/>
  <c r="Q376" i="21"/>
  <c r="Y376" i="21"/>
  <c r="J376" i="21"/>
  <c r="R376" i="21"/>
  <c r="M376" i="21"/>
  <c r="N376" i="21"/>
  <c r="B376" i="21"/>
  <c r="E376" i="21"/>
  <c r="F376" i="21"/>
  <c r="U376" i="21"/>
  <c r="V376" i="21"/>
  <c r="E65" i="21"/>
  <c r="I65" i="21"/>
  <c r="M65" i="21"/>
  <c r="Q65" i="21"/>
  <c r="U65" i="21"/>
  <c r="Y65" i="21"/>
  <c r="F65" i="21"/>
  <c r="J65" i="21"/>
  <c r="N65" i="21"/>
  <c r="R65" i="21"/>
  <c r="V65" i="21"/>
  <c r="C65" i="21"/>
  <c r="K65" i="21"/>
  <c r="S65" i="21"/>
  <c r="B65" i="21"/>
  <c r="O65" i="21"/>
  <c r="P65" i="21"/>
  <c r="D65" i="21"/>
  <c r="L65" i="21"/>
  <c r="T65" i="21"/>
  <c r="G65" i="21"/>
  <c r="W65" i="21"/>
  <c r="H65" i="21"/>
  <c r="X65" i="21"/>
  <c r="D32" i="21"/>
  <c r="H32" i="21"/>
  <c r="L32" i="21"/>
  <c r="P32" i="21"/>
  <c r="T32" i="21"/>
  <c r="X32" i="21"/>
  <c r="J32" i="21"/>
  <c r="R32" i="21"/>
  <c r="G32" i="21"/>
  <c r="O32" i="21"/>
  <c r="B32" i="21"/>
  <c r="E32" i="21"/>
  <c r="I32" i="21"/>
  <c r="M32" i="21"/>
  <c r="Q32" i="21"/>
  <c r="U32" i="21"/>
  <c r="Y32" i="21"/>
  <c r="F32" i="21"/>
  <c r="N32" i="21"/>
  <c r="V32" i="21"/>
  <c r="C32" i="21"/>
  <c r="K32" i="21"/>
  <c r="S32" i="21"/>
  <c r="W32" i="21"/>
  <c r="E204" i="21"/>
  <c r="I204" i="21"/>
  <c r="M204" i="21"/>
  <c r="Q204" i="21"/>
  <c r="U204" i="21"/>
  <c r="Y204" i="21"/>
  <c r="B204" i="21"/>
  <c r="F204" i="21"/>
  <c r="J204" i="21"/>
  <c r="N204" i="21"/>
  <c r="R204" i="21"/>
  <c r="V204" i="21"/>
  <c r="C204" i="21"/>
  <c r="K204" i="21"/>
  <c r="S204" i="21"/>
  <c r="D204" i="21"/>
  <c r="L204" i="21"/>
  <c r="T204" i="21"/>
  <c r="O204" i="21"/>
  <c r="G204" i="21"/>
  <c r="H204" i="21"/>
  <c r="P204" i="21"/>
  <c r="W204" i="21"/>
  <c r="X204" i="21"/>
  <c r="D410" i="21"/>
  <c r="H410" i="21"/>
  <c r="L410" i="21"/>
  <c r="P410" i="21"/>
  <c r="T410" i="21"/>
  <c r="X410" i="21"/>
  <c r="C410" i="21"/>
  <c r="I410" i="21"/>
  <c r="N410" i="21"/>
  <c r="S410" i="21"/>
  <c r="Y410" i="21"/>
  <c r="E410" i="21"/>
  <c r="J410" i="21"/>
  <c r="O410" i="21"/>
  <c r="U410" i="21"/>
  <c r="F410" i="21"/>
  <c r="Q410" i="21"/>
  <c r="G410" i="21"/>
  <c r="R410" i="21"/>
  <c r="V410" i="21"/>
  <c r="W410" i="21"/>
  <c r="B410" i="21"/>
  <c r="K410" i="21"/>
  <c r="M410" i="21"/>
  <c r="A411" i="21"/>
  <c r="E273" i="21"/>
  <c r="I273" i="21"/>
  <c r="M273" i="21"/>
  <c r="Q273" i="21"/>
  <c r="U273" i="21"/>
  <c r="Y273" i="21"/>
  <c r="F273" i="21"/>
  <c r="J273" i="21"/>
  <c r="N273" i="21"/>
  <c r="R273" i="21"/>
  <c r="V273" i="21"/>
  <c r="G273" i="21"/>
  <c r="O273" i="21"/>
  <c r="W273" i="21"/>
  <c r="H273" i="21"/>
  <c r="P273" i="21"/>
  <c r="X273" i="21"/>
  <c r="K273" i="21"/>
  <c r="L273" i="21"/>
  <c r="C273" i="21"/>
  <c r="B273" i="21"/>
  <c r="D273" i="21"/>
  <c r="S273" i="21"/>
  <c r="T273" i="21"/>
  <c r="H308" i="21"/>
  <c r="X308" i="21"/>
  <c r="V308" i="21"/>
  <c r="S308" i="21"/>
  <c r="W308" i="21"/>
  <c r="G308" i="21"/>
  <c r="A309" i="21"/>
  <c r="L308" i="21"/>
  <c r="F308" i="21"/>
  <c r="C308" i="21"/>
  <c r="Y308" i="21"/>
  <c r="E308" i="21"/>
  <c r="J308" i="21"/>
  <c r="D308" i="21"/>
  <c r="T308" i="21"/>
  <c r="Q308" i="21"/>
  <c r="N308" i="21"/>
  <c r="M308" i="21"/>
  <c r="R308" i="21"/>
  <c r="P308" i="21"/>
  <c r="K308" i="21"/>
  <c r="I308" i="21"/>
  <c r="B308" i="21"/>
  <c r="O308" i="21"/>
  <c r="U308" i="21"/>
  <c r="E239" i="21"/>
  <c r="I239" i="21"/>
  <c r="M239" i="21"/>
  <c r="Q239" i="21"/>
  <c r="U239" i="21"/>
  <c r="Y239" i="21"/>
  <c r="B239" i="21"/>
  <c r="F239" i="21"/>
  <c r="J239" i="21"/>
  <c r="N239" i="21"/>
  <c r="R239" i="21"/>
  <c r="V239" i="21"/>
  <c r="C239" i="21"/>
  <c r="K239" i="21"/>
  <c r="S239" i="21"/>
  <c r="D239" i="21"/>
  <c r="L239" i="21"/>
  <c r="T239" i="21"/>
  <c r="G239" i="21"/>
  <c r="W239" i="21"/>
  <c r="H239" i="21"/>
  <c r="X239" i="21"/>
  <c r="O239" i="21"/>
  <c r="P239" i="21"/>
  <c r="E342" i="21"/>
  <c r="I342" i="21"/>
  <c r="M342" i="21"/>
  <c r="Q342" i="21"/>
  <c r="U342" i="21"/>
  <c r="Y342" i="21"/>
  <c r="F342" i="21"/>
  <c r="J342" i="21"/>
  <c r="N342" i="21"/>
  <c r="R342" i="21"/>
  <c r="V342" i="21"/>
  <c r="C342" i="21"/>
  <c r="K342" i="21"/>
  <c r="S342" i="21"/>
  <c r="D342" i="21"/>
  <c r="L342" i="21"/>
  <c r="T342" i="21"/>
  <c r="G342" i="21"/>
  <c r="W342" i="21"/>
  <c r="H342" i="21"/>
  <c r="X342" i="21"/>
  <c r="O342" i="21"/>
  <c r="B342" i="21"/>
  <c r="P342" i="21"/>
  <c r="A343" i="21"/>
  <c r="E377" i="28"/>
  <c r="I377" i="28"/>
  <c r="M377" i="28"/>
  <c r="Q377" i="28"/>
  <c r="U377" i="28"/>
  <c r="Y377" i="28"/>
  <c r="C377" i="28"/>
  <c r="H377" i="28"/>
  <c r="N377" i="28"/>
  <c r="S377" i="28"/>
  <c r="X377" i="28"/>
  <c r="D377" i="28"/>
  <c r="J377" i="28"/>
  <c r="O377" i="28"/>
  <c r="T377" i="28"/>
  <c r="L377" i="28"/>
  <c r="W377" i="28"/>
  <c r="F377" i="28"/>
  <c r="P377" i="28"/>
  <c r="K377" i="28"/>
  <c r="R377" i="28"/>
  <c r="G377" i="28"/>
  <c r="V377" i="28"/>
  <c r="B377" i="28"/>
  <c r="C32" i="28"/>
  <c r="G32" i="28"/>
  <c r="K32" i="28"/>
  <c r="O32" i="28"/>
  <c r="S32" i="28"/>
  <c r="W32" i="28"/>
  <c r="E32" i="28"/>
  <c r="J32" i="28"/>
  <c r="P32" i="28"/>
  <c r="U32" i="28"/>
  <c r="H32" i="28"/>
  <c r="R32" i="28"/>
  <c r="I32" i="28"/>
  <c r="T32" i="28"/>
  <c r="F32" i="28"/>
  <c r="L32" i="28"/>
  <c r="Q32" i="28"/>
  <c r="V32" i="28"/>
  <c r="B32" i="28"/>
  <c r="M32" i="28"/>
  <c r="X32" i="28"/>
  <c r="D32" i="28"/>
  <c r="N32" i="28"/>
  <c r="Y32" i="28"/>
  <c r="D343" i="28"/>
  <c r="H343" i="28"/>
  <c r="L343" i="28"/>
  <c r="P343" i="28"/>
  <c r="T343" i="28"/>
  <c r="X343" i="28"/>
  <c r="E343" i="28"/>
  <c r="I343" i="28"/>
  <c r="M343" i="28"/>
  <c r="Q343" i="28"/>
  <c r="U343" i="28"/>
  <c r="Y343" i="28"/>
  <c r="B343" i="28"/>
  <c r="C343" i="28"/>
  <c r="K343" i="28"/>
  <c r="S343" i="28"/>
  <c r="F343" i="28"/>
  <c r="N343" i="28"/>
  <c r="V343" i="28"/>
  <c r="J343" i="28"/>
  <c r="O343" i="28"/>
  <c r="G343" i="28"/>
  <c r="R343" i="28"/>
  <c r="W343" i="28"/>
  <c r="C137" i="28"/>
  <c r="G137" i="28"/>
  <c r="K137" i="28"/>
  <c r="O137" i="28"/>
  <c r="S137" i="28"/>
  <c r="W137" i="28"/>
  <c r="D137" i="28"/>
  <c r="H137" i="28"/>
  <c r="L137" i="28"/>
  <c r="P137" i="28"/>
  <c r="T137" i="28"/>
  <c r="X137" i="28"/>
  <c r="J137" i="28"/>
  <c r="R137" i="28"/>
  <c r="E137" i="28"/>
  <c r="M137" i="28"/>
  <c r="U137" i="28"/>
  <c r="B137" i="28"/>
  <c r="N137" i="28"/>
  <c r="V137" i="28"/>
  <c r="Q137" i="28"/>
  <c r="F137" i="28"/>
  <c r="Y137" i="28"/>
  <c r="I137" i="28"/>
  <c r="D240" i="28"/>
  <c r="H240" i="28"/>
  <c r="L240" i="28"/>
  <c r="P240" i="28"/>
  <c r="T240" i="28"/>
  <c r="X240" i="28"/>
  <c r="F240" i="28"/>
  <c r="K240" i="28"/>
  <c r="Q240" i="28"/>
  <c r="V240" i="28"/>
  <c r="G240" i="28"/>
  <c r="M240" i="28"/>
  <c r="R240" i="28"/>
  <c r="W240" i="28"/>
  <c r="J240" i="28"/>
  <c r="U240" i="28"/>
  <c r="B240" i="28"/>
  <c r="C240" i="28"/>
  <c r="N240" i="28"/>
  <c r="Y240" i="28"/>
  <c r="O240" i="28"/>
  <c r="S240" i="28"/>
  <c r="E240" i="28"/>
  <c r="I240" i="28"/>
  <c r="E206" i="28"/>
  <c r="I206" i="28"/>
  <c r="M206" i="28"/>
  <c r="Q206" i="28"/>
  <c r="U206" i="28"/>
  <c r="Y206" i="28"/>
  <c r="B206" i="28"/>
  <c r="F206" i="28"/>
  <c r="J206" i="28"/>
  <c r="N206" i="28"/>
  <c r="R206" i="28"/>
  <c r="V206" i="28"/>
  <c r="H206" i="28"/>
  <c r="P206" i="28"/>
  <c r="X206" i="28"/>
  <c r="C206" i="28"/>
  <c r="K206" i="28"/>
  <c r="S206" i="28"/>
  <c r="D206" i="28"/>
  <c r="T206" i="28"/>
  <c r="W206" i="28"/>
  <c r="G206" i="28"/>
  <c r="L206" i="28"/>
  <c r="O206" i="28"/>
  <c r="F274" i="28"/>
  <c r="J274" i="28"/>
  <c r="N274" i="28"/>
  <c r="R274" i="28"/>
  <c r="V274" i="28"/>
  <c r="C274" i="28"/>
  <c r="G274" i="28"/>
  <c r="K274" i="28"/>
  <c r="O274" i="28"/>
  <c r="S274" i="28"/>
  <c r="W274" i="28"/>
  <c r="E274" i="28"/>
  <c r="M274" i="28"/>
  <c r="U274" i="28"/>
  <c r="B274" i="28"/>
  <c r="H274" i="28"/>
  <c r="P274" i="28"/>
  <c r="X274" i="28"/>
  <c r="L274" i="28"/>
  <c r="Q274" i="28"/>
  <c r="T274" i="28"/>
  <c r="Y274" i="28"/>
  <c r="D274" i="28"/>
  <c r="I274" i="28"/>
  <c r="C411" i="28"/>
  <c r="G411" i="28"/>
  <c r="K411" i="28"/>
  <c r="O411" i="28"/>
  <c r="S411" i="28"/>
  <c r="W411" i="28"/>
  <c r="D411" i="28"/>
  <c r="H411" i="28"/>
  <c r="L411" i="28"/>
  <c r="P411" i="28"/>
  <c r="T411" i="28"/>
  <c r="X411" i="28"/>
  <c r="J411" i="28"/>
  <c r="R411" i="28"/>
  <c r="E411" i="28"/>
  <c r="M411" i="28"/>
  <c r="U411" i="28"/>
  <c r="Q411" i="28"/>
  <c r="F411" i="28"/>
  <c r="V411" i="28"/>
  <c r="N411" i="28"/>
  <c r="Y411" i="28"/>
  <c r="B411" i="28"/>
  <c r="I411" i="28"/>
  <c r="E67" i="28"/>
  <c r="I67" i="28"/>
  <c r="M67" i="28"/>
  <c r="Q67" i="28"/>
  <c r="U67" i="28"/>
  <c r="Y67" i="28"/>
  <c r="F67" i="28"/>
  <c r="J67" i="28"/>
  <c r="N67" i="28"/>
  <c r="R67" i="28"/>
  <c r="V67" i="28"/>
  <c r="G67" i="28"/>
  <c r="O67" i="28"/>
  <c r="W67" i="28"/>
  <c r="C67" i="28"/>
  <c r="L67" i="28"/>
  <c r="X67" i="28"/>
  <c r="S67" i="28"/>
  <c r="T67" i="28"/>
  <c r="D67" i="28"/>
  <c r="P67" i="28"/>
  <c r="H67" i="28"/>
  <c r="K67" i="28"/>
  <c r="B67" i="28"/>
  <c r="D102" i="28"/>
  <c r="H102" i="28"/>
  <c r="L102" i="28"/>
  <c r="P102" i="28"/>
  <c r="T102" i="28"/>
  <c r="X102" i="28"/>
  <c r="E102" i="28"/>
  <c r="I102" i="28"/>
  <c r="M102" i="28"/>
  <c r="Q102" i="28"/>
  <c r="U102" i="28"/>
  <c r="Y102" i="28"/>
  <c r="F102" i="28"/>
  <c r="N102" i="28"/>
  <c r="V102" i="28"/>
  <c r="K102" i="28"/>
  <c r="W102" i="28"/>
  <c r="G102" i="28"/>
  <c r="J102" i="28"/>
  <c r="C102" i="28"/>
  <c r="O102" i="28"/>
  <c r="R102" i="28"/>
  <c r="S102" i="28"/>
  <c r="B102" i="28"/>
  <c r="D66" i="25"/>
  <c r="H66" i="25"/>
  <c r="L66" i="25"/>
  <c r="P66" i="25"/>
  <c r="T66" i="25"/>
  <c r="X66" i="25"/>
  <c r="E66" i="25"/>
  <c r="I66" i="25"/>
  <c r="M66" i="25"/>
  <c r="Q66" i="25"/>
  <c r="U66" i="25"/>
  <c r="Y66" i="25"/>
  <c r="J66" i="25"/>
  <c r="R66" i="25"/>
  <c r="C66" i="25"/>
  <c r="K66" i="25"/>
  <c r="S66" i="25"/>
  <c r="F66" i="25"/>
  <c r="N66" i="25"/>
  <c r="V66" i="25"/>
  <c r="W66" i="25"/>
  <c r="B66" i="25"/>
  <c r="G66" i="25"/>
  <c r="O66" i="25"/>
  <c r="F102" i="25"/>
  <c r="J102" i="25"/>
  <c r="N102" i="25"/>
  <c r="R102" i="25"/>
  <c r="V102" i="25"/>
  <c r="C102" i="25"/>
  <c r="G102" i="25"/>
  <c r="K102" i="25"/>
  <c r="O102" i="25"/>
  <c r="S102" i="25"/>
  <c r="W102" i="25"/>
  <c r="B102" i="25"/>
  <c r="H102" i="25"/>
  <c r="P102" i="25"/>
  <c r="X102" i="25"/>
  <c r="I102" i="25"/>
  <c r="Q102" i="25"/>
  <c r="Y102" i="25"/>
  <c r="L102" i="25"/>
  <c r="M102" i="25"/>
  <c r="D102" i="25"/>
  <c r="T102" i="25"/>
  <c r="E102" i="25"/>
  <c r="U102" i="25"/>
  <c r="E30" i="25"/>
  <c r="I30" i="25"/>
  <c r="M30" i="25"/>
  <c r="Q30" i="25"/>
  <c r="U30" i="25"/>
  <c r="Y30" i="25"/>
  <c r="G30" i="25"/>
  <c r="O30" i="25"/>
  <c r="F30" i="25"/>
  <c r="J30" i="25"/>
  <c r="N30" i="25"/>
  <c r="R30" i="25"/>
  <c r="V30" i="25"/>
  <c r="B30" i="25"/>
  <c r="C30" i="25"/>
  <c r="K30" i="25"/>
  <c r="S30" i="25"/>
  <c r="W30" i="25"/>
  <c r="D30" i="25"/>
  <c r="T30" i="25"/>
  <c r="P30" i="25"/>
  <c r="H30" i="25"/>
  <c r="X30" i="25"/>
  <c r="L30" i="25"/>
  <c r="F139" i="25"/>
  <c r="J139" i="25"/>
  <c r="N139" i="25"/>
  <c r="R139" i="25"/>
  <c r="V139" i="25"/>
  <c r="C139" i="25"/>
  <c r="H139" i="25"/>
  <c r="M139" i="25"/>
  <c r="S139" i="25"/>
  <c r="X139" i="25"/>
  <c r="D139" i="25"/>
  <c r="I139" i="25"/>
  <c r="O139" i="25"/>
  <c r="T139" i="25"/>
  <c r="Y139" i="25"/>
  <c r="E139" i="25"/>
  <c r="P139" i="25"/>
  <c r="B139" i="25"/>
  <c r="G139" i="25"/>
  <c r="Q139" i="25"/>
  <c r="K139" i="25"/>
  <c r="L139" i="25"/>
  <c r="U139" i="25"/>
  <c r="W139" i="25"/>
  <c r="F137" i="19"/>
  <c r="J137" i="19"/>
  <c r="N137" i="19"/>
  <c r="R137" i="19"/>
  <c r="V137" i="19"/>
  <c r="C137" i="19"/>
  <c r="H137" i="19"/>
  <c r="M137" i="19"/>
  <c r="S137" i="19"/>
  <c r="X137" i="19"/>
  <c r="E137" i="19"/>
  <c r="L137" i="19"/>
  <c r="T137" i="19"/>
  <c r="D137" i="19"/>
  <c r="O137" i="19"/>
  <c r="W137" i="19"/>
  <c r="K137" i="19"/>
  <c r="U137" i="19"/>
  <c r="G137" i="19"/>
  <c r="Y137" i="19"/>
  <c r="B137" i="19"/>
  <c r="Q137" i="19"/>
  <c r="I137" i="19"/>
  <c r="P137" i="19"/>
  <c r="X67" i="19"/>
  <c r="T67" i="19"/>
  <c r="P67" i="19"/>
  <c r="L67" i="19"/>
  <c r="H67" i="19"/>
  <c r="D67" i="19"/>
  <c r="V67" i="19"/>
  <c r="Q67" i="19"/>
  <c r="K67" i="19"/>
  <c r="F67" i="19"/>
  <c r="S67" i="19"/>
  <c r="M67" i="19"/>
  <c r="E67" i="19"/>
  <c r="R67" i="19"/>
  <c r="C67" i="19"/>
  <c r="W67" i="19"/>
  <c r="O67" i="19"/>
  <c r="I67" i="19"/>
  <c r="U67" i="19"/>
  <c r="N67" i="19"/>
  <c r="G67" i="19"/>
  <c r="Y67" i="19"/>
  <c r="J67" i="19"/>
  <c r="B67" i="19"/>
  <c r="E31" i="19"/>
  <c r="I31" i="19"/>
  <c r="M31" i="19"/>
  <c r="Q31" i="19"/>
  <c r="U31" i="19"/>
  <c r="Y31" i="19"/>
  <c r="B31" i="19"/>
  <c r="F31" i="19"/>
  <c r="J31" i="19"/>
  <c r="N31" i="19"/>
  <c r="R31" i="19"/>
  <c r="V31" i="19"/>
  <c r="H31" i="19"/>
  <c r="P31" i="19"/>
  <c r="X31" i="19"/>
  <c r="C31" i="19"/>
  <c r="S31" i="19"/>
  <c r="D31" i="19"/>
  <c r="L31" i="19"/>
  <c r="T31" i="19"/>
  <c r="G31" i="19"/>
  <c r="O31" i="19"/>
  <c r="W31" i="19"/>
  <c r="K31" i="19"/>
  <c r="C103" i="19"/>
  <c r="G103" i="19"/>
  <c r="K103" i="19"/>
  <c r="O103" i="19"/>
  <c r="S103" i="19"/>
  <c r="W103" i="19"/>
  <c r="F103" i="19"/>
  <c r="L103" i="19"/>
  <c r="Q103" i="19"/>
  <c r="V103" i="19"/>
  <c r="E103" i="19"/>
  <c r="J103" i="19"/>
  <c r="P103" i="19"/>
  <c r="U103" i="19"/>
  <c r="H103" i="19"/>
  <c r="R103" i="19"/>
  <c r="M103" i="19"/>
  <c r="Y103" i="19"/>
  <c r="D103" i="19"/>
  <c r="X103" i="19"/>
  <c r="I103" i="19"/>
  <c r="B103" i="19"/>
  <c r="N103" i="19"/>
  <c r="T103" i="19"/>
  <c r="F102" i="19"/>
  <c r="J102" i="19"/>
  <c r="N102" i="19"/>
  <c r="R102" i="19"/>
  <c r="V102" i="19"/>
  <c r="C102" i="19"/>
  <c r="H102" i="19"/>
  <c r="M102" i="19"/>
  <c r="S102" i="19"/>
  <c r="X102" i="19"/>
  <c r="G102" i="19"/>
  <c r="L102" i="19"/>
  <c r="Q102" i="19"/>
  <c r="W102" i="19"/>
  <c r="I102" i="19"/>
  <c r="T102" i="19"/>
  <c r="E102" i="19"/>
  <c r="U102" i="19"/>
  <c r="B102" i="19"/>
  <c r="K102" i="19"/>
  <c r="D102" i="19"/>
  <c r="O102" i="19"/>
  <c r="P102" i="19"/>
  <c r="Y102" i="19"/>
  <c r="A33" i="28"/>
  <c r="A241" i="28"/>
  <c r="A103" i="28"/>
  <c r="W172" i="28"/>
  <c r="S172" i="28"/>
  <c r="O172" i="28"/>
  <c r="K172" i="28"/>
  <c r="G172" i="28"/>
  <c r="C172" i="28"/>
  <c r="V172" i="28"/>
  <c r="Q172" i="28"/>
  <c r="L172" i="28"/>
  <c r="F172" i="28"/>
  <c r="U172" i="28"/>
  <c r="N172" i="28"/>
  <c r="H172" i="28"/>
  <c r="Y172" i="28"/>
  <c r="P172" i="28"/>
  <c r="E172" i="28"/>
  <c r="X172" i="28"/>
  <c r="M172" i="28"/>
  <c r="D172" i="28"/>
  <c r="J172" i="28"/>
  <c r="T172" i="28"/>
  <c r="B172" i="28"/>
  <c r="I172" i="28"/>
  <c r="A173" i="28"/>
  <c r="R172" i="28"/>
  <c r="A412" i="28"/>
  <c r="A138" i="28"/>
  <c r="A68" i="28"/>
  <c r="A344" i="28"/>
  <c r="Y309" i="28"/>
  <c r="U309" i="28"/>
  <c r="Q309" i="28"/>
  <c r="M309" i="28"/>
  <c r="I309" i="28"/>
  <c r="E309" i="28"/>
  <c r="X309" i="28"/>
  <c r="S309" i="28"/>
  <c r="N309" i="28"/>
  <c r="H309" i="28"/>
  <c r="C309" i="28"/>
  <c r="W309" i="28"/>
  <c r="P309" i="28"/>
  <c r="J309" i="28"/>
  <c r="B309" i="28"/>
  <c r="T309" i="28"/>
  <c r="K309" i="28"/>
  <c r="A310" i="28"/>
  <c r="O309" i="28"/>
  <c r="F309" i="28"/>
  <c r="L309" i="28"/>
  <c r="G309" i="28"/>
  <c r="V309" i="28"/>
  <c r="R309" i="28"/>
  <c r="D309" i="28"/>
  <c r="A378" i="28"/>
  <c r="A207" i="28"/>
  <c r="A275" i="28"/>
  <c r="A274" i="21"/>
  <c r="A240" i="21"/>
  <c r="B170" i="21"/>
  <c r="F170" i="21"/>
  <c r="J170" i="21"/>
  <c r="N170" i="21"/>
  <c r="R170" i="21"/>
  <c r="V170" i="21"/>
  <c r="C170" i="21"/>
  <c r="H170" i="21"/>
  <c r="M170" i="21"/>
  <c r="S170" i="21"/>
  <c r="X170" i="21"/>
  <c r="G170" i="21"/>
  <c r="O170" i="21"/>
  <c r="U170" i="21"/>
  <c r="I170" i="21"/>
  <c r="P170" i="21"/>
  <c r="W170" i="21"/>
  <c r="D170" i="21"/>
  <c r="K170" i="21"/>
  <c r="Q170" i="21"/>
  <c r="Y170" i="21"/>
  <c r="E170" i="21"/>
  <c r="L170" i="21"/>
  <c r="T170" i="21"/>
  <c r="A205" i="21"/>
  <c r="A104" i="19"/>
  <c r="A68" i="19"/>
  <c r="A67" i="25"/>
  <c r="A103" i="25"/>
  <c r="A171" i="21"/>
  <c r="A101" i="21"/>
  <c r="A66" i="21"/>
  <c r="A33" i="21"/>
  <c r="A136" i="21"/>
  <c r="A31" i="25"/>
  <c r="A32" i="19"/>
  <c r="A140" i="25"/>
  <c r="A138" i="19"/>
  <c r="F66" i="21" l="1"/>
  <c r="J66" i="21"/>
  <c r="N66" i="21"/>
  <c r="R66" i="21"/>
  <c r="V66" i="21"/>
  <c r="C66" i="21"/>
  <c r="G66" i="21"/>
  <c r="K66" i="21"/>
  <c r="O66" i="21"/>
  <c r="S66" i="21"/>
  <c r="W66" i="21"/>
  <c r="D66" i="21"/>
  <c r="L66" i="21"/>
  <c r="T66" i="21"/>
  <c r="H66" i="21"/>
  <c r="X66" i="21"/>
  <c r="I66" i="21"/>
  <c r="Y66" i="21"/>
  <c r="E66" i="21"/>
  <c r="M66" i="21"/>
  <c r="U66" i="21"/>
  <c r="B66" i="21"/>
  <c r="P66" i="21"/>
  <c r="Q66" i="21"/>
  <c r="F274" i="21"/>
  <c r="J274" i="21"/>
  <c r="N274" i="21"/>
  <c r="R274" i="21"/>
  <c r="V274" i="21"/>
  <c r="C274" i="21"/>
  <c r="G274" i="21"/>
  <c r="K274" i="21"/>
  <c r="O274" i="21"/>
  <c r="S274" i="21"/>
  <c r="W274" i="21"/>
  <c r="H274" i="21"/>
  <c r="P274" i="21"/>
  <c r="X274" i="21"/>
  <c r="I274" i="21"/>
  <c r="Q274" i="21"/>
  <c r="Y274" i="21"/>
  <c r="D274" i="21"/>
  <c r="T274" i="21"/>
  <c r="E274" i="21"/>
  <c r="U274" i="21"/>
  <c r="L274" i="21"/>
  <c r="M274" i="21"/>
  <c r="B274" i="21"/>
  <c r="F343" i="21"/>
  <c r="J343" i="21"/>
  <c r="N343" i="21"/>
  <c r="R343" i="21"/>
  <c r="V343" i="21"/>
  <c r="C343" i="21"/>
  <c r="G343" i="21"/>
  <c r="K343" i="21"/>
  <c r="O343" i="21"/>
  <c r="S343" i="21"/>
  <c r="W343" i="21"/>
  <c r="D343" i="21"/>
  <c r="L343" i="21"/>
  <c r="T343" i="21"/>
  <c r="E343" i="21"/>
  <c r="M343" i="21"/>
  <c r="U343" i="21"/>
  <c r="P343" i="21"/>
  <c r="Q343" i="21"/>
  <c r="X343" i="21"/>
  <c r="Y343" i="21"/>
  <c r="B343" i="21"/>
  <c r="I343" i="21"/>
  <c r="H343" i="21"/>
  <c r="A344" i="21"/>
  <c r="E101" i="21"/>
  <c r="I101" i="21"/>
  <c r="M101" i="21"/>
  <c r="Q101" i="21"/>
  <c r="U101" i="21"/>
  <c r="Y101" i="21"/>
  <c r="B101" i="21"/>
  <c r="F101" i="21"/>
  <c r="J101" i="21"/>
  <c r="N101" i="21"/>
  <c r="R101" i="21"/>
  <c r="V101" i="21"/>
  <c r="C101" i="21"/>
  <c r="K101" i="21"/>
  <c r="S101" i="21"/>
  <c r="G101" i="21"/>
  <c r="X101" i="21"/>
  <c r="D101" i="21"/>
  <c r="L101" i="21"/>
  <c r="T101" i="21"/>
  <c r="O101" i="21"/>
  <c r="W101" i="21"/>
  <c r="H101" i="21"/>
  <c r="P101" i="21"/>
  <c r="D136" i="21"/>
  <c r="H136" i="21"/>
  <c r="L136" i="21"/>
  <c r="P136" i="21"/>
  <c r="T136" i="21"/>
  <c r="X136" i="21"/>
  <c r="E136" i="21"/>
  <c r="I136" i="21"/>
  <c r="M136" i="21"/>
  <c r="Q136" i="21"/>
  <c r="U136" i="21"/>
  <c r="Y136" i="21"/>
  <c r="F136" i="21"/>
  <c r="N136" i="21"/>
  <c r="V136" i="21"/>
  <c r="G136" i="21"/>
  <c r="O136" i="21"/>
  <c r="W136" i="21"/>
  <c r="R136" i="21"/>
  <c r="K136" i="21"/>
  <c r="B136" i="21"/>
  <c r="C136" i="21"/>
  <c r="S136" i="21"/>
  <c r="J136" i="21"/>
  <c r="E33" i="21"/>
  <c r="I33" i="21"/>
  <c r="M33" i="21"/>
  <c r="Q33" i="21"/>
  <c r="U33" i="21"/>
  <c r="Y33" i="21"/>
  <c r="B33" i="21"/>
  <c r="C33" i="21"/>
  <c r="K33" i="21"/>
  <c r="W33" i="21"/>
  <c r="D33" i="21"/>
  <c r="L33" i="21"/>
  <c r="T33" i="21"/>
  <c r="F33" i="21"/>
  <c r="J33" i="21"/>
  <c r="N33" i="21"/>
  <c r="R33" i="21"/>
  <c r="V33" i="21"/>
  <c r="G33" i="21"/>
  <c r="O33" i="21"/>
  <c r="S33" i="21"/>
  <c r="H33" i="21"/>
  <c r="P33" i="21"/>
  <c r="X33" i="21"/>
  <c r="F205" i="21"/>
  <c r="J205" i="21"/>
  <c r="N205" i="21"/>
  <c r="R205" i="21"/>
  <c r="V205" i="21"/>
  <c r="C205" i="21"/>
  <c r="G205" i="21"/>
  <c r="K205" i="21"/>
  <c r="O205" i="21"/>
  <c r="S205" i="21"/>
  <c r="W205" i="21"/>
  <c r="B205" i="21"/>
  <c r="D205" i="21"/>
  <c r="L205" i="21"/>
  <c r="T205" i="21"/>
  <c r="E205" i="21"/>
  <c r="M205" i="21"/>
  <c r="U205" i="21"/>
  <c r="H205" i="21"/>
  <c r="X205" i="21"/>
  <c r="P205" i="21"/>
  <c r="Q205" i="21"/>
  <c r="I205" i="21"/>
  <c r="Y205" i="21"/>
  <c r="E411" i="21"/>
  <c r="I411" i="21"/>
  <c r="M411" i="21"/>
  <c r="Q411" i="21"/>
  <c r="U411" i="21"/>
  <c r="Y411" i="21"/>
  <c r="G411" i="21"/>
  <c r="L411" i="21"/>
  <c r="R411" i="21"/>
  <c r="W411" i="21"/>
  <c r="C411" i="21"/>
  <c r="H411" i="21"/>
  <c r="N411" i="21"/>
  <c r="S411" i="21"/>
  <c r="X411" i="21"/>
  <c r="D411" i="21"/>
  <c r="O411" i="21"/>
  <c r="F411" i="21"/>
  <c r="P411" i="21"/>
  <c r="T411" i="21"/>
  <c r="V411" i="21"/>
  <c r="J411" i="21"/>
  <c r="B411" i="21"/>
  <c r="K411" i="21"/>
  <c r="A412" i="21"/>
  <c r="F240" i="21"/>
  <c r="J240" i="21"/>
  <c r="N240" i="21"/>
  <c r="R240" i="21"/>
  <c r="V240" i="21"/>
  <c r="C240" i="21"/>
  <c r="G240" i="21"/>
  <c r="K240" i="21"/>
  <c r="O240" i="21"/>
  <c r="S240" i="21"/>
  <c r="W240" i="21"/>
  <c r="B240" i="21"/>
  <c r="D240" i="21"/>
  <c r="L240" i="21"/>
  <c r="T240" i="21"/>
  <c r="E240" i="21"/>
  <c r="M240" i="21"/>
  <c r="U240" i="21"/>
  <c r="P240" i="21"/>
  <c r="H240" i="21"/>
  <c r="I240" i="21"/>
  <c r="Q240" i="21"/>
  <c r="X240" i="21"/>
  <c r="Y240" i="21"/>
  <c r="D309" i="21"/>
  <c r="T309" i="21"/>
  <c r="N309" i="21"/>
  <c r="K309" i="21"/>
  <c r="U309" i="21"/>
  <c r="O309" i="21"/>
  <c r="H309" i="21"/>
  <c r="X309" i="21"/>
  <c r="S309" i="21"/>
  <c r="Q309" i="21"/>
  <c r="B309" i="21"/>
  <c r="G309" i="21"/>
  <c r="L309" i="21"/>
  <c r="C309" i="21"/>
  <c r="Y309" i="21"/>
  <c r="V309" i="21"/>
  <c r="M309" i="21"/>
  <c r="R309" i="21"/>
  <c r="P309" i="21"/>
  <c r="I309" i="21"/>
  <c r="F309" i="21"/>
  <c r="J309" i="21"/>
  <c r="W309" i="21"/>
  <c r="E309" i="21"/>
  <c r="A310" i="21"/>
  <c r="D377" i="21"/>
  <c r="H377" i="21"/>
  <c r="L377" i="21"/>
  <c r="P377" i="21"/>
  <c r="T377" i="21"/>
  <c r="X377" i="21"/>
  <c r="E377" i="21"/>
  <c r="I377" i="21"/>
  <c r="M377" i="21"/>
  <c r="Q377" i="21"/>
  <c r="U377" i="21"/>
  <c r="Y377" i="21"/>
  <c r="J377" i="21"/>
  <c r="R377" i="21"/>
  <c r="C377" i="21"/>
  <c r="K377" i="21"/>
  <c r="S377" i="21"/>
  <c r="F377" i="21"/>
  <c r="V377" i="21"/>
  <c r="G377" i="21"/>
  <c r="W377" i="21"/>
  <c r="N377" i="21"/>
  <c r="O377" i="21"/>
  <c r="B377" i="21"/>
  <c r="A378" i="21"/>
  <c r="C275" i="28"/>
  <c r="G275" i="28"/>
  <c r="K275" i="28"/>
  <c r="O275" i="28"/>
  <c r="S275" i="28"/>
  <c r="W275" i="28"/>
  <c r="B275" i="28"/>
  <c r="D275" i="28"/>
  <c r="H275" i="28"/>
  <c r="L275" i="28"/>
  <c r="P275" i="28"/>
  <c r="T275" i="28"/>
  <c r="X275" i="28"/>
  <c r="F275" i="28"/>
  <c r="N275" i="28"/>
  <c r="V275" i="28"/>
  <c r="I275" i="28"/>
  <c r="Q275" i="28"/>
  <c r="Y275" i="28"/>
  <c r="E275" i="28"/>
  <c r="U275" i="28"/>
  <c r="J275" i="28"/>
  <c r="M275" i="28"/>
  <c r="R275" i="28"/>
  <c r="E344" i="28"/>
  <c r="I344" i="28"/>
  <c r="M344" i="28"/>
  <c r="Q344" i="28"/>
  <c r="U344" i="28"/>
  <c r="Y344" i="28"/>
  <c r="F344" i="28"/>
  <c r="J344" i="28"/>
  <c r="N344" i="28"/>
  <c r="R344" i="28"/>
  <c r="V344" i="28"/>
  <c r="D344" i="28"/>
  <c r="L344" i="28"/>
  <c r="T344" i="28"/>
  <c r="G344" i="28"/>
  <c r="O344" i="28"/>
  <c r="W344" i="28"/>
  <c r="C344" i="28"/>
  <c r="S344" i="28"/>
  <c r="B344" i="28"/>
  <c r="H344" i="28"/>
  <c r="X344" i="28"/>
  <c r="P344" i="28"/>
  <c r="K344" i="28"/>
  <c r="F68" i="28"/>
  <c r="J68" i="28"/>
  <c r="N68" i="28"/>
  <c r="R68" i="28"/>
  <c r="V68" i="28"/>
  <c r="C68" i="28"/>
  <c r="G68" i="28"/>
  <c r="K68" i="28"/>
  <c r="O68" i="28"/>
  <c r="S68" i="28"/>
  <c r="W68" i="28"/>
  <c r="B68" i="28"/>
  <c r="H68" i="28"/>
  <c r="P68" i="28"/>
  <c r="X68" i="28"/>
  <c r="L68" i="28"/>
  <c r="U68" i="28"/>
  <c r="Q68" i="28"/>
  <c r="T68" i="28"/>
  <c r="D68" i="28"/>
  <c r="M68" i="28"/>
  <c r="Y68" i="28"/>
  <c r="E68" i="28"/>
  <c r="I68" i="28"/>
  <c r="E103" i="28"/>
  <c r="I103" i="28"/>
  <c r="M103" i="28"/>
  <c r="Q103" i="28"/>
  <c r="U103" i="28"/>
  <c r="Y103" i="28"/>
  <c r="B103" i="28"/>
  <c r="F103" i="28"/>
  <c r="J103" i="28"/>
  <c r="N103" i="28"/>
  <c r="R103" i="28"/>
  <c r="V103" i="28"/>
  <c r="G103" i="28"/>
  <c r="O103" i="28"/>
  <c r="W103" i="28"/>
  <c r="K103" i="28"/>
  <c r="T103" i="28"/>
  <c r="D103" i="28"/>
  <c r="S103" i="28"/>
  <c r="C103" i="28"/>
  <c r="L103" i="28"/>
  <c r="X103" i="28"/>
  <c r="P103" i="28"/>
  <c r="H103" i="28"/>
  <c r="F207" i="28"/>
  <c r="J207" i="28"/>
  <c r="N207" i="28"/>
  <c r="R207" i="28"/>
  <c r="V207" i="28"/>
  <c r="C207" i="28"/>
  <c r="G207" i="28"/>
  <c r="K207" i="28"/>
  <c r="O207" i="28"/>
  <c r="S207" i="28"/>
  <c r="W207" i="28"/>
  <c r="B207" i="28"/>
  <c r="I207" i="28"/>
  <c r="Q207" i="28"/>
  <c r="Y207" i="28"/>
  <c r="D207" i="28"/>
  <c r="L207" i="28"/>
  <c r="T207" i="28"/>
  <c r="M207" i="28"/>
  <c r="U207" i="28"/>
  <c r="H207" i="28"/>
  <c r="P207" i="28"/>
  <c r="E207" i="28"/>
  <c r="X207" i="28"/>
  <c r="F378" i="28"/>
  <c r="J378" i="28"/>
  <c r="N378" i="28"/>
  <c r="R378" i="28"/>
  <c r="V378" i="28"/>
  <c r="G378" i="28"/>
  <c r="L378" i="28"/>
  <c r="Q378" i="28"/>
  <c r="W378" i="28"/>
  <c r="C378" i="28"/>
  <c r="H378" i="28"/>
  <c r="M378" i="28"/>
  <c r="S378" i="28"/>
  <c r="X378" i="28"/>
  <c r="K378" i="28"/>
  <c r="U378" i="28"/>
  <c r="B378" i="28"/>
  <c r="D378" i="28"/>
  <c r="O378" i="28"/>
  <c r="Y378" i="28"/>
  <c r="I378" i="28"/>
  <c r="P378" i="28"/>
  <c r="E378" i="28"/>
  <c r="T378" i="28"/>
  <c r="D138" i="28"/>
  <c r="H138" i="28"/>
  <c r="L138" i="28"/>
  <c r="P138" i="28"/>
  <c r="T138" i="28"/>
  <c r="X138" i="28"/>
  <c r="E138" i="28"/>
  <c r="I138" i="28"/>
  <c r="M138" i="28"/>
  <c r="Q138" i="28"/>
  <c r="U138" i="28"/>
  <c r="Y138" i="28"/>
  <c r="C138" i="28"/>
  <c r="K138" i="28"/>
  <c r="S138" i="28"/>
  <c r="F138" i="28"/>
  <c r="N138" i="28"/>
  <c r="V138" i="28"/>
  <c r="G138" i="28"/>
  <c r="W138" i="28"/>
  <c r="B138" i="28"/>
  <c r="R138" i="28"/>
  <c r="J138" i="28"/>
  <c r="O138" i="28"/>
  <c r="E241" i="28"/>
  <c r="I241" i="28"/>
  <c r="M241" i="28"/>
  <c r="Q241" i="28"/>
  <c r="U241" i="28"/>
  <c r="Y241" i="28"/>
  <c r="D241" i="28"/>
  <c r="J241" i="28"/>
  <c r="O241" i="28"/>
  <c r="T241" i="28"/>
  <c r="B241" i="28"/>
  <c r="F241" i="28"/>
  <c r="K241" i="28"/>
  <c r="P241" i="28"/>
  <c r="V241" i="28"/>
  <c r="H241" i="28"/>
  <c r="S241" i="28"/>
  <c r="L241" i="28"/>
  <c r="W241" i="28"/>
  <c r="N241" i="28"/>
  <c r="R241" i="28"/>
  <c r="X241" i="28"/>
  <c r="G241" i="28"/>
  <c r="C241" i="28"/>
  <c r="D412" i="28"/>
  <c r="H412" i="28"/>
  <c r="L412" i="28"/>
  <c r="P412" i="28"/>
  <c r="T412" i="28"/>
  <c r="X412" i="28"/>
  <c r="E412" i="28"/>
  <c r="I412" i="28"/>
  <c r="M412" i="28"/>
  <c r="Q412" i="28"/>
  <c r="U412" i="28"/>
  <c r="Y412" i="28"/>
  <c r="C412" i="28"/>
  <c r="K412" i="28"/>
  <c r="S412" i="28"/>
  <c r="F412" i="28"/>
  <c r="N412" i="28"/>
  <c r="V412" i="28"/>
  <c r="J412" i="28"/>
  <c r="O412" i="28"/>
  <c r="W412" i="28"/>
  <c r="R412" i="28"/>
  <c r="B412" i="28"/>
  <c r="G412" i="28"/>
  <c r="D33" i="28"/>
  <c r="H33" i="28"/>
  <c r="L33" i="28"/>
  <c r="P33" i="28"/>
  <c r="T33" i="28"/>
  <c r="X33" i="28"/>
  <c r="C33" i="28"/>
  <c r="I33" i="28"/>
  <c r="N33" i="28"/>
  <c r="S33" i="28"/>
  <c r="Y33" i="28"/>
  <c r="F33" i="28"/>
  <c r="Q33" i="28"/>
  <c r="B33" i="28"/>
  <c r="G33" i="28"/>
  <c r="R33" i="28"/>
  <c r="E33" i="28"/>
  <c r="J33" i="28"/>
  <c r="O33" i="28"/>
  <c r="U33" i="28"/>
  <c r="K33" i="28"/>
  <c r="V33" i="28"/>
  <c r="M33" i="28"/>
  <c r="W33" i="28"/>
  <c r="C140" i="25"/>
  <c r="G140" i="25"/>
  <c r="K140" i="25"/>
  <c r="O140" i="25"/>
  <c r="S140" i="25"/>
  <c r="W140" i="25"/>
  <c r="F140" i="25"/>
  <c r="L140" i="25"/>
  <c r="Q140" i="25"/>
  <c r="V140" i="25"/>
  <c r="H140" i="25"/>
  <c r="M140" i="25"/>
  <c r="R140" i="25"/>
  <c r="X140" i="25"/>
  <c r="D140" i="25"/>
  <c r="N140" i="25"/>
  <c r="Y140" i="25"/>
  <c r="E140" i="25"/>
  <c r="P140" i="25"/>
  <c r="B140" i="25"/>
  <c r="I140" i="25"/>
  <c r="J140" i="25"/>
  <c r="T140" i="25"/>
  <c r="U140" i="25"/>
  <c r="F31" i="25"/>
  <c r="J31" i="25"/>
  <c r="N31" i="25"/>
  <c r="R31" i="25"/>
  <c r="V31" i="25"/>
  <c r="D31" i="25"/>
  <c r="L31" i="25"/>
  <c r="X31" i="25"/>
  <c r="C31" i="25"/>
  <c r="G31" i="25"/>
  <c r="K31" i="25"/>
  <c r="O31" i="25"/>
  <c r="S31" i="25"/>
  <c r="W31" i="25"/>
  <c r="H31" i="25"/>
  <c r="P31" i="25"/>
  <c r="T31" i="25"/>
  <c r="M31" i="25"/>
  <c r="Q31" i="25"/>
  <c r="E31" i="25"/>
  <c r="U31" i="25"/>
  <c r="I31" i="25"/>
  <c r="Y31" i="25"/>
  <c r="B31" i="25"/>
  <c r="C103" i="25"/>
  <c r="G103" i="25"/>
  <c r="K103" i="25"/>
  <c r="O103" i="25"/>
  <c r="S103" i="25"/>
  <c r="W103" i="25"/>
  <c r="D103" i="25"/>
  <c r="H103" i="25"/>
  <c r="L103" i="25"/>
  <c r="P103" i="25"/>
  <c r="T103" i="25"/>
  <c r="X103" i="25"/>
  <c r="I103" i="25"/>
  <c r="Q103" i="25"/>
  <c r="Y103" i="25"/>
  <c r="J103" i="25"/>
  <c r="R103" i="25"/>
  <c r="B103" i="25"/>
  <c r="E103" i="25"/>
  <c r="U103" i="25"/>
  <c r="F103" i="25"/>
  <c r="V103" i="25"/>
  <c r="M103" i="25"/>
  <c r="N103" i="25"/>
  <c r="E67" i="25"/>
  <c r="F67" i="25"/>
  <c r="J67" i="25"/>
  <c r="N67" i="25"/>
  <c r="R67" i="25"/>
  <c r="V67" i="25"/>
  <c r="C67" i="25"/>
  <c r="I67" i="25"/>
  <c r="O67" i="25"/>
  <c r="T67" i="25"/>
  <c r="Y67" i="25"/>
  <c r="B67" i="25"/>
  <c r="D67" i="25"/>
  <c r="K67" i="25"/>
  <c r="P67" i="25"/>
  <c r="U67" i="25"/>
  <c r="G67" i="25"/>
  <c r="L67" i="25"/>
  <c r="Q67" i="25"/>
  <c r="W67" i="25"/>
  <c r="X67" i="25"/>
  <c r="H67" i="25"/>
  <c r="M67" i="25"/>
  <c r="S67" i="25"/>
  <c r="C138" i="19"/>
  <c r="G138" i="19"/>
  <c r="K138" i="19"/>
  <c r="F138" i="19"/>
  <c r="L138" i="19"/>
  <c r="P138" i="19"/>
  <c r="T138" i="19"/>
  <c r="X138" i="19"/>
  <c r="D138" i="19"/>
  <c r="J138" i="19"/>
  <c r="Q138" i="19"/>
  <c r="V138" i="19"/>
  <c r="I138" i="19"/>
  <c r="R138" i="19"/>
  <c r="Y138" i="19"/>
  <c r="H138" i="19"/>
  <c r="O138" i="19"/>
  <c r="W138" i="19"/>
  <c r="S138" i="19"/>
  <c r="U138" i="19"/>
  <c r="N138" i="19"/>
  <c r="E138" i="19"/>
  <c r="B138" i="19"/>
  <c r="M138" i="19"/>
  <c r="D104" i="19"/>
  <c r="H104" i="19"/>
  <c r="L104" i="19"/>
  <c r="P104" i="19"/>
  <c r="T104" i="19"/>
  <c r="X104" i="19"/>
  <c r="E104" i="19"/>
  <c r="J104" i="19"/>
  <c r="O104" i="19"/>
  <c r="U104" i="19"/>
  <c r="C104" i="19"/>
  <c r="I104" i="19"/>
  <c r="N104" i="19"/>
  <c r="S104" i="19"/>
  <c r="Y104" i="19"/>
  <c r="F104" i="19"/>
  <c r="Q104" i="19"/>
  <c r="R104" i="19"/>
  <c r="V104" i="19"/>
  <c r="B104" i="19"/>
  <c r="K104" i="19"/>
  <c r="M104" i="19"/>
  <c r="W104" i="19"/>
  <c r="G104" i="19"/>
  <c r="E32" i="19"/>
  <c r="I32" i="19"/>
  <c r="M32" i="19"/>
  <c r="Q32" i="19"/>
  <c r="U32" i="19"/>
  <c r="Y32" i="19"/>
  <c r="B32" i="19"/>
  <c r="F32" i="19"/>
  <c r="J32" i="19"/>
  <c r="N32" i="19"/>
  <c r="R32" i="19"/>
  <c r="V32" i="19"/>
  <c r="H32" i="19"/>
  <c r="P32" i="19"/>
  <c r="X32" i="19"/>
  <c r="K32" i="19"/>
  <c r="D32" i="19"/>
  <c r="L32" i="19"/>
  <c r="T32" i="19"/>
  <c r="G32" i="19"/>
  <c r="O32" i="19"/>
  <c r="W32" i="19"/>
  <c r="C32" i="19"/>
  <c r="S32" i="19"/>
  <c r="Y68" i="19"/>
  <c r="U68" i="19"/>
  <c r="Q68" i="19"/>
  <c r="M68" i="19"/>
  <c r="I68" i="19"/>
  <c r="E68" i="19"/>
  <c r="T68" i="19"/>
  <c r="O68" i="19"/>
  <c r="J68" i="19"/>
  <c r="D68" i="19"/>
  <c r="X68" i="19"/>
  <c r="R68" i="19"/>
  <c r="K68" i="19"/>
  <c r="C68" i="19"/>
  <c r="W68" i="19"/>
  <c r="H68" i="19"/>
  <c r="V68" i="19"/>
  <c r="N68" i="19"/>
  <c r="G68" i="19"/>
  <c r="B68" i="19"/>
  <c r="S68" i="19"/>
  <c r="L68" i="19"/>
  <c r="F68" i="19"/>
  <c r="P68" i="19"/>
  <c r="A139" i="28"/>
  <c r="A242" i="28"/>
  <c r="A276" i="28"/>
  <c r="A174" i="28"/>
  <c r="V173" i="28"/>
  <c r="R173" i="28"/>
  <c r="N173" i="28"/>
  <c r="J173" i="28"/>
  <c r="F173" i="28"/>
  <c r="B173" i="28"/>
  <c r="X173" i="28"/>
  <c r="S173" i="28"/>
  <c r="M173" i="28"/>
  <c r="H173" i="28"/>
  <c r="C173" i="28"/>
  <c r="Y173" i="28"/>
  <c r="Q173" i="28"/>
  <c r="K173" i="28"/>
  <c r="D173" i="28"/>
  <c r="T173" i="28"/>
  <c r="I173" i="28"/>
  <c r="P173" i="28"/>
  <c r="G173" i="28"/>
  <c r="W173" i="28"/>
  <c r="E173" i="28"/>
  <c r="O173" i="28"/>
  <c r="L173" i="28"/>
  <c r="U173" i="28"/>
  <c r="A104" i="28"/>
  <c r="A379" i="28"/>
  <c r="X310" i="28"/>
  <c r="T310" i="28"/>
  <c r="P310" i="28"/>
  <c r="L310" i="28"/>
  <c r="H310" i="28"/>
  <c r="D310" i="28"/>
  <c r="A311" i="28"/>
  <c r="U310" i="28"/>
  <c r="O310" i="28"/>
  <c r="J310" i="28"/>
  <c r="E310" i="28"/>
  <c r="S310" i="28"/>
  <c r="M310" i="28"/>
  <c r="F310" i="28"/>
  <c r="W310" i="28"/>
  <c r="N310" i="28"/>
  <c r="C310" i="28"/>
  <c r="R310" i="28"/>
  <c r="I310" i="28"/>
  <c r="Y310" i="28"/>
  <c r="G310" i="28"/>
  <c r="V310" i="28"/>
  <c r="B310" i="28"/>
  <c r="Q310" i="28"/>
  <c r="K310" i="28"/>
  <c r="A345" i="28"/>
  <c r="A69" i="28"/>
  <c r="A208" i="28"/>
  <c r="A413" i="28"/>
  <c r="A34" i="28"/>
  <c r="A241" i="21"/>
  <c r="A275" i="21"/>
  <c r="B171" i="21"/>
  <c r="F171" i="21"/>
  <c r="J171" i="21"/>
  <c r="N171" i="21"/>
  <c r="R171" i="21"/>
  <c r="V171" i="21"/>
  <c r="E171" i="21"/>
  <c r="K171" i="21"/>
  <c r="P171" i="21"/>
  <c r="U171" i="21"/>
  <c r="D171" i="21"/>
  <c r="L171" i="21"/>
  <c r="S171" i="21"/>
  <c r="Y171" i="21"/>
  <c r="G171" i="21"/>
  <c r="M171" i="21"/>
  <c r="T171" i="21"/>
  <c r="H171" i="21"/>
  <c r="O171" i="21"/>
  <c r="W171" i="21"/>
  <c r="C171" i="21"/>
  <c r="I171" i="21"/>
  <c r="Q171" i="21"/>
  <c r="X171" i="21"/>
  <c r="A206" i="21"/>
  <c r="A105" i="19"/>
  <c r="A69" i="19"/>
  <c r="A137" i="21"/>
  <c r="A32" i="25"/>
  <c r="A67" i="21"/>
  <c r="A104" i="25"/>
  <c r="A141" i="25"/>
  <c r="A102" i="21"/>
  <c r="A172" i="21"/>
  <c r="A68" i="25"/>
  <c r="A139" i="19"/>
  <c r="A33" i="19"/>
  <c r="A34" i="21"/>
  <c r="F34" i="21" l="1"/>
  <c r="J34" i="21"/>
  <c r="N34" i="21"/>
  <c r="R34" i="21"/>
  <c r="V34" i="21"/>
  <c r="H34" i="21"/>
  <c r="P34" i="21"/>
  <c r="X34" i="21"/>
  <c r="E34" i="21"/>
  <c r="M34" i="21"/>
  <c r="Y34" i="21"/>
  <c r="C34" i="21"/>
  <c r="G34" i="21"/>
  <c r="K34" i="21"/>
  <c r="O34" i="21"/>
  <c r="S34" i="21"/>
  <c r="W34" i="21"/>
  <c r="B34" i="21"/>
  <c r="D34" i="21"/>
  <c r="L34" i="21"/>
  <c r="T34" i="21"/>
  <c r="I34" i="21"/>
  <c r="Q34" i="21"/>
  <c r="U34" i="21"/>
  <c r="C67" i="21"/>
  <c r="G67" i="21"/>
  <c r="K67" i="21"/>
  <c r="O67" i="21"/>
  <c r="S67" i="21"/>
  <c r="W67" i="21"/>
  <c r="D67" i="21"/>
  <c r="H67" i="21"/>
  <c r="L67" i="21"/>
  <c r="P67" i="21"/>
  <c r="T67" i="21"/>
  <c r="X67" i="21"/>
  <c r="E67" i="21"/>
  <c r="M67" i="21"/>
  <c r="U67" i="21"/>
  <c r="Q67" i="21"/>
  <c r="R67" i="21"/>
  <c r="F67" i="21"/>
  <c r="N67" i="21"/>
  <c r="V67" i="21"/>
  <c r="I67" i="21"/>
  <c r="Y67" i="21"/>
  <c r="B67" i="21"/>
  <c r="J67" i="21"/>
  <c r="C241" i="21"/>
  <c r="G241" i="21"/>
  <c r="K241" i="21"/>
  <c r="O241" i="21"/>
  <c r="S241" i="21"/>
  <c r="W241" i="21"/>
  <c r="D241" i="21"/>
  <c r="H241" i="21"/>
  <c r="L241" i="21"/>
  <c r="P241" i="21"/>
  <c r="T241" i="21"/>
  <c r="X241" i="21"/>
  <c r="E241" i="21"/>
  <c r="M241" i="21"/>
  <c r="U241" i="21"/>
  <c r="F241" i="21"/>
  <c r="N241" i="21"/>
  <c r="V241" i="21"/>
  <c r="I241" i="21"/>
  <c r="Y241" i="21"/>
  <c r="Q241" i="21"/>
  <c r="R241" i="21"/>
  <c r="J241" i="21"/>
  <c r="B241" i="21"/>
  <c r="E378" i="21"/>
  <c r="I378" i="21"/>
  <c r="M378" i="21"/>
  <c r="Q378" i="21"/>
  <c r="U378" i="21"/>
  <c r="Y378" i="21"/>
  <c r="F378" i="21"/>
  <c r="J378" i="21"/>
  <c r="N378" i="21"/>
  <c r="R378" i="21"/>
  <c r="V378" i="21"/>
  <c r="C378" i="21"/>
  <c r="K378" i="21"/>
  <c r="S378" i="21"/>
  <c r="D378" i="21"/>
  <c r="L378" i="21"/>
  <c r="T378" i="21"/>
  <c r="O378" i="21"/>
  <c r="P378" i="21"/>
  <c r="W378" i="21"/>
  <c r="X378" i="21"/>
  <c r="B378" i="21"/>
  <c r="G378" i="21"/>
  <c r="H378" i="21"/>
  <c r="A379" i="21"/>
  <c r="F102" i="21"/>
  <c r="J102" i="21"/>
  <c r="N102" i="21"/>
  <c r="R102" i="21"/>
  <c r="V102" i="21"/>
  <c r="C102" i="21"/>
  <c r="G102" i="21"/>
  <c r="K102" i="21"/>
  <c r="O102" i="21"/>
  <c r="S102" i="21"/>
  <c r="W102" i="21"/>
  <c r="B102" i="21"/>
  <c r="D102" i="21"/>
  <c r="L102" i="21"/>
  <c r="T102" i="21"/>
  <c r="H102" i="21"/>
  <c r="X102" i="21"/>
  <c r="Q102" i="21"/>
  <c r="E102" i="21"/>
  <c r="M102" i="21"/>
  <c r="U102" i="21"/>
  <c r="P102" i="21"/>
  <c r="I102" i="21"/>
  <c r="Y102" i="21"/>
  <c r="H310" i="21"/>
  <c r="X310" i="21"/>
  <c r="V310" i="21"/>
  <c r="S310" i="21"/>
  <c r="J310" i="21"/>
  <c r="W310" i="21"/>
  <c r="L310" i="21"/>
  <c r="F310" i="21"/>
  <c r="C310" i="21"/>
  <c r="Y310" i="21"/>
  <c r="U310" i="21"/>
  <c r="O310" i="21"/>
  <c r="P310" i="21"/>
  <c r="K310" i="21"/>
  <c r="I310" i="21"/>
  <c r="G310" i="21"/>
  <c r="M310" i="21"/>
  <c r="E310" i="21"/>
  <c r="A311" i="21"/>
  <c r="D310" i="21"/>
  <c r="T310" i="21"/>
  <c r="Q310" i="21"/>
  <c r="N310" i="21"/>
  <c r="R310" i="21"/>
  <c r="B310" i="21"/>
  <c r="F412" i="21"/>
  <c r="J412" i="21"/>
  <c r="N412" i="21"/>
  <c r="R412" i="21"/>
  <c r="V412" i="21"/>
  <c r="E412" i="21"/>
  <c r="K412" i="21"/>
  <c r="P412" i="21"/>
  <c r="U412" i="21"/>
  <c r="G412" i="21"/>
  <c r="L412" i="21"/>
  <c r="Q412" i="21"/>
  <c r="W412" i="21"/>
  <c r="C412" i="21"/>
  <c r="M412" i="21"/>
  <c r="X412" i="21"/>
  <c r="D412" i="21"/>
  <c r="O412" i="21"/>
  <c r="Y412" i="21"/>
  <c r="S412" i="21"/>
  <c r="T412" i="21"/>
  <c r="H412" i="21"/>
  <c r="I412" i="21"/>
  <c r="B412" i="21"/>
  <c r="A413" i="21"/>
  <c r="C206" i="21"/>
  <c r="G206" i="21"/>
  <c r="K206" i="21"/>
  <c r="O206" i="21"/>
  <c r="S206" i="21"/>
  <c r="W206" i="21"/>
  <c r="D206" i="21"/>
  <c r="H206" i="21"/>
  <c r="L206" i="21"/>
  <c r="P206" i="21"/>
  <c r="T206" i="21"/>
  <c r="X206" i="21"/>
  <c r="E206" i="21"/>
  <c r="M206" i="21"/>
  <c r="U206" i="21"/>
  <c r="F206" i="21"/>
  <c r="N206" i="21"/>
  <c r="V206" i="21"/>
  <c r="Q206" i="21"/>
  <c r="B206" i="21"/>
  <c r="Y206" i="21"/>
  <c r="R206" i="21"/>
  <c r="I206" i="21"/>
  <c r="J206" i="21"/>
  <c r="E137" i="21"/>
  <c r="I137" i="21"/>
  <c r="M137" i="21"/>
  <c r="Q137" i="21"/>
  <c r="U137" i="21"/>
  <c r="Y137" i="21"/>
  <c r="B137" i="21"/>
  <c r="F137" i="21"/>
  <c r="J137" i="21"/>
  <c r="N137" i="21"/>
  <c r="R137" i="21"/>
  <c r="V137" i="21"/>
  <c r="G137" i="21"/>
  <c r="O137" i="21"/>
  <c r="W137" i="21"/>
  <c r="H137" i="21"/>
  <c r="P137" i="21"/>
  <c r="X137" i="21"/>
  <c r="K137" i="21"/>
  <c r="C137" i="21"/>
  <c r="T137" i="21"/>
  <c r="L137" i="21"/>
  <c r="S137" i="21"/>
  <c r="D137" i="21"/>
  <c r="C275" i="21"/>
  <c r="G275" i="21"/>
  <c r="K275" i="21"/>
  <c r="O275" i="21"/>
  <c r="S275" i="21"/>
  <c r="W275" i="21"/>
  <c r="B275" i="21"/>
  <c r="D275" i="21"/>
  <c r="H275" i="21"/>
  <c r="L275" i="21"/>
  <c r="P275" i="21"/>
  <c r="T275" i="21"/>
  <c r="X275" i="21"/>
  <c r="I275" i="21"/>
  <c r="Q275" i="21"/>
  <c r="Y275" i="21"/>
  <c r="J275" i="21"/>
  <c r="R275" i="21"/>
  <c r="M275" i="21"/>
  <c r="N275" i="21"/>
  <c r="U275" i="21"/>
  <c r="F275" i="21"/>
  <c r="V275" i="21"/>
  <c r="E275" i="21"/>
  <c r="C344" i="21"/>
  <c r="G344" i="21"/>
  <c r="K344" i="21"/>
  <c r="O344" i="21"/>
  <c r="S344" i="21"/>
  <c r="W344" i="21"/>
  <c r="B344" i="21"/>
  <c r="D344" i="21"/>
  <c r="H344" i="21"/>
  <c r="L344" i="21"/>
  <c r="P344" i="21"/>
  <c r="T344" i="21"/>
  <c r="X344" i="21"/>
  <c r="E344" i="21"/>
  <c r="M344" i="21"/>
  <c r="U344" i="21"/>
  <c r="F344" i="21"/>
  <c r="N344" i="21"/>
  <c r="V344" i="21"/>
  <c r="I344" i="21"/>
  <c r="Y344" i="21"/>
  <c r="J344" i="21"/>
  <c r="Q344" i="21"/>
  <c r="R344" i="21"/>
  <c r="A345" i="21"/>
  <c r="E34" i="28"/>
  <c r="I34" i="28"/>
  <c r="M34" i="28"/>
  <c r="Q34" i="28"/>
  <c r="U34" i="28"/>
  <c r="Y34" i="28"/>
  <c r="G34" i="28"/>
  <c r="L34" i="28"/>
  <c r="R34" i="28"/>
  <c r="W34" i="28"/>
  <c r="J34" i="28"/>
  <c r="T34" i="28"/>
  <c r="F34" i="28"/>
  <c r="P34" i="28"/>
  <c r="C34" i="28"/>
  <c r="H34" i="28"/>
  <c r="N34" i="28"/>
  <c r="S34" i="28"/>
  <c r="X34" i="28"/>
  <c r="D34" i="28"/>
  <c r="O34" i="28"/>
  <c r="K34" i="28"/>
  <c r="V34" i="28"/>
  <c r="B34" i="28"/>
  <c r="F345" i="28"/>
  <c r="J345" i="28"/>
  <c r="N345" i="28"/>
  <c r="R345" i="28"/>
  <c r="V345" i="28"/>
  <c r="C345" i="28"/>
  <c r="G345" i="28"/>
  <c r="K345" i="28"/>
  <c r="O345" i="28"/>
  <c r="S345" i="28"/>
  <c r="W345" i="28"/>
  <c r="E345" i="28"/>
  <c r="M345" i="28"/>
  <c r="U345" i="28"/>
  <c r="B345" i="28"/>
  <c r="H345" i="28"/>
  <c r="P345" i="28"/>
  <c r="X345" i="28"/>
  <c r="L345" i="28"/>
  <c r="Q345" i="28"/>
  <c r="Y345" i="28"/>
  <c r="D345" i="28"/>
  <c r="I345" i="28"/>
  <c r="T345" i="28"/>
  <c r="E413" i="28"/>
  <c r="I413" i="28"/>
  <c r="M413" i="28"/>
  <c r="Q413" i="28"/>
  <c r="U413" i="28"/>
  <c r="Y413" i="28"/>
  <c r="F413" i="28"/>
  <c r="J413" i="28"/>
  <c r="N413" i="28"/>
  <c r="R413" i="28"/>
  <c r="V413" i="28"/>
  <c r="D413" i="28"/>
  <c r="L413" i="28"/>
  <c r="T413" i="28"/>
  <c r="G413" i="28"/>
  <c r="O413" i="28"/>
  <c r="W413" i="28"/>
  <c r="C413" i="28"/>
  <c r="S413" i="28"/>
  <c r="B413" i="28"/>
  <c r="H413" i="28"/>
  <c r="X413" i="28"/>
  <c r="K413" i="28"/>
  <c r="P413" i="28"/>
  <c r="D276" i="28"/>
  <c r="H276" i="28"/>
  <c r="L276" i="28"/>
  <c r="P276" i="28"/>
  <c r="T276" i="28"/>
  <c r="X276" i="28"/>
  <c r="E276" i="28"/>
  <c r="I276" i="28"/>
  <c r="M276" i="28"/>
  <c r="Q276" i="28"/>
  <c r="U276" i="28"/>
  <c r="Y276" i="28"/>
  <c r="B276" i="28"/>
  <c r="G276" i="28"/>
  <c r="O276" i="28"/>
  <c r="W276" i="28"/>
  <c r="J276" i="28"/>
  <c r="R276" i="28"/>
  <c r="N276" i="28"/>
  <c r="C276" i="28"/>
  <c r="S276" i="28"/>
  <c r="F276" i="28"/>
  <c r="K276" i="28"/>
  <c r="V276" i="28"/>
  <c r="C379" i="28"/>
  <c r="G379" i="28"/>
  <c r="K379" i="28"/>
  <c r="O379" i="28"/>
  <c r="S379" i="28"/>
  <c r="W379" i="28"/>
  <c r="E379" i="28"/>
  <c r="J379" i="28"/>
  <c r="P379" i="28"/>
  <c r="U379" i="28"/>
  <c r="F379" i="28"/>
  <c r="L379" i="28"/>
  <c r="Q379" i="28"/>
  <c r="V379" i="28"/>
  <c r="I379" i="28"/>
  <c r="T379" i="28"/>
  <c r="M379" i="28"/>
  <c r="X379" i="28"/>
  <c r="B379" i="28"/>
  <c r="H379" i="28"/>
  <c r="N379" i="28"/>
  <c r="D379" i="28"/>
  <c r="R379" i="28"/>
  <c r="Y379" i="28"/>
  <c r="F242" i="28"/>
  <c r="J242" i="28"/>
  <c r="N242" i="28"/>
  <c r="R242" i="28"/>
  <c r="V242" i="28"/>
  <c r="C242" i="28"/>
  <c r="H242" i="28"/>
  <c r="M242" i="28"/>
  <c r="S242" i="28"/>
  <c r="X242" i="28"/>
  <c r="D242" i="28"/>
  <c r="I242" i="28"/>
  <c r="O242" i="28"/>
  <c r="T242" i="28"/>
  <c r="Y242" i="28"/>
  <c r="B242" i="28"/>
  <c r="G242" i="28"/>
  <c r="Q242" i="28"/>
  <c r="K242" i="28"/>
  <c r="U242" i="28"/>
  <c r="L242" i="28"/>
  <c r="P242" i="28"/>
  <c r="W242" i="28"/>
  <c r="E242" i="28"/>
  <c r="C208" i="28"/>
  <c r="G208" i="28"/>
  <c r="K208" i="28"/>
  <c r="O208" i="28"/>
  <c r="S208" i="28"/>
  <c r="W208" i="28"/>
  <c r="D208" i="28"/>
  <c r="H208" i="28"/>
  <c r="L208" i="28"/>
  <c r="P208" i="28"/>
  <c r="T208" i="28"/>
  <c r="X208" i="28"/>
  <c r="J208" i="28"/>
  <c r="R208" i="28"/>
  <c r="E208" i="28"/>
  <c r="M208" i="28"/>
  <c r="U208" i="28"/>
  <c r="B208" i="28"/>
  <c r="F208" i="28"/>
  <c r="V208" i="28"/>
  <c r="Q208" i="28"/>
  <c r="Y208" i="28"/>
  <c r="I208" i="28"/>
  <c r="N208" i="28"/>
  <c r="C69" i="28"/>
  <c r="G69" i="28"/>
  <c r="K69" i="28"/>
  <c r="O69" i="28"/>
  <c r="S69" i="28"/>
  <c r="W69" i="28"/>
  <c r="D69" i="28"/>
  <c r="H69" i="28"/>
  <c r="L69" i="28"/>
  <c r="P69" i="28"/>
  <c r="T69" i="28"/>
  <c r="X69" i="28"/>
  <c r="I69" i="28"/>
  <c r="Q69" i="28"/>
  <c r="Y69" i="28"/>
  <c r="J69" i="28"/>
  <c r="U69" i="28"/>
  <c r="B69" i="28"/>
  <c r="N69" i="28"/>
  <c r="M69" i="28"/>
  <c r="V69" i="28"/>
  <c r="E69" i="28"/>
  <c r="F69" i="28"/>
  <c r="R69" i="28"/>
  <c r="F104" i="28"/>
  <c r="J104" i="28"/>
  <c r="N104" i="28"/>
  <c r="R104" i="28"/>
  <c r="V104" i="28"/>
  <c r="C104" i="28"/>
  <c r="G104" i="28"/>
  <c r="K104" i="28"/>
  <c r="O104" i="28"/>
  <c r="S104" i="28"/>
  <c r="W104" i="28"/>
  <c r="B104" i="28"/>
  <c r="H104" i="28"/>
  <c r="P104" i="28"/>
  <c r="X104" i="28"/>
  <c r="I104" i="28"/>
  <c r="T104" i="28"/>
  <c r="D104" i="28"/>
  <c r="Y104" i="28"/>
  <c r="E104" i="28"/>
  <c r="L104" i="28"/>
  <c r="U104" i="28"/>
  <c r="M104" i="28"/>
  <c r="Q104" i="28"/>
  <c r="E139" i="28"/>
  <c r="I139" i="28"/>
  <c r="M139" i="28"/>
  <c r="Q139" i="28"/>
  <c r="U139" i="28"/>
  <c r="Y139" i="28"/>
  <c r="F139" i="28"/>
  <c r="J139" i="28"/>
  <c r="N139" i="28"/>
  <c r="R139" i="28"/>
  <c r="V139" i="28"/>
  <c r="D139" i="28"/>
  <c r="L139" i="28"/>
  <c r="T139" i="28"/>
  <c r="G139" i="28"/>
  <c r="O139" i="28"/>
  <c r="W139" i="28"/>
  <c r="P139" i="28"/>
  <c r="S139" i="28"/>
  <c r="K139" i="28"/>
  <c r="B139" i="28"/>
  <c r="C139" i="28"/>
  <c r="X139" i="28"/>
  <c r="H139" i="28"/>
  <c r="C68" i="25"/>
  <c r="G68" i="25"/>
  <c r="K68" i="25"/>
  <c r="O68" i="25"/>
  <c r="S68" i="25"/>
  <c r="W68" i="25"/>
  <c r="B68" i="25"/>
  <c r="H68" i="25"/>
  <c r="M68" i="25"/>
  <c r="R68" i="25"/>
  <c r="X68" i="25"/>
  <c r="D68" i="25"/>
  <c r="I68" i="25"/>
  <c r="N68" i="25"/>
  <c r="T68" i="25"/>
  <c r="Y68" i="25"/>
  <c r="E68" i="25"/>
  <c r="J68" i="25"/>
  <c r="P68" i="25"/>
  <c r="U68" i="25"/>
  <c r="V68" i="25"/>
  <c r="F68" i="25"/>
  <c r="L68" i="25"/>
  <c r="Q68" i="25"/>
  <c r="D141" i="25"/>
  <c r="H141" i="25"/>
  <c r="L141" i="25"/>
  <c r="P141" i="25"/>
  <c r="E141" i="25"/>
  <c r="J141" i="25"/>
  <c r="O141" i="25"/>
  <c r="T141" i="25"/>
  <c r="X141" i="25"/>
  <c r="F141" i="25"/>
  <c r="K141" i="25"/>
  <c r="Q141" i="25"/>
  <c r="U141" i="25"/>
  <c r="Y141" i="25"/>
  <c r="B141" i="25"/>
  <c r="M141" i="25"/>
  <c r="V141" i="25"/>
  <c r="C141" i="25"/>
  <c r="N141" i="25"/>
  <c r="W141" i="25"/>
  <c r="G141" i="25"/>
  <c r="I141" i="25"/>
  <c r="R141" i="25"/>
  <c r="S141" i="25"/>
  <c r="D104" i="25"/>
  <c r="H104" i="25"/>
  <c r="L104" i="25"/>
  <c r="P104" i="25"/>
  <c r="T104" i="25"/>
  <c r="X104" i="25"/>
  <c r="E104" i="25"/>
  <c r="I104" i="25"/>
  <c r="M104" i="25"/>
  <c r="Q104" i="25"/>
  <c r="U104" i="25"/>
  <c r="Y104" i="25"/>
  <c r="J104" i="25"/>
  <c r="R104" i="25"/>
  <c r="C104" i="25"/>
  <c r="K104" i="25"/>
  <c r="S104" i="25"/>
  <c r="N104" i="25"/>
  <c r="O104" i="25"/>
  <c r="F104" i="25"/>
  <c r="V104" i="25"/>
  <c r="B104" i="25"/>
  <c r="G104" i="25"/>
  <c r="W104" i="25"/>
  <c r="C32" i="25"/>
  <c r="G32" i="25"/>
  <c r="K32" i="25"/>
  <c r="O32" i="25"/>
  <c r="S32" i="25"/>
  <c r="W32" i="25"/>
  <c r="I32" i="25"/>
  <c r="Q32" i="25"/>
  <c r="Y32" i="25"/>
  <c r="D32" i="25"/>
  <c r="H32" i="25"/>
  <c r="L32" i="25"/>
  <c r="P32" i="25"/>
  <c r="T32" i="25"/>
  <c r="X32" i="25"/>
  <c r="E32" i="25"/>
  <c r="M32" i="25"/>
  <c r="U32" i="25"/>
  <c r="F32" i="25"/>
  <c r="V32" i="25"/>
  <c r="B32" i="25"/>
  <c r="R32" i="25"/>
  <c r="J32" i="25"/>
  <c r="N32" i="25"/>
  <c r="E139" i="19"/>
  <c r="I139" i="19"/>
  <c r="M139" i="19"/>
  <c r="Q139" i="19"/>
  <c r="U139" i="19"/>
  <c r="Y139" i="19"/>
  <c r="B139" i="19"/>
  <c r="D139" i="19"/>
  <c r="J139" i="19"/>
  <c r="O139" i="19"/>
  <c r="T139" i="19"/>
  <c r="H139" i="19"/>
  <c r="P139" i="19"/>
  <c r="W139" i="19"/>
  <c r="G139" i="19"/>
  <c r="N139" i="19"/>
  <c r="V139" i="19"/>
  <c r="K139" i="19"/>
  <c r="X139" i="19"/>
  <c r="R139" i="19"/>
  <c r="S139" i="19"/>
  <c r="C139" i="19"/>
  <c r="F139" i="19"/>
  <c r="L139" i="19"/>
  <c r="W69" i="19"/>
  <c r="S69" i="19"/>
  <c r="X69" i="19"/>
  <c r="R69" i="19"/>
  <c r="N69" i="19"/>
  <c r="J69" i="19"/>
  <c r="F69" i="19"/>
  <c r="T69" i="19"/>
  <c r="M69" i="19"/>
  <c r="H69" i="19"/>
  <c r="C69" i="19"/>
  <c r="Y69" i="19"/>
  <c r="P69" i="19"/>
  <c r="I69" i="19"/>
  <c r="O69" i="19"/>
  <c r="U69" i="19"/>
  <c r="L69" i="19"/>
  <c r="E69" i="19"/>
  <c r="Q69" i="19"/>
  <c r="K69" i="19"/>
  <c r="D69" i="19"/>
  <c r="B69" i="19"/>
  <c r="V69" i="19"/>
  <c r="G69" i="19"/>
  <c r="E33" i="19"/>
  <c r="I33" i="19"/>
  <c r="M33" i="19"/>
  <c r="Q33" i="19"/>
  <c r="U33" i="19"/>
  <c r="Y33" i="19"/>
  <c r="B33" i="19"/>
  <c r="F33" i="19"/>
  <c r="J33" i="19"/>
  <c r="N33" i="19"/>
  <c r="R33" i="19"/>
  <c r="V33" i="19"/>
  <c r="H33" i="19"/>
  <c r="P33" i="19"/>
  <c r="X33" i="19"/>
  <c r="C33" i="19"/>
  <c r="D33" i="19"/>
  <c r="L33" i="19"/>
  <c r="T33" i="19"/>
  <c r="G33" i="19"/>
  <c r="O33" i="19"/>
  <c r="W33" i="19"/>
  <c r="K33" i="19"/>
  <c r="S33" i="19"/>
  <c r="E105" i="19"/>
  <c r="I105" i="19"/>
  <c r="M105" i="19"/>
  <c r="Q105" i="19"/>
  <c r="U105" i="19"/>
  <c r="Y105" i="19"/>
  <c r="B105" i="19"/>
  <c r="C105" i="19"/>
  <c r="H105" i="19"/>
  <c r="N105" i="19"/>
  <c r="S105" i="19"/>
  <c r="X105" i="19"/>
  <c r="G105" i="19"/>
  <c r="L105" i="19"/>
  <c r="R105" i="19"/>
  <c r="W105" i="19"/>
  <c r="D105" i="19"/>
  <c r="O105" i="19"/>
  <c r="J105" i="19"/>
  <c r="V105" i="19"/>
  <c r="P105" i="19"/>
  <c r="K105" i="19"/>
  <c r="F105" i="19"/>
  <c r="T105" i="19"/>
  <c r="A35" i="28"/>
  <c r="A209" i="28"/>
  <c r="A346" i="28"/>
  <c r="A380" i="28"/>
  <c r="Y174" i="28"/>
  <c r="U174" i="28"/>
  <c r="Q174" i="28"/>
  <c r="M174" i="28"/>
  <c r="I174" i="28"/>
  <c r="E174" i="28"/>
  <c r="A175" i="28"/>
  <c r="T174" i="28"/>
  <c r="O174" i="28"/>
  <c r="J174" i="28"/>
  <c r="D174" i="28"/>
  <c r="V174" i="28"/>
  <c r="N174" i="28"/>
  <c r="G174" i="28"/>
  <c r="W174" i="28"/>
  <c r="L174" i="28"/>
  <c r="C174" i="28"/>
  <c r="S174" i="28"/>
  <c r="K174" i="28"/>
  <c r="B174" i="28"/>
  <c r="R174" i="28"/>
  <c r="H174" i="28"/>
  <c r="X174" i="28"/>
  <c r="P174" i="28"/>
  <c r="F174" i="28"/>
  <c r="A140" i="28"/>
  <c r="A70" i="28"/>
  <c r="A105" i="28"/>
  <c r="A277" i="28"/>
  <c r="A243" i="28"/>
  <c r="A414" i="28"/>
  <c r="W311" i="28"/>
  <c r="S311" i="28"/>
  <c r="O311" i="28"/>
  <c r="K311" i="28"/>
  <c r="G311" i="28"/>
  <c r="C311" i="28"/>
  <c r="V311" i="28"/>
  <c r="Q311" i="28"/>
  <c r="L311" i="28"/>
  <c r="F311" i="28"/>
  <c r="X311" i="28"/>
  <c r="P311" i="28"/>
  <c r="I311" i="28"/>
  <c r="B311" i="28"/>
  <c r="A312" i="28"/>
  <c r="R311" i="28"/>
  <c r="H311" i="28"/>
  <c r="U311" i="28"/>
  <c r="M311" i="28"/>
  <c r="D311" i="28"/>
  <c r="T311" i="28"/>
  <c r="N311" i="28"/>
  <c r="J311" i="28"/>
  <c r="E311" i="28"/>
  <c r="Y311" i="28"/>
  <c r="A276" i="21"/>
  <c r="A242" i="21"/>
  <c r="B172" i="21"/>
  <c r="F172" i="21"/>
  <c r="J172" i="21"/>
  <c r="N172" i="21"/>
  <c r="R172" i="21"/>
  <c r="V172" i="21"/>
  <c r="C172" i="21"/>
  <c r="H172" i="21"/>
  <c r="M172" i="21"/>
  <c r="S172" i="21"/>
  <c r="X172" i="21"/>
  <c r="I172" i="21"/>
  <c r="P172" i="21"/>
  <c r="W172" i="21"/>
  <c r="D172" i="21"/>
  <c r="K172" i="21"/>
  <c r="Q172" i="21"/>
  <c r="Y172" i="21"/>
  <c r="E172" i="21"/>
  <c r="L172" i="21"/>
  <c r="T172" i="21"/>
  <c r="G172" i="21"/>
  <c r="O172" i="21"/>
  <c r="U172" i="21"/>
  <c r="A207" i="21"/>
  <c r="A106" i="19"/>
  <c r="A70" i="19"/>
  <c r="A103" i="21"/>
  <c r="A68" i="21"/>
  <c r="A33" i="25"/>
  <c r="A69" i="25"/>
  <c r="A105" i="25"/>
  <c r="A35" i="21"/>
  <c r="A142" i="25"/>
  <c r="A140" i="19"/>
  <c r="A34" i="19"/>
  <c r="A173" i="21"/>
  <c r="A138" i="21"/>
  <c r="F138" i="21" l="1"/>
  <c r="J138" i="21"/>
  <c r="N138" i="21"/>
  <c r="R138" i="21"/>
  <c r="V138" i="21"/>
  <c r="C138" i="21"/>
  <c r="G138" i="21"/>
  <c r="K138" i="21"/>
  <c r="O138" i="21"/>
  <c r="S138" i="21"/>
  <c r="W138" i="21"/>
  <c r="B138" i="21"/>
  <c r="H138" i="21"/>
  <c r="P138" i="21"/>
  <c r="X138" i="21"/>
  <c r="I138" i="21"/>
  <c r="Q138" i="21"/>
  <c r="Y138" i="21"/>
  <c r="D138" i="21"/>
  <c r="T138" i="21"/>
  <c r="L138" i="21"/>
  <c r="E138" i="21"/>
  <c r="U138" i="21"/>
  <c r="M138" i="21"/>
  <c r="C35" i="21"/>
  <c r="G35" i="21"/>
  <c r="K35" i="21"/>
  <c r="O35" i="21"/>
  <c r="S35" i="21"/>
  <c r="W35" i="21"/>
  <c r="M35" i="21"/>
  <c r="U35" i="21"/>
  <c r="J35" i="21"/>
  <c r="V35" i="21"/>
  <c r="D35" i="21"/>
  <c r="H35" i="21"/>
  <c r="L35" i="21"/>
  <c r="P35" i="21"/>
  <c r="T35" i="21"/>
  <c r="X35" i="21"/>
  <c r="E35" i="21"/>
  <c r="I35" i="21"/>
  <c r="Q35" i="21"/>
  <c r="Y35" i="21"/>
  <c r="B35" i="21"/>
  <c r="F35" i="21"/>
  <c r="N35" i="21"/>
  <c r="R35" i="21"/>
  <c r="D68" i="21"/>
  <c r="H68" i="21"/>
  <c r="L68" i="21"/>
  <c r="P68" i="21"/>
  <c r="T68" i="21"/>
  <c r="X68" i="21"/>
  <c r="E68" i="21"/>
  <c r="I68" i="21"/>
  <c r="M68" i="21"/>
  <c r="Q68" i="21"/>
  <c r="U68" i="21"/>
  <c r="Y68" i="21"/>
  <c r="F68" i="21"/>
  <c r="N68" i="21"/>
  <c r="V68" i="21"/>
  <c r="R68" i="21"/>
  <c r="S68" i="21"/>
  <c r="B68" i="21"/>
  <c r="G68" i="21"/>
  <c r="O68" i="21"/>
  <c r="W68" i="21"/>
  <c r="J68" i="21"/>
  <c r="C68" i="21"/>
  <c r="K68" i="21"/>
  <c r="C103" i="21"/>
  <c r="G103" i="21"/>
  <c r="K103" i="21"/>
  <c r="O103" i="21"/>
  <c r="S103" i="21"/>
  <c r="W103" i="21"/>
  <c r="D103" i="21"/>
  <c r="H103" i="21"/>
  <c r="L103" i="21"/>
  <c r="P103" i="21"/>
  <c r="T103" i="21"/>
  <c r="X103" i="21"/>
  <c r="E103" i="21"/>
  <c r="M103" i="21"/>
  <c r="U103" i="21"/>
  <c r="Q103" i="21"/>
  <c r="R103" i="21"/>
  <c r="F103" i="21"/>
  <c r="N103" i="21"/>
  <c r="V103" i="21"/>
  <c r="I103" i="21"/>
  <c r="Y103" i="21"/>
  <c r="B103" i="21"/>
  <c r="J103" i="21"/>
  <c r="D207" i="21"/>
  <c r="H207" i="21"/>
  <c r="L207" i="21"/>
  <c r="P207" i="21"/>
  <c r="T207" i="21"/>
  <c r="X207" i="21"/>
  <c r="E207" i="21"/>
  <c r="I207" i="21"/>
  <c r="M207" i="21"/>
  <c r="Q207" i="21"/>
  <c r="U207" i="21"/>
  <c r="Y207" i="21"/>
  <c r="F207" i="21"/>
  <c r="N207" i="21"/>
  <c r="V207" i="21"/>
  <c r="G207" i="21"/>
  <c r="O207" i="21"/>
  <c r="W207" i="21"/>
  <c r="J207" i="21"/>
  <c r="C207" i="21"/>
  <c r="K207" i="21"/>
  <c r="B207" i="21"/>
  <c r="R207" i="21"/>
  <c r="S207" i="21"/>
  <c r="D242" i="21"/>
  <c r="H242" i="21"/>
  <c r="L242" i="21"/>
  <c r="P242" i="21"/>
  <c r="T242" i="21"/>
  <c r="X242" i="21"/>
  <c r="E242" i="21"/>
  <c r="I242" i="21"/>
  <c r="M242" i="21"/>
  <c r="Q242" i="21"/>
  <c r="U242" i="21"/>
  <c r="Y242" i="21"/>
  <c r="F242" i="21"/>
  <c r="N242" i="21"/>
  <c r="V242" i="21"/>
  <c r="G242" i="21"/>
  <c r="O242" i="21"/>
  <c r="W242" i="21"/>
  <c r="R242" i="21"/>
  <c r="B242" i="21"/>
  <c r="C242" i="21"/>
  <c r="S242" i="21"/>
  <c r="J242" i="21"/>
  <c r="K242" i="21"/>
  <c r="D276" i="21"/>
  <c r="H276" i="21"/>
  <c r="L276" i="21"/>
  <c r="P276" i="21"/>
  <c r="T276" i="21"/>
  <c r="X276" i="21"/>
  <c r="E276" i="21"/>
  <c r="I276" i="21"/>
  <c r="M276" i="21"/>
  <c r="Q276" i="21"/>
  <c r="U276" i="21"/>
  <c r="Y276" i="21"/>
  <c r="B276" i="21"/>
  <c r="J276" i="21"/>
  <c r="R276" i="21"/>
  <c r="C276" i="21"/>
  <c r="K276" i="21"/>
  <c r="S276" i="21"/>
  <c r="F276" i="21"/>
  <c r="V276" i="21"/>
  <c r="G276" i="21"/>
  <c r="W276" i="21"/>
  <c r="N276" i="21"/>
  <c r="O276" i="21"/>
  <c r="D345" i="21"/>
  <c r="H345" i="21"/>
  <c r="L345" i="21"/>
  <c r="P345" i="21"/>
  <c r="T345" i="21"/>
  <c r="X345" i="21"/>
  <c r="E345" i="21"/>
  <c r="I345" i="21"/>
  <c r="M345" i="21"/>
  <c r="Q345" i="21"/>
  <c r="U345" i="21"/>
  <c r="Y345" i="21"/>
  <c r="B345" i="21"/>
  <c r="F345" i="21"/>
  <c r="N345" i="21"/>
  <c r="V345" i="21"/>
  <c r="G345" i="21"/>
  <c r="O345" i="21"/>
  <c r="W345" i="21"/>
  <c r="R345" i="21"/>
  <c r="C345" i="21"/>
  <c r="S345" i="21"/>
  <c r="J345" i="21"/>
  <c r="K345" i="21"/>
  <c r="A346" i="21"/>
  <c r="C413" i="21"/>
  <c r="G413" i="21"/>
  <c r="K413" i="21"/>
  <c r="O413" i="21"/>
  <c r="S413" i="21"/>
  <c r="W413" i="21"/>
  <c r="D413" i="21"/>
  <c r="I413" i="21"/>
  <c r="N413" i="21"/>
  <c r="T413" i="21"/>
  <c r="Y413" i="21"/>
  <c r="E413" i="21"/>
  <c r="J413" i="21"/>
  <c r="P413" i="21"/>
  <c r="U413" i="21"/>
  <c r="L413" i="21"/>
  <c r="V413" i="21"/>
  <c r="M413" i="21"/>
  <c r="X413" i="21"/>
  <c r="Q413" i="21"/>
  <c r="B413" i="21"/>
  <c r="R413" i="21"/>
  <c r="F413" i="21"/>
  <c r="H413" i="21"/>
  <c r="A414" i="21"/>
  <c r="H311" i="21"/>
  <c r="X311" i="21"/>
  <c r="S311" i="21"/>
  <c r="Q311" i="21"/>
  <c r="G311" i="21"/>
  <c r="M311" i="21"/>
  <c r="A312" i="21"/>
  <c r="L311" i="21"/>
  <c r="C311" i="21"/>
  <c r="Y311" i="21"/>
  <c r="V311" i="21"/>
  <c r="R311" i="21"/>
  <c r="U311" i="21"/>
  <c r="P311" i="21"/>
  <c r="I311" i="21"/>
  <c r="F311" i="21"/>
  <c r="E311" i="21"/>
  <c r="J311" i="21"/>
  <c r="W311" i="21"/>
  <c r="D311" i="21"/>
  <c r="T311" i="21"/>
  <c r="N311" i="21"/>
  <c r="K311" i="21"/>
  <c r="O311" i="21"/>
  <c r="B311" i="21"/>
  <c r="F379" i="21"/>
  <c r="J379" i="21"/>
  <c r="N379" i="21"/>
  <c r="R379" i="21"/>
  <c r="V379" i="21"/>
  <c r="C379" i="21"/>
  <c r="G379" i="21"/>
  <c r="K379" i="21"/>
  <c r="O379" i="21"/>
  <c r="S379" i="21"/>
  <c r="W379" i="21"/>
  <c r="D379" i="21"/>
  <c r="L379" i="21"/>
  <c r="T379" i="21"/>
  <c r="E379" i="21"/>
  <c r="M379" i="21"/>
  <c r="U379" i="21"/>
  <c r="H379" i="21"/>
  <c r="X379" i="21"/>
  <c r="B379" i="21"/>
  <c r="I379" i="21"/>
  <c r="Y379" i="21"/>
  <c r="P379" i="21"/>
  <c r="Q379" i="21"/>
  <c r="A380" i="21"/>
  <c r="C105" i="28"/>
  <c r="G105" i="28"/>
  <c r="K105" i="28"/>
  <c r="O105" i="28"/>
  <c r="S105" i="28"/>
  <c r="W105" i="28"/>
  <c r="D105" i="28"/>
  <c r="H105" i="28"/>
  <c r="L105" i="28"/>
  <c r="P105" i="28"/>
  <c r="T105" i="28"/>
  <c r="X105" i="28"/>
  <c r="I105" i="28"/>
  <c r="Q105" i="28"/>
  <c r="Y105" i="28"/>
  <c r="F105" i="28"/>
  <c r="R105" i="28"/>
  <c r="B105" i="28"/>
  <c r="V105" i="28"/>
  <c r="E105" i="28"/>
  <c r="J105" i="28"/>
  <c r="U105" i="28"/>
  <c r="M105" i="28"/>
  <c r="N105" i="28"/>
  <c r="D380" i="28"/>
  <c r="C380" i="28"/>
  <c r="H380" i="28"/>
  <c r="L380" i="28"/>
  <c r="P380" i="28"/>
  <c r="T380" i="28"/>
  <c r="X380" i="28"/>
  <c r="E380" i="28"/>
  <c r="I380" i="28"/>
  <c r="M380" i="28"/>
  <c r="Q380" i="28"/>
  <c r="U380" i="28"/>
  <c r="Y380" i="28"/>
  <c r="B380" i="28"/>
  <c r="G380" i="28"/>
  <c r="O380" i="28"/>
  <c r="W380" i="28"/>
  <c r="J380" i="28"/>
  <c r="R380" i="28"/>
  <c r="F380" i="28"/>
  <c r="V380" i="28"/>
  <c r="K380" i="28"/>
  <c r="S380" i="28"/>
  <c r="N380" i="28"/>
  <c r="F414" i="28"/>
  <c r="J414" i="28"/>
  <c r="N414" i="28"/>
  <c r="R414" i="28"/>
  <c r="V414" i="28"/>
  <c r="C414" i="28"/>
  <c r="G414" i="28"/>
  <c r="K414" i="28"/>
  <c r="O414" i="28"/>
  <c r="S414" i="28"/>
  <c r="W414" i="28"/>
  <c r="E414" i="28"/>
  <c r="M414" i="28"/>
  <c r="U414" i="28"/>
  <c r="H414" i="28"/>
  <c r="P414" i="28"/>
  <c r="X414" i="28"/>
  <c r="L414" i="28"/>
  <c r="Q414" i="28"/>
  <c r="B414" i="28"/>
  <c r="I414" i="28"/>
  <c r="T414" i="28"/>
  <c r="D414" i="28"/>
  <c r="Y414" i="28"/>
  <c r="D70" i="28"/>
  <c r="H70" i="28"/>
  <c r="L70" i="28"/>
  <c r="P70" i="28"/>
  <c r="T70" i="28"/>
  <c r="X70" i="28"/>
  <c r="E70" i="28"/>
  <c r="I70" i="28"/>
  <c r="M70" i="28"/>
  <c r="Q70" i="28"/>
  <c r="U70" i="28"/>
  <c r="Y70" i="28"/>
  <c r="J70" i="28"/>
  <c r="R70" i="28"/>
  <c r="B70" i="28"/>
  <c r="G70" i="28"/>
  <c r="S70" i="28"/>
  <c r="N70" i="28"/>
  <c r="F70" i="28"/>
  <c r="K70" i="28"/>
  <c r="V70" i="28"/>
  <c r="C70" i="28"/>
  <c r="W70" i="28"/>
  <c r="O70" i="28"/>
  <c r="C346" i="28"/>
  <c r="G346" i="28"/>
  <c r="K346" i="28"/>
  <c r="O346" i="28"/>
  <c r="S346" i="28"/>
  <c r="W346" i="28"/>
  <c r="D346" i="28"/>
  <c r="H346" i="28"/>
  <c r="L346" i="28"/>
  <c r="P346" i="28"/>
  <c r="T346" i="28"/>
  <c r="X346" i="28"/>
  <c r="F346" i="28"/>
  <c r="N346" i="28"/>
  <c r="V346" i="28"/>
  <c r="I346" i="28"/>
  <c r="Q346" i="28"/>
  <c r="Y346" i="28"/>
  <c r="B346" i="28"/>
  <c r="E346" i="28"/>
  <c r="U346" i="28"/>
  <c r="J346" i="28"/>
  <c r="M346" i="28"/>
  <c r="R346" i="28"/>
  <c r="C243" i="28"/>
  <c r="G243" i="28"/>
  <c r="K243" i="28"/>
  <c r="O243" i="28"/>
  <c r="S243" i="28"/>
  <c r="W243" i="28"/>
  <c r="F243" i="28"/>
  <c r="L243" i="28"/>
  <c r="Q243" i="28"/>
  <c r="V243" i="28"/>
  <c r="H243" i="28"/>
  <c r="M243" i="28"/>
  <c r="R243" i="28"/>
  <c r="X243" i="28"/>
  <c r="E243" i="28"/>
  <c r="P243" i="28"/>
  <c r="I243" i="28"/>
  <c r="T243" i="28"/>
  <c r="B243" i="28"/>
  <c r="J243" i="28"/>
  <c r="N243" i="28"/>
  <c r="U243" i="28"/>
  <c r="Y243" i="28"/>
  <c r="D243" i="28"/>
  <c r="F140" i="28"/>
  <c r="J140" i="28"/>
  <c r="N140" i="28"/>
  <c r="R140" i="28"/>
  <c r="V140" i="28"/>
  <c r="C140" i="28"/>
  <c r="G140" i="28"/>
  <c r="K140" i="28"/>
  <c r="O140" i="28"/>
  <c r="S140" i="28"/>
  <c r="W140" i="28"/>
  <c r="B140" i="28"/>
  <c r="E140" i="28"/>
  <c r="M140" i="28"/>
  <c r="U140" i="28"/>
  <c r="H140" i="28"/>
  <c r="P140" i="28"/>
  <c r="X140" i="28"/>
  <c r="I140" i="28"/>
  <c r="Y140" i="28"/>
  <c r="Q140" i="28"/>
  <c r="D140" i="28"/>
  <c r="T140" i="28"/>
  <c r="L140" i="28"/>
  <c r="D209" i="28"/>
  <c r="H209" i="28"/>
  <c r="L209" i="28"/>
  <c r="P209" i="28"/>
  <c r="T209" i="28"/>
  <c r="X209" i="28"/>
  <c r="E209" i="28"/>
  <c r="I209" i="28"/>
  <c r="M209" i="28"/>
  <c r="Q209" i="28"/>
  <c r="U209" i="28"/>
  <c r="Y209" i="28"/>
  <c r="C209" i="28"/>
  <c r="K209" i="28"/>
  <c r="S209" i="28"/>
  <c r="F209" i="28"/>
  <c r="N209" i="28"/>
  <c r="V209" i="28"/>
  <c r="O209" i="28"/>
  <c r="B209" i="28"/>
  <c r="R209" i="28"/>
  <c r="G209" i="28"/>
  <c r="J209" i="28"/>
  <c r="W209" i="28"/>
  <c r="E277" i="28"/>
  <c r="I277" i="28"/>
  <c r="M277" i="28"/>
  <c r="Q277" i="28"/>
  <c r="U277" i="28"/>
  <c r="Y277" i="28"/>
  <c r="F277" i="28"/>
  <c r="J277" i="28"/>
  <c r="N277" i="28"/>
  <c r="R277" i="28"/>
  <c r="V277" i="28"/>
  <c r="H277" i="28"/>
  <c r="P277" i="28"/>
  <c r="X277" i="28"/>
  <c r="C277" i="28"/>
  <c r="K277" i="28"/>
  <c r="S277" i="28"/>
  <c r="B277" i="28"/>
  <c r="G277" i="28"/>
  <c r="W277" i="28"/>
  <c r="L277" i="28"/>
  <c r="O277" i="28"/>
  <c r="T277" i="28"/>
  <c r="D277" i="28"/>
  <c r="F35" i="28"/>
  <c r="J35" i="28"/>
  <c r="N35" i="28"/>
  <c r="R35" i="28"/>
  <c r="V35" i="28"/>
  <c r="E35" i="28"/>
  <c r="K35" i="28"/>
  <c r="P35" i="28"/>
  <c r="U35" i="28"/>
  <c r="B35" i="28"/>
  <c r="H35" i="28"/>
  <c r="S35" i="28"/>
  <c r="D35" i="28"/>
  <c r="O35" i="28"/>
  <c r="G35" i="28"/>
  <c r="L35" i="28"/>
  <c r="Q35" i="28"/>
  <c r="W35" i="28"/>
  <c r="C35" i="28"/>
  <c r="M35" i="28"/>
  <c r="X35" i="28"/>
  <c r="I35" i="28"/>
  <c r="T35" i="28"/>
  <c r="Y35" i="28"/>
  <c r="E142" i="25"/>
  <c r="I142" i="25"/>
  <c r="M142" i="25"/>
  <c r="Q142" i="25"/>
  <c r="U142" i="25"/>
  <c r="Y142" i="25"/>
  <c r="F142" i="25"/>
  <c r="J142" i="25"/>
  <c r="N142" i="25"/>
  <c r="R142" i="25"/>
  <c r="V142" i="25"/>
  <c r="G142" i="25"/>
  <c r="O142" i="25"/>
  <c r="W142" i="25"/>
  <c r="H142" i="25"/>
  <c r="P142" i="25"/>
  <c r="X142" i="25"/>
  <c r="C142" i="25"/>
  <c r="S142" i="25"/>
  <c r="B142" i="25"/>
  <c r="D142" i="25"/>
  <c r="T142" i="25"/>
  <c r="K142" i="25"/>
  <c r="L142" i="25"/>
  <c r="E105" i="25"/>
  <c r="I105" i="25"/>
  <c r="M105" i="25"/>
  <c r="Q105" i="25"/>
  <c r="U105" i="25"/>
  <c r="Y105" i="25"/>
  <c r="F105" i="25"/>
  <c r="J105" i="25"/>
  <c r="N105" i="25"/>
  <c r="R105" i="25"/>
  <c r="V105" i="25"/>
  <c r="C105" i="25"/>
  <c r="K105" i="25"/>
  <c r="S105" i="25"/>
  <c r="D105" i="25"/>
  <c r="L105" i="25"/>
  <c r="T105" i="25"/>
  <c r="G105" i="25"/>
  <c r="W105" i="25"/>
  <c r="H105" i="25"/>
  <c r="X105" i="25"/>
  <c r="O105" i="25"/>
  <c r="B105" i="25"/>
  <c r="P105" i="25"/>
  <c r="D69" i="25"/>
  <c r="H69" i="25"/>
  <c r="L69" i="25"/>
  <c r="P69" i="25"/>
  <c r="T69" i="25"/>
  <c r="X69" i="25"/>
  <c r="F69" i="25"/>
  <c r="K69" i="25"/>
  <c r="Q69" i="25"/>
  <c r="V69" i="25"/>
  <c r="G69" i="25"/>
  <c r="M69" i="25"/>
  <c r="R69" i="25"/>
  <c r="W69" i="25"/>
  <c r="B69" i="25"/>
  <c r="C69" i="25"/>
  <c r="I69" i="25"/>
  <c r="N69" i="25"/>
  <c r="S69" i="25"/>
  <c r="Y69" i="25"/>
  <c r="U69" i="25"/>
  <c r="E69" i="25"/>
  <c r="J69" i="25"/>
  <c r="O69" i="25"/>
  <c r="D33" i="25"/>
  <c r="H33" i="25"/>
  <c r="L33" i="25"/>
  <c r="P33" i="25"/>
  <c r="T33" i="25"/>
  <c r="X33" i="25"/>
  <c r="B33" i="25"/>
  <c r="J33" i="25"/>
  <c r="R33" i="25"/>
  <c r="E33" i="25"/>
  <c r="I33" i="25"/>
  <c r="M33" i="25"/>
  <c r="Q33" i="25"/>
  <c r="U33" i="25"/>
  <c r="Y33" i="25"/>
  <c r="F33" i="25"/>
  <c r="N33" i="25"/>
  <c r="V33" i="25"/>
  <c r="O33" i="25"/>
  <c r="C33" i="25"/>
  <c r="S33" i="25"/>
  <c r="G33" i="25"/>
  <c r="W33" i="25"/>
  <c r="K33" i="25"/>
  <c r="B34" i="19"/>
  <c r="F34" i="19"/>
  <c r="J34" i="19"/>
  <c r="N34" i="19"/>
  <c r="R34" i="19"/>
  <c r="V34" i="19"/>
  <c r="G34" i="19"/>
  <c r="L34" i="19"/>
  <c r="Q34" i="19"/>
  <c r="C34" i="19"/>
  <c r="M34" i="19"/>
  <c r="X34" i="19"/>
  <c r="D34" i="19"/>
  <c r="I34" i="19"/>
  <c r="O34" i="19"/>
  <c r="T34" i="19"/>
  <c r="Y34" i="19"/>
  <c r="E34" i="19"/>
  <c r="K34" i="19"/>
  <c r="P34" i="19"/>
  <c r="U34" i="19"/>
  <c r="W34" i="19"/>
  <c r="H34" i="19"/>
  <c r="S34" i="19"/>
  <c r="F140" i="19"/>
  <c r="J140" i="19"/>
  <c r="N140" i="19"/>
  <c r="R140" i="19"/>
  <c r="V140" i="19"/>
  <c r="C140" i="19"/>
  <c r="H140" i="19"/>
  <c r="M140" i="19"/>
  <c r="S140" i="19"/>
  <c r="X140" i="19"/>
  <c r="B140" i="19"/>
  <c r="G140" i="19"/>
  <c r="O140" i="19"/>
  <c r="U140" i="19"/>
  <c r="E140" i="19"/>
  <c r="L140" i="19"/>
  <c r="T140" i="19"/>
  <c r="P140" i="19"/>
  <c r="K140" i="19"/>
  <c r="W140" i="19"/>
  <c r="D140" i="19"/>
  <c r="Y140" i="19"/>
  <c r="I140" i="19"/>
  <c r="Q140" i="19"/>
  <c r="X70" i="19"/>
  <c r="T70" i="19"/>
  <c r="P70" i="19"/>
  <c r="L70" i="19"/>
  <c r="H70" i="19"/>
  <c r="D70" i="19"/>
  <c r="V70" i="19"/>
  <c r="Q70" i="19"/>
  <c r="K70" i="19"/>
  <c r="F70" i="19"/>
  <c r="B70" i="19"/>
  <c r="Y70" i="19"/>
  <c r="R70" i="19"/>
  <c r="J70" i="19"/>
  <c r="C70" i="19"/>
  <c r="U70" i="19"/>
  <c r="M70" i="19"/>
  <c r="S70" i="19"/>
  <c r="O70" i="19"/>
  <c r="G70" i="19"/>
  <c r="W70" i="19"/>
  <c r="N70" i="19"/>
  <c r="E70" i="19"/>
  <c r="I70" i="19"/>
  <c r="F106" i="19"/>
  <c r="J106" i="19"/>
  <c r="N106" i="19"/>
  <c r="R106" i="19"/>
  <c r="V106" i="19"/>
  <c r="G106" i="19"/>
  <c r="L106" i="19"/>
  <c r="Q106" i="19"/>
  <c r="W106" i="19"/>
  <c r="B106" i="19"/>
  <c r="C106" i="19"/>
  <c r="I106" i="19"/>
  <c r="P106" i="19"/>
  <c r="K106" i="19"/>
  <c r="T106" i="19"/>
  <c r="H106" i="19"/>
  <c r="U106" i="19"/>
  <c r="M106" i="19"/>
  <c r="Y106" i="19"/>
  <c r="O106" i="19"/>
  <c r="D106" i="19"/>
  <c r="S106" i="19"/>
  <c r="E106" i="19"/>
  <c r="X106" i="19"/>
  <c r="A141" i="28"/>
  <c r="A210" i="28"/>
  <c r="A278" i="28"/>
  <c r="A106" i="28"/>
  <c r="A71" i="28"/>
  <c r="X175" i="28"/>
  <c r="T175" i="28"/>
  <c r="P175" i="28"/>
  <c r="L175" i="28"/>
  <c r="H175" i="28"/>
  <c r="D175" i="28"/>
  <c r="V175" i="28"/>
  <c r="Q175" i="28"/>
  <c r="K175" i="28"/>
  <c r="F175" i="28"/>
  <c r="Y175" i="28"/>
  <c r="R175" i="28"/>
  <c r="J175" i="28"/>
  <c r="C175" i="28"/>
  <c r="A176" i="28"/>
  <c r="O175" i="28"/>
  <c r="G175" i="28"/>
  <c r="W175" i="28"/>
  <c r="N175" i="28"/>
  <c r="E175" i="28"/>
  <c r="M175" i="28"/>
  <c r="U175" i="28"/>
  <c r="B175" i="28"/>
  <c r="I175" i="28"/>
  <c r="S175" i="28"/>
  <c r="A381" i="28"/>
  <c r="A313" i="28"/>
  <c r="V312" i="28"/>
  <c r="R312" i="28"/>
  <c r="N312" i="28"/>
  <c r="J312" i="28"/>
  <c r="F312" i="28"/>
  <c r="B312" i="28"/>
  <c r="X312" i="28"/>
  <c r="S312" i="28"/>
  <c r="M312" i="28"/>
  <c r="H312" i="28"/>
  <c r="C312" i="28"/>
  <c r="T312" i="28"/>
  <c r="L312" i="28"/>
  <c r="E312" i="28"/>
  <c r="U312" i="28"/>
  <c r="W312" i="28"/>
  <c r="K312" i="28"/>
  <c r="P312" i="28"/>
  <c r="G312" i="28"/>
  <c r="O312" i="28"/>
  <c r="I312" i="28"/>
  <c r="Y312" i="28"/>
  <c r="Q312" i="28"/>
  <c r="D312" i="28"/>
  <c r="A415" i="28"/>
  <c r="A244" i="28"/>
  <c r="A347" i="28"/>
  <c r="A36" i="28"/>
  <c r="A243" i="21"/>
  <c r="A277" i="21"/>
  <c r="B173" i="21"/>
  <c r="F173" i="21"/>
  <c r="J173" i="21"/>
  <c r="N173" i="21"/>
  <c r="R173" i="21"/>
  <c r="V173" i="21"/>
  <c r="E173" i="21"/>
  <c r="K173" i="21"/>
  <c r="P173" i="21"/>
  <c r="U173" i="21"/>
  <c r="G173" i="21"/>
  <c r="M173" i="21"/>
  <c r="T173" i="21"/>
  <c r="H173" i="21"/>
  <c r="O173" i="21"/>
  <c r="W173" i="21"/>
  <c r="C173" i="21"/>
  <c r="I173" i="21"/>
  <c r="Q173" i="21"/>
  <c r="X173" i="21"/>
  <c r="L173" i="21"/>
  <c r="S173" i="21"/>
  <c r="D173" i="21"/>
  <c r="Y173" i="21"/>
  <c r="A208" i="21"/>
  <c r="A107" i="19"/>
  <c r="A71" i="19"/>
  <c r="A141" i="19"/>
  <c r="A69" i="21"/>
  <c r="A174" i="21"/>
  <c r="A35" i="19"/>
  <c r="A36" i="21"/>
  <c r="A106" i="25"/>
  <c r="A34" i="25"/>
  <c r="A139" i="21"/>
  <c r="A143" i="25"/>
  <c r="A70" i="25"/>
  <c r="A104" i="21"/>
  <c r="F312" i="21" l="1"/>
  <c r="V312" i="21"/>
  <c r="P312" i="21"/>
  <c r="K312" i="21"/>
  <c r="U312" i="21"/>
  <c r="Q312" i="21"/>
  <c r="N312" i="21"/>
  <c r="H312" i="21"/>
  <c r="X312" i="21"/>
  <c r="W312" i="21"/>
  <c r="M312" i="21"/>
  <c r="J312" i="21"/>
  <c r="C312" i="21"/>
  <c r="T312" i="21"/>
  <c r="S312" i="21"/>
  <c r="G312" i="21"/>
  <c r="I312" i="21"/>
  <c r="E312" i="21"/>
  <c r="Y312" i="21"/>
  <c r="A313" i="21"/>
  <c r="D312" i="21"/>
  <c r="R312" i="21"/>
  <c r="L312" i="21"/>
  <c r="B312" i="21"/>
  <c r="O312" i="21"/>
  <c r="D104" i="21"/>
  <c r="H104" i="21"/>
  <c r="L104" i="21"/>
  <c r="P104" i="21"/>
  <c r="T104" i="21"/>
  <c r="X104" i="21"/>
  <c r="E104" i="21"/>
  <c r="I104" i="21"/>
  <c r="M104" i="21"/>
  <c r="Q104" i="21"/>
  <c r="U104" i="21"/>
  <c r="Y104" i="21"/>
  <c r="F104" i="21"/>
  <c r="N104" i="21"/>
  <c r="V104" i="21"/>
  <c r="J104" i="21"/>
  <c r="K104" i="21"/>
  <c r="G104" i="21"/>
  <c r="O104" i="21"/>
  <c r="W104" i="21"/>
  <c r="R104" i="21"/>
  <c r="C104" i="21"/>
  <c r="S104" i="21"/>
  <c r="B104" i="21"/>
  <c r="C139" i="21"/>
  <c r="G139" i="21"/>
  <c r="K139" i="21"/>
  <c r="O139" i="21"/>
  <c r="S139" i="21"/>
  <c r="W139" i="21"/>
  <c r="D139" i="21"/>
  <c r="H139" i="21"/>
  <c r="L139" i="21"/>
  <c r="P139" i="21"/>
  <c r="T139" i="21"/>
  <c r="X139" i="21"/>
  <c r="I139" i="21"/>
  <c r="Q139" i="21"/>
  <c r="Y139" i="21"/>
  <c r="B139" i="21"/>
  <c r="J139" i="21"/>
  <c r="R139" i="21"/>
  <c r="M139" i="21"/>
  <c r="U139" i="21"/>
  <c r="F139" i="21"/>
  <c r="N139" i="21"/>
  <c r="E139" i="21"/>
  <c r="V139" i="21"/>
  <c r="D36" i="21"/>
  <c r="H36" i="21"/>
  <c r="L36" i="21"/>
  <c r="P36" i="21"/>
  <c r="T36" i="21"/>
  <c r="X36" i="21"/>
  <c r="F36" i="21"/>
  <c r="N36" i="21"/>
  <c r="V36" i="21"/>
  <c r="G36" i="21"/>
  <c r="O36" i="21"/>
  <c r="E36" i="21"/>
  <c r="I36" i="21"/>
  <c r="M36" i="21"/>
  <c r="Q36" i="21"/>
  <c r="U36" i="21"/>
  <c r="Y36" i="21"/>
  <c r="J36" i="21"/>
  <c r="R36" i="21"/>
  <c r="C36" i="21"/>
  <c r="K36" i="21"/>
  <c r="S36" i="21"/>
  <c r="W36" i="21"/>
  <c r="B36" i="21"/>
  <c r="E69" i="21"/>
  <c r="I69" i="21"/>
  <c r="M69" i="21"/>
  <c r="Q69" i="21"/>
  <c r="U69" i="21"/>
  <c r="Y69" i="21"/>
  <c r="F69" i="21"/>
  <c r="J69" i="21"/>
  <c r="N69" i="21"/>
  <c r="R69" i="21"/>
  <c r="V69" i="21"/>
  <c r="G69" i="21"/>
  <c r="O69" i="21"/>
  <c r="W69" i="21"/>
  <c r="B69" i="21"/>
  <c r="K69" i="21"/>
  <c r="L69" i="21"/>
  <c r="H69" i="21"/>
  <c r="P69" i="21"/>
  <c r="X69" i="21"/>
  <c r="C69" i="21"/>
  <c r="S69" i="21"/>
  <c r="D69" i="21"/>
  <c r="T69" i="21"/>
  <c r="E208" i="21"/>
  <c r="I208" i="21"/>
  <c r="M208" i="21"/>
  <c r="Q208" i="21"/>
  <c r="U208" i="21"/>
  <c r="Y208" i="21"/>
  <c r="B208" i="21"/>
  <c r="F208" i="21"/>
  <c r="J208" i="21"/>
  <c r="N208" i="21"/>
  <c r="R208" i="21"/>
  <c r="V208" i="21"/>
  <c r="G208" i="21"/>
  <c r="O208" i="21"/>
  <c r="W208" i="21"/>
  <c r="H208" i="21"/>
  <c r="P208" i="21"/>
  <c r="X208" i="21"/>
  <c r="C208" i="21"/>
  <c r="S208" i="21"/>
  <c r="K208" i="21"/>
  <c r="L208" i="21"/>
  <c r="D208" i="21"/>
  <c r="T208" i="21"/>
  <c r="E277" i="21"/>
  <c r="I277" i="21"/>
  <c r="M277" i="21"/>
  <c r="Q277" i="21"/>
  <c r="U277" i="21"/>
  <c r="Y277" i="21"/>
  <c r="F277" i="21"/>
  <c r="J277" i="21"/>
  <c r="N277" i="21"/>
  <c r="R277" i="21"/>
  <c r="V277" i="21"/>
  <c r="C277" i="21"/>
  <c r="K277" i="21"/>
  <c r="S277" i="21"/>
  <c r="B277" i="21"/>
  <c r="D277" i="21"/>
  <c r="L277" i="21"/>
  <c r="T277" i="21"/>
  <c r="O277" i="21"/>
  <c r="P277" i="21"/>
  <c r="G277" i="21"/>
  <c r="X277" i="21"/>
  <c r="H277" i="21"/>
  <c r="W277" i="21"/>
  <c r="E243" i="21"/>
  <c r="I243" i="21"/>
  <c r="M243" i="21"/>
  <c r="Q243" i="21"/>
  <c r="U243" i="21"/>
  <c r="Y243" i="21"/>
  <c r="B243" i="21"/>
  <c r="F243" i="21"/>
  <c r="J243" i="21"/>
  <c r="N243" i="21"/>
  <c r="R243" i="21"/>
  <c r="V243" i="21"/>
  <c r="G243" i="21"/>
  <c r="O243" i="21"/>
  <c r="W243" i="21"/>
  <c r="H243" i="21"/>
  <c r="P243" i="21"/>
  <c r="X243" i="21"/>
  <c r="K243" i="21"/>
  <c r="C243" i="21"/>
  <c r="D243" i="21"/>
  <c r="L243" i="21"/>
  <c r="S243" i="21"/>
  <c r="T243" i="21"/>
  <c r="C380" i="21"/>
  <c r="G380" i="21"/>
  <c r="K380" i="21"/>
  <c r="O380" i="21"/>
  <c r="S380" i="21"/>
  <c r="W380" i="21"/>
  <c r="D380" i="21"/>
  <c r="H380" i="21"/>
  <c r="L380" i="21"/>
  <c r="P380" i="21"/>
  <c r="T380" i="21"/>
  <c r="X380" i="21"/>
  <c r="E380" i="21"/>
  <c r="M380" i="21"/>
  <c r="U380" i="21"/>
  <c r="F380" i="21"/>
  <c r="N380" i="21"/>
  <c r="V380" i="21"/>
  <c r="Q380" i="21"/>
  <c r="R380" i="21"/>
  <c r="B380" i="21"/>
  <c r="I380" i="21"/>
  <c r="J380" i="21"/>
  <c r="Y380" i="21"/>
  <c r="A381" i="21"/>
  <c r="A382" i="21" s="1"/>
  <c r="D414" i="21"/>
  <c r="H414" i="21"/>
  <c r="L414" i="21"/>
  <c r="P414" i="21"/>
  <c r="T414" i="21"/>
  <c r="X414" i="21"/>
  <c r="G414" i="21"/>
  <c r="M414" i="21"/>
  <c r="R414" i="21"/>
  <c r="W414" i="21"/>
  <c r="C414" i="21"/>
  <c r="I414" i="21"/>
  <c r="N414" i="21"/>
  <c r="S414" i="21"/>
  <c r="Y414" i="21"/>
  <c r="J414" i="21"/>
  <c r="U414" i="21"/>
  <c r="K414" i="21"/>
  <c r="V414" i="21"/>
  <c r="O414" i="21"/>
  <c r="Q414" i="21"/>
  <c r="B414" i="21"/>
  <c r="E414" i="21"/>
  <c r="F414" i="21"/>
  <c r="A415" i="21"/>
  <c r="A416" i="21" s="1"/>
  <c r="E346" i="21"/>
  <c r="I346" i="21"/>
  <c r="M346" i="21"/>
  <c r="Q346" i="21"/>
  <c r="U346" i="21"/>
  <c r="Y346" i="21"/>
  <c r="F346" i="21"/>
  <c r="J346" i="21"/>
  <c r="N346" i="21"/>
  <c r="R346" i="21"/>
  <c r="V346" i="21"/>
  <c r="G346" i="21"/>
  <c r="O346" i="21"/>
  <c r="W346" i="21"/>
  <c r="B346" i="21"/>
  <c r="H346" i="21"/>
  <c r="P346" i="21"/>
  <c r="X346" i="21"/>
  <c r="K346" i="21"/>
  <c r="L346" i="21"/>
  <c r="S346" i="21"/>
  <c r="T346" i="21"/>
  <c r="C346" i="21"/>
  <c r="D346" i="21"/>
  <c r="A347" i="21"/>
  <c r="A348" i="21" s="1"/>
  <c r="C415" i="28"/>
  <c r="G415" i="28"/>
  <c r="K415" i="28"/>
  <c r="O415" i="28"/>
  <c r="S415" i="28"/>
  <c r="W415" i="28"/>
  <c r="D415" i="28"/>
  <c r="H415" i="28"/>
  <c r="L415" i="28"/>
  <c r="P415" i="28"/>
  <c r="T415" i="28"/>
  <c r="X415" i="28"/>
  <c r="F415" i="28"/>
  <c r="N415" i="28"/>
  <c r="V415" i="28"/>
  <c r="I415" i="28"/>
  <c r="Q415" i="28"/>
  <c r="Y415" i="28"/>
  <c r="E415" i="28"/>
  <c r="U415" i="28"/>
  <c r="J415" i="28"/>
  <c r="R415" i="28"/>
  <c r="M415" i="28"/>
  <c r="B415" i="28"/>
  <c r="C36" i="28"/>
  <c r="G36" i="28"/>
  <c r="K36" i="28"/>
  <c r="O36" i="28"/>
  <c r="S36" i="28"/>
  <c r="W36" i="28"/>
  <c r="D36" i="28"/>
  <c r="I36" i="28"/>
  <c r="N36" i="28"/>
  <c r="T36" i="28"/>
  <c r="Y36" i="28"/>
  <c r="L36" i="28"/>
  <c r="V36" i="28"/>
  <c r="H36" i="28"/>
  <c r="X36" i="28"/>
  <c r="E36" i="28"/>
  <c r="J36" i="28"/>
  <c r="P36" i="28"/>
  <c r="U36" i="28"/>
  <c r="B36" i="28"/>
  <c r="F36" i="28"/>
  <c r="Q36" i="28"/>
  <c r="M36" i="28"/>
  <c r="R36" i="28"/>
  <c r="D106" i="28"/>
  <c r="H106" i="28"/>
  <c r="L106" i="28"/>
  <c r="P106" i="28"/>
  <c r="T106" i="28"/>
  <c r="X106" i="28"/>
  <c r="E106" i="28"/>
  <c r="I106" i="28"/>
  <c r="M106" i="28"/>
  <c r="Q106" i="28"/>
  <c r="U106" i="28"/>
  <c r="Y106" i="28"/>
  <c r="J106" i="28"/>
  <c r="R106" i="28"/>
  <c r="F106" i="28"/>
  <c r="O106" i="28"/>
  <c r="C106" i="28"/>
  <c r="W106" i="28"/>
  <c r="G106" i="28"/>
  <c r="S106" i="28"/>
  <c r="B106" i="28"/>
  <c r="K106" i="28"/>
  <c r="V106" i="28"/>
  <c r="N106" i="28"/>
  <c r="E381" i="28"/>
  <c r="I381" i="28"/>
  <c r="M381" i="28"/>
  <c r="Q381" i="28"/>
  <c r="U381" i="28"/>
  <c r="Y381" i="28"/>
  <c r="F381" i="28"/>
  <c r="J381" i="28"/>
  <c r="N381" i="28"/>
  <c r="R381" i="28"/>
  <c r="V381" i="28"/>
  <c r="H381" i="28"/>
  <c r="P381" i="28"/>
  <c r="X381" i="28"/>
  <c r="C381" i="28"/>
  <c r="K381" i="28"/>
  <c r="S381" i="28"/>
  <c r="O381" i="28"/>
  <c r="D381" i="28"/>
  <c r="T381" i="28"/>
  <c r="G381" i="28"/>
  <c r="L381" i="28"/>
  <c r="B381" i="28"/>
  <c r="W381" i="28"/>
  <c r="F278" i="28"/>
  <c r="J278" i="28"/>
  <c r="N278" i="28"/>
  <c r="R278" i="28"/>
  <c r="V278" i="28"/>
  <c r="C278" i="28"/>
  <c r="G278" i="28"/>
  <c r="K278" i="28"/>
  <c r="O278" i="28"/>
  <c r="S278" i="28"/>
  <c r="W278" i="28"/>
  <c r="I278" i="28"/>
  <c r="Q278" i="28"/>
  <c r="Y278" i="28"/>
  <c r="D278" i="28"/>
  <c r="L278" i="28"/>
  <c r="T278" i="28"/>
  <c r="P278" i="28"/>
  <c r="E278" i="28"/>
  <c r="U278" i="28"/>
  <c r="B278" i="28"/>
  <c r="X278" i="28"/>
  <c r="H278" i="28"/>
  <c r="M278" i="28"/>
  <c r="E210" i="28"/>
  <c r="I210" i="28"/>
  <c r="M210" i="28"/>
  <c r="Q210" i="28"/>
  <c r="U210" i="28"/>
  <c r="Y210" i="28"/>
  <c r="B210" i="28"/>
  <c r="F210" i="28"/>
  <c r="J210" i="28"/>
  <c r="N210" i="28"/>
  <c r="R210" i="28"/>
  <c r="V210" i="28"/>
  <c r="D210" i="28"/>
  <c r="L210" i="28"/>
  <c r="T210" i="28"/>
  <c r="G210" i="28"/>
  <c r="O210" i="28"/>
  <c r="W210" i="28"/>
  <c r="H210" i="28"/>
  <c r="X210" i="28"/>
  <c r="P210" i="28"/>
  <c r="S210" i="28"/>
  <c r="C210" i="28"/>
  <c r="K210" i="28"/>
  <c r="D347" i="28"/>
  <c r="H347" i="28"/>
  <c r="L347" i="28"/>
  <c r="P347" i="28"/>
  <c r="T347" i="28"/>
  <c r="X347" i="28"/>
  <c r="E347" i="28"/>
  <c r="I347" i="28"/>
  <c r="M347" i="28"/>
  <c r="Q347" i="28"/>
  <c r="U347" i="28"/>
  <c r="Y347" i="28"/>
  <c r="B347" i="28"/>
  <c r="G347" i="28"/>
  <c r="O347" i="28"/>
  <c r="W347" i="28"/>
  <c r="J347" i="28"/>
  <c r="R347" i="28"/>
  <c r="N347" i="28"/>
  <c r="C347" i="28"/>
  <c r="S347" i="28"/>
  <c r="K347" i="28"/>
  <c r="V347" i="28"/>
  <c r="F347" i="28"/>
  <c r="D244" i="28"/>
  <c r="H244" i="28"/>
  <c r="L244" i="28"/>
  <c r="P244" i="28"/>
  <c r="T244" i="28"/>
  <c r="X244" i="28"/>
  <c r="E244" i="28"/>
  <c r="J244" i="28"/>
  <c r="O244" i="28"/>
  <c r="U244" i="28"/>
  <c r="F244" i="28"/>
  <c r="K244" i="28"/>
  <c r="Q244" i="28"/>
  <c r="V244" i="28"/>
  <c r="C244" i="28"/>
  <c r="N244" i="28"/>
  <c r="Y244" i="28"/>
  <c r="G244" i="28"/>
  <c r="R244" i="28"/>
  <c r="I244" i="28"/>
  <c r="M244" i="28"/>
  <c r="B244" i="28"/>
  <c r="W244" i="28"/>
  <c r="S244" i="28"/>
  <c r="E71" i="28"/>
  <c r="I71" i="28"/>
  <c r="M71" i="28"/>
  <c r="Q71" i="28"/>
  <c r="U71" i="28"/>
  <c r="Y71" i="28"/>
  <c r="F71" i="28"/>
  <c r="J71" i="28"/>
  <c r="N71" i="28"/>
  <c r="R71" i="28"/>
  <c r="V71" i="28"/>
  <c r="C71" i="28"/>
  <c r="K71" i="28"/>
  <c r="S71" i="28"/>
  <c r="G71" i="28"/>
  <c r="P71" i="28"/>
  <c r="W71" i="28"/>
  <c r="D71" i="28"/>
  <c r="X71" i="28"/>
  <c r="H71" i="28"/>
  <c r="T71" i="28"/>
  <c r="B71" i="28"/>
  <c r="L71" i="28"/>
  <c r="O71" i="28"/>
  <c r="C141" i="28"/>
  <c r="G141" i="28"/>
  <c r="K141" i="28"/>
  <c r="O141" i="28"/>
  <c r="S141" i="28"/>
  <c r="W141" i="28"/>
  <c r="D141" i="28"/>
  <c r="H141" i="28"/>
  <c r="L141" i="28"/>
  <c r="P141" i="28"/>
  <c r="T141" i="28"/>
  <c r="X141" i="28"/>
  <c r="F141" i="28"/>
  <c r="N141" i="28"/>
  <c r="V141" i="28"/>
  <c r="B141" i="28"/>
  <c r="I141" i="28"/>
  <c r="Q141" i="28"/>
  <c r="Y141" i="28"/>
  <c r="R141" i="28"/>
  <c r="M141" i="28"/>
  <c r="J141" i="28"/>
  <c r="U141" i="28"/>
  <c r="E141" i="28"/>
  <c r="E70" i="25"/>
  <c r="I70" i="25"/>
  <c r="M70" i="25"/>
  <c r="Q70" i="25"/>
  <c r="U70" i="25"/>
  <c r="Y70" i="25"/>
  <c r="D70" i="25"/>
  <c r="J70" i="25"/>
  <c r="O70" i="25"/>
  <c r="T70" i="25"/>
  <c r="F70" i="25"/>
  <c r="K70" i="25"/>
  <c r="P70" i="25"/>
  <c r="V70" i="25"/>
  <c r="G70" i="25"/>
  <c r="L70" i="25"/>
  <c r="R70" i="25"/>
  <c r="W70" i="25"/>
  <c r="B70" i="25"/>
  <c r="S70" i="25"/>
  <c r="C70" i="25"/>
  <c r="X70" i="25"/>
  <c r="H70" i="25"/>
  <c r="N70" i="25"/>
  <c r="F143" i="25"/>
  <c r="J143" i="25"/>
  <c r="N143" i="25"/>
  <c r="R143" i="25"/>
  <c r="V143" i="25"/>
  <c r="C143" i="25"/>
  <c r="G143" i="25"/>
  <c r="K143" i="25"/>
  <c r="O143" i="25"/>
  <c r="S143" i="25"/>
  <c r="W143" i="25"/>
  <c r="H143" i="25"/>
  <c r="P143" i="25"/>
  <c r="X143" i="25"/>
  <c r="I143" i="25"/>
  <c r="Q143" i="25"/>
  <c r="Y143" i="25"/>
  <c r="L143" i="25"/>
  <c r="M143" i="25"/>
  <c r="B143" i="25"/>
  <c r="T143" i="25"/>
  <c r="U143" i="25"/>
  <c r="D143" i="25"/>
  <c r="E143" i="25"/>
  <c r="E34" i="25"/>
  <c r="I34" i="25"/>
  <c r="M34" i="25"/>
  <c r="Q34" i="25"/>
  <c r="U34" i="25"/>
  <c r="Y34" i="25"/>
  <c r="F34" i="25"/>
  <c r="J34" i="25"/>
  <c r="N34" i="25"/>
  <c r="R34" i="25"/>
  <c r="V34" i="25"/>
  <c r="B34" i="25"/>
  <c r="D34" i="25"/>
  <c r="L34" i="25"/>
  <c r="T34" i="25"/>
  <c r="C34" i="25"/>
  <c r="S34" i="25"/>
  <c r="G34" i="25"/>
  <c r="O34" i="25"/>
  <c r="W34" i="25"/>
  <c r="H34" i="25"/>
  <c r="P34" i="25"/>
  <c r="X34" i="25"/>
  <c r="K34" i="25"/>
  <c r="F106" i="25"/>
  <c r="J106" i="25"/>
  <c r="N106" i="25"/>
  <c r="R106" i="25"/>
  <c r="V106" i="25"/>
  <c r="C106" i="25"/>
  <c r="G106" i="25"/>
  <c r="K106" i="25"/>
  <c r="O106" i="25"/>
  <c r="S106" i="25"/>
  <c r="W106" i="25"/>
  <c r="B106" i="25"/>
  <c r="D106" i="25"/>
  <c r="L106" i="25"/>
  <c r="T106" i="25"/>
  <c r="E106" i="25"/>
  <c r="M106" i="25"/>
  <c r="U106" i="25"/>
  <c r="P106" i="25"/>
  <c r="Q106" i="25"/>
  <c r="H106" i="25"/>
  <c r="X106" i="25"/>
  <c r="I106" i="25"/>
  <c r="Y106" i="25"/>
  <c r="C141" i="19"/>
  <c r="G141" i="19"/>
  <c r="K141" i="19"/>
  <c r="O141" i="19"/>
  <c r="S141" i="19"/>
  <c r="W141" i="19"/>
  <c r="F141" i="19"/>
  <c r="L141" i="19"/>
  <c r="Q141" i="19"/>
  <c r="V141" i="19"/>
  <c r="E141" i="19"/>
  <c r="M141" i="19"/>
  <c r="T141" i="19"/>
  <c r="D141" i="19"/>
  <c r="J141" i="19"/>
  <c r="R141" i="19"/>
  <c r="Y141" i="19"/>
  <c r="B141" i="19"/>
  <c r="H141" i="19"/>
  <c r="U141" i="19"/>
  <c r="I141" i="19"/>
  <c r="X141" i="19"/>
  <c r="N141" i="19"/>
  <c r="P141" i="19"/>
  <c r="Y71" i="19"/>
  <c r="U71" i="19"/>
  <c r="Q71" i="19"/>
  <c r="M71" i="19"/>
  <c r="I71" i="19"/>
  <c r="E71" i="19"/>
  <c r="T71" i="19"/>
  <c r="O71" i="19"/>
  <c r="J71" i="19"/>
  <c r="D71" i="19"/>
  <c r="W71" i="19"/>
  <c r="P71" i="19"/>
  <c r="H71" i="19"/>
  <c r="R71" i="19"/>
  <c r="G71" i="19"/>
  <c r="B71" i="19"/>
  <c r="N71" i="19"/>
  <c r="V71" i="19"/>
  <c r="L71" i="19"/>
  <c r="C71" i="19"/>
  <c r="S71" i="19"/>
  <c r="K71" i="19"/>
  <c r="X71" i="19"/>
  <c r="F71" i="19"/>
  <c r="B35" i="19"/>
  <c r="F35" i="19"/>
  <c r="J35" i="19"/>
  <c r="N35" i="19"/>
  <c r="R35" i="19"/>
  <c r="V35" i="19"/>
  <c r="D35" i="19"/>
  <c r="I35" i="19"/>
  <c r="T35" i="19"/>
  <c r="K35" i="19"/>
  <c r="P35" i="19"/>
  <c r="G35" i="19"/>
  <c r="L35" i="19"/>
  <c r="Q35" i="19"/>
  <c r="W35" i="19"/>
  <c r="C35" i="19"/>
  <c r="H35" i="19"/>
  <c r="M35" i="19"/>
  <c r="S35" i="19"/>
  <c r="X35" i="19"/>
  <c r="O35" i="19"/>
  <c r="Y35" i="19"/>
  <c r="E35" i="19"/>
  <c r="U35" i="19"/>
  <c r="C107" i="19"/>
  <c r="G107" i="19"/>
  <c r="K107" i="19"/>
  <c r="O107" i="19"/>
  <c r="S107" i="19"/>
  <c r="W107" i="19"/>
  <c r="E107" i="19"/>
  <c r="J107" i="19"/>
  <c r="P107" i="19"/>
  <c r="U107" i="19"/>
  <c r="D107" i="19"/>
  <c r="L107" i="19"/>
  <c r="R107" i="19"/>
  <c r="Y107" i="19"/>
  <c r="H107" i="19"/>
  <c r="Q107" i="19"/>
  <c r="N107" i="19"/>
  <c r="F107" i="19"/>
  <c r="I107" i="19"/>
  <c r="V107" i="19"/>
  <c r="M107" i="19"/>
  <c r="X107" i="19"/>
  <c r="T107" i="19"/>
  <c r="B107" i="19"/>
  <c r="A245" i="28"/>
  <c r="A416" i="28"/>
  <c r="Y313" i="28"/>
  <c r="U313" i="28"/>
  <c r="Q313" i="28"/>
  <c r="M313" i="28"/>
  <c r="I313" i="28"/>
  <c r="E313" i="28"/>
  <c r="A314" i="28"/>
  <c r="T313" i="28"/>
  <c r="O313" i="28"/>
  <c r="J313" i="28"/>
  <c r="D313" i="28"/>
  <c r="W313" i="28"/>
  <c r="P313" i="28"/>
  <c r="H313" i="28"/>
  <c r="B313" i="28"/>
  <c r="X313" i="28"/>
  <c r="N313" i="28"/>
  <c r="F313" i="28"/>
  <c r="V313" i="28"/>
  <c r="K313" i="28"/>
  <c r="R313" i="28"/>
  <c r="C313" i="28"/>
  <c r="L313" i="28"/>
  <c r="G313" i="28"/>
  <c r="S313" i="28"/>
  <c r="W176" i="28"/>
  <c r="S176" i="28"/>
  <c r="O176" i="28"/>
  <c r="K176" i="28"/>
  <c r="G176" i="28"/>
  <c r="C176" i="28"/>
  <c r="X176" i="28"/>
  <c r="R176" i="28"/>
  <c r="M176" i="28"/>
  <c r="H176" i="28"/>
  <c r="B176" i="28"/>
  <c r="U176" i="28"/>
  <c r="N176" i="28"/>
  <c r="F176" i="28"/>
  <c r="T176" i="28"/>
  <c r="J176" i="28"/>
  <c r="A177" i="28"/>
  <c r="Q176" i="28"/>
  <c r="I176" i="28"/>
  <c r="Y176" i="28"/>
  <c r="E176" i="28"/>
  <c r="P176" i="28"/>
  <c r="L176" i="28"/>
  <c r="D176" i="28"/>
  <c r="V176" i="28"/>
  <c r="A72" i="28"/>
  <c r="A107" i="28"/>
  <c r="A279" i="28"/>
  <c r="A211" i="28"/>
  <c r="A37" i="28"/>
  <c r="A348" i="28"/>
  <c r="A382" i="28"/>
  <c r="A142" i="28"/>
  <c r="A278" i="21"/>
  <c r="A244" i="21"/>
  <c r="B174" i="21"/>
  <c r="F174" i="21"/>
  <c r="J174" i="21"/>
  <c r="N174" i="21"/>
  <c r="R174" i="21"/>
  <c r="V174" i="21"/>
  <c r="C174" i="21"/>
  <c r="H174" i="21"/>
  <c r="M174" i="21"/>
  <c r="S174" i="21"/>
  <c r="X174" i="21"/>
  <c r="D174" i="21"/>
  <c r="K174" i="21"/>
  <c r="Q174" i="21"/>
  <c r="Y174" i="21"/>
  <c r="E174" i="21"/>
  <c r="L174" i="21"/>
  <c r="T174" i="21"/>
  <c r="G174" i="21"/>
  <c r="O174" i="21"/>
  <c r="U174" i="21"/>
  <c r="P174" i="21"/>
  <c r="W174" i="21"/>
  <c r="I174" i="21"/>
  <c r="A209" i="21"/>
  <c r="A108" i="19"/>
  <c r="A72" i="19"/>
  <c r="A35" i="25"/>
  <c r="A105" i="21"/>
  <c r="A71" i="25"/>
  <c r="A107" i="25"/>
  <c r="A37" i="21"/>
  <c r="A36" i="19"/>
  <c r="A175" i="21"/>
  <c r="A70" i="21"/>
  <c r="A144" i="25"/>
  <c r="A140" i="21"/>
  <c r="A142" i="19"/>
  <c r="C348" i="21" l="1"/>
  <c r="S348" i="21"/>
  <c r="H348" i="21"/>
  <c r="X348" i="21"/>
  <c r="J348" i="21"/>
  <c r="E348" i="21"/>
  <c r="G348" i="21"/>
  <c r="W348" i="21"/>
  <c r="L348" i="21"/>
  <c r="I348" i="21"/>
  <c r="R348" i="21"/>
  <c r="F348" i="21"/>
  <c r="K348" i="21"/>
  <c r="B348" i="21"/>
  <c r="P348" i="21"/>
  <c r="Q348" i="21"/>
  <c r="M348" i="21"/>
  <c r="V348" i="21"/>
  <c r="O348" i="21"/>
  <c r="D348" i="21"/>
  <c r="T348" i="21"/>
  <c r="Y348" i="21"/>
  <c r="N348" i="21"/>
  <c r="U348" i="21"/>
  <c r="A349" i="21"/>
  <c r="F416" i="21"/>
  <c r="D416" i="21"/>
  <c r="X416" i="21"/>
  <c r="U416" i="21"/>
  <c r="H416" i="21"/>
  <c r="C416" i="21"/>
  <c r="A417" i="21"/>
  <c r="J416" i="21"/>
  <c r="I416" i="21"/>
  <c r="E416" i="21"/>
  <c r="Y416" i="21"/>
  <c r="S416" i="21"/>
  <c r="B416" i="21"/>
  <c r="N416" i="21"/>
  <c r="O416" i="21"/>
  <c r="K416" i="21"/>
  <c r="G416" i="21"/>
  <c r="L416" i="21"/>
  <c r="V416" i="21"/>
  <c r="R416" i="21"/>
  <c r="T416" i="21"/>
  <c r="P416" i="21"/>
  <c r="Q416" i="21"/>
  <c r="M416" i="21"/>
  <c r="W416" i="21"/>
  <c r="E382" i="21"/>
  <c r="F382" i="21"/>
  <c r="G382" i="21"/>
  <c r="H382" i="21"/>
  <c r="S382" i="21"/>
  <c r="X382" i="21"/>
  <c r="I382" i="21"/>
  <c r="J382" i="21"/>
  <c r="O382" i="21"/>
  <c r="P382" i="21"/>
  <c r="D382" i="21"/>
  <c r="B382" i="21"/>
  <c r="M382" i="21"/>
  <c r="N382" i="21"/>
  <c r="U382" i="21"/>
  <c r="V382" i="21"/>
  <c r="T382" i="21"/>
  <c r="K382" i="21"/>
  <c r="A383" i="21"/>
  <c r="Q382" i="21"/>
  <c r="R382" i="21"/>
  <c r="Y382" i="21"/>
  <c r="C382" i="21"/>
  <c r="W382" i="21"/>
  <c r="L382" i="21"/>
  <c r="F313" i="21"/>
  <c r="V313" i="21"/>
  <c r="P313" i="21"/>
  <c r="K313" i="21"/>
  <c r="U313" i="21"/>
  <c r="Q313" i="21"/>
  <c r="S313" i="21"/>
  <c r="N313" i="21"/>
  <c r="H313" i="21"/>
  <c r="X313" i="21"/>
  <c r="E313" i="21"/>
  <c r="W313" i="21"/>
  <c r="I313" i="21"/>
  <c r="A314" i="21"/>
  <c r="B313" i="21"/>
  <c r="R313" i="21"/>
  <c r="L313" i="21"/>
  <c r="C313" i="21"/>
  <c r="M313" i="21"/>
  <c r="Y313" i="21"/>
  <c r="J313" i="21"/>
  <c r="D313" i="21"/>
  <c r="T313" i="21"/>
  <c r="O313" i="21"/>
  <c r="G313" i="21"/>
  <c r="D140" i="21"/>
  <c r="H140" i="21"/>
  <c r="L140" i="21"/>
  <c r="P140" i="21"/>
  <c r="T140" i="21"/>
  <c r="X140" i="21"/>
  <c r="E140" i="21"/>
  <c r="I140" i="21"/>
  <c r="M140" i="21"/>
  <c r="Q140" i="21"/>
  <c r="U140" i="21"/>
  <c r="Y140" i="21"/>
  <c r="J140" i="21"/>
  <c r="R140" i="21"/>
  <c r="C140" i="21"/>
  <c r="K140" i="21"/>
  <c r="S140" i="21"/>
  <c r="B140" i="21"/>
  <c r="F140" i="21"/>
  <c r="V140" i="21"/>
  <c r="O140" i="21"/>
  <c r="G140" i="21"/>
  <c r="W140" i="21"/>
  <c r="N140" i="21"/>
  <c r="F70" i="21"/>
  <c r="J70" i="21"/>
  <c r="N70" i="21"/>
  <c r="R70" i="21"/>
  <c r="V70" i="21"/>
  <c r="C70" i="21"/>
  <c r="G70" i="21"/>
  <c r="K70" i="21"/>
  <c r="O70" i="21"/>
  <c r="S70" i="21"/>
  <c r="W70" i="21"/>
  <c r="H70" i="21"/>
  <c r="P70" i="21"/>
  <c r="X70" i="21"/>
  <c r="D70" i="21"/>
  <c r="T70" i="21"/>
  <c r="E70" i="21"/>
  <c r="I70" i="21"/>
  <c r="Q70" i="21"/>
  <c r="Y70" i="21"/>
  <c r="B70" i="21"/>
  <c r="L70" i="21"/>
  <c r="M70" i="21"/>
  <c r="U70" i="21"/>
  <c r="E37" i="21"/>
  <c r="I37" i="21"/>
  <c r="M37" i="21"/>
  <c r="Q37" i="21"/>
  <c r="U37" i="21"/>
  <c r="Y37" i="21"/>
  <c r="B37" i="21"/>
  <c r="G37" i="21"/>
  <c r="O37" i="21"/>
  <c r="W37" i="21"/>
  <c r="D37" i="21"/>
  <c r="L37" i="21"/>
  <c r="T37" i="21"/>
  <c r="F37" i="21"/>
  <c r="J37" i="21"/>
  <c r="N37" i="21"/>
  <c r="R37" i="21"/>
  <c r="V37" i="21"/>
  <c r="C37" i="21"/>
  <c r="K37" i="21"/>
  <c r="S37" i="21"/>
  <c r="H37" i="21"/>
  <c r="P37" i="21"/>
  <c r="X37" i="21"/>
  <c r="E105" i="21"/>
  <c r="I105" i="21"/>
  <c r="M105" i="21"/>
  <c r="Q105" i="21"/>
  <c r="U105" i="21"/>
  <c r="Y105" i="21"/>
  <c r="B105" i="21"/>
  <c r="F105" i="21"/>
  <c r="J105" i="21"/>
  <c r="N105" i="21"/>
  <c r="R105" i="21"/>
  <c r="V105" i="21"/>
  <c r="G105" i="21"/>
  <c r="O105" i="21"/>
  <c r="W105" i="21"/>
  <c r="C105" i="21"/>
  <c r="S105" i="21"/>
  <c r="D105" i="21"/>
  <c r="T105" i="21"/>
  <c r="H105" i="21"/>
  <c r="P105" i="21"/>
  <c r="X105" i="21"/>
  <c r="K105" i="21"/>
  <c r="L105" i="21"/>
  <c r="F209" i="21"/>
  <c r="J209" i="21"/>
  <c r="N209" i="21"/>
  <c r="R209" i="21"/>
  <c r="V209" i="21"/>
  <c r="C209" i="21"/>
  <c r="G209" i="21"/>
  <c r="K209" i="21"/>
  <c r="O209" i="21"/>
  <c r="S209" i="21"/>
  <c r="W209" i="21"/>
  <c r="B209" i="21"/>
  <c r="H209" i="21"/>
  <c r="P209" i="21"/>
  <c r="X209" i="21"/>
  <c r="I209" i="21"/>
  <c r="Q209" i="21"/>
  <c r="Y209" i="21"/>
  <c r="L209" i="21"/>
  <c r="T209" i="21"/>
  <c r="U209" i="21"/>
  <c r="M209" i="21"/>
  <c r="D209" i="21"/>
  <c r="E209" i="21"/>
  <c r="F244" i="21"/>
  <c r="J244" i="21"/>
  <c r="N244" i="21"/>
  <c r="R244" i="21"/>
  <c r="V244" i="21"/>
  <c r="C244" i="21"/>
  <c r="G244" i="21"/>
  <c r="K244" i="21"/>
  <c r="O244" i="21"/>
  <c r="S244" i="21"/>
  <c r="W244" i="21"/>
  <c r="B244" i="21"/>
  <c r="H244" i="21"/>
  <c r="P244" i="21"/>
  <c r="X244" i="21"/>
  <c r="I244" i="21"/>
  <c r="Q244" i="21"/>
  <c r="Y244" i="21"/>
  <c r="D244" i="21"/>
  <c r="T244" i="21"/>
  <c r="L244" i="21"/>
  <c r="M244" i="21"/>
  <c r="E244" i="21"/>
  <c r="U244" i="21"/>
  <c r="F278" i="21"/>
  <c r="J278" i="21"/>
  <c r="N278" i="21"/>
  <c r="R278" i="21"/>
  <c r="V278" i="21"/>
  <c r="C278" i="21"/>
  <c r="G278" i="21"/>
  <c r="K278" i="21"/>
  <c r="O278" i="21"/>
  <c r="S278" i="21"/>
  <c r="W278" i="21"/>
  <c r="D278" i="21"/>
  <c r="L278" i="21"/>
  <c r="T278" i="21"/>
  <c r="E278" i="21"/>
  <c r="M278" i="21"/>
  <c r="U278" i="21"/>
  <c r="B278" i="21"/>
  <c r="H278" i="21"/>
  <c r="X278" i="21"/>
  <c r="I278" i="21"/>
  <c r="Y278" i="21"/>
  <c r="P278" i="21"/>
  <c r="Q278" i="21"/>
  <c r="F347" i="21"/>
  <c r="J347" i="21"/>
  <c r="N347" i="21"/>
  <c r="R347" i="21"/>
  <c r="V347" i="21"/>
  <c r="C347" i="21"/>
  <c r="G347" i="21"/>
  <c r="K347" i="21"/>
  <c r="O347" i="21"/>
  <c r="S347" i="21"/>
  <c r="W347" i="21"/>
  <c r="H347" i="21"/>
  <c r="P347" i="21"/>
  <c r="X347" i="21"/>
  <c r="I347" i="21"/>
  <c r="Q347" i="21"/>
  <c r="Y347" i="21"/>
  <c r="B347" i="21"/>
  <c r="D347" i="21"/>
  <c r="T347" i="21"/>
  <c r="E347" i="21"/>
  <c r="U347" i="21"/>
  <c r="L347" i="21"/>
  <c r="M347" i="21"/>
  <c r="E415" i="21"/>
  <c r="I415" i="21"/>
  <c r="M415" i="21"/>
  <c r="Q415" i="21"/>
  <c r="U415" i="21"/>
  <c r="Y415" i="21"/>
  <c r="F415" i="21"/>
  <c r="K415" i="21"/>
  <c r="P415" i="21"/>
  <c r="V415" i="21"/>
  <c r="G415" i="21"/>
  <c r="L415" i="21"/>
  <c r="R415" i="21"/>
  <c r="W415" i="21"/>
  <c r="H415" i="21"/>
  <c r="S415" i="21"/>
  <c r="J415" i="21"/>
  <c r="T415" i="21"/>
  <c r="N415" i="21"/>
  <c r="O415" i="21"/>
  <c r="X415" i="21"/>
  <c r="B415" i="21"/>
  <c r="C415" i="21"/>
  <c r="D415" i="21"/>
  <c r="D381" i="21"/>
  <c r="H381" i="21"/>
  <c r="L381" i="21"/>
  <c r="P381" i="21"/>
  <c r="T381" i="21"/>
  <c r="X381" i="21"/>
  <c r="E381" i="21"/>
  <c r="I381" i="21"/>
  <c r="M381" i="21"/>
  <c r="Q381" i="21"/>
  <c r="U381" i="21"/>
  <c r="Y381" i="21"/>
  <c r="F381" i="21"/>
  <c r="N381" i="21"/>
  <c r="V381" i="21"/>
  <c r="G381" i="21"/>
  <c r="O381" i="21"/>
  <c r="W381" i="21"/>
  <c r="J381" i="21"/>
  <c r="K381" i="21"/>
  <c r="R381" i="21"/>
  <c r="B381" i="21"/>
  <c r="S381" i="21"/>
  <c r="C381" i="21"/>
  <c r="F382" i="28"/>
  <c r="J382" i="28"/>
  <c r="N382" i="28"/>
  <c r="R382" i="28"/>
  <c r="V382" i="28"/>
  <c r="C382" i="28"/>
  <c r="G382" i="28"/>
  <c r="K382" i="28"/>
  <c r="O382" i="28"/>
  <c r="S382" i="28"/>
  <c r="W382" i="28"/>
  <c r="I382" i="28"/>
  <c r="Q382" i="28"/>
  <c r="Y382" i="28"/>
  <c r="D382" i="28"/>
  <c r="L382" i="28"/>
  <c r="T382" i="28"/>
  <c r="H382" i="28"/>
  <c r="X382" i="28"/>
  <c r="B382" i="28"/>
  <c r="M382" i="28"/>
  <c r="E382" i="28"/>
  <c r="P382" i="28"/>
  <c r="U382" i="28"/>
  <c r="C279" i="28"/>
  <c r="G279" i="28"/>
  <c r="K279" i="28"/>
  <c r="O279" i="28"/>
  <c r="S279" i="28"/>
  <c r="W279" i="28"/>
  <c r="B279" i="28"/>
  <c r="D279" i="28"/>
  <c r="H279" i="28"/>
  <c r="L279" i="28"/>
  <c r="P279" i="28"/>
  <c r="T279" i="28"/>
  <c r="X279" i="28"/>
  <c r="J279" i="28"/>
  <c r="R279" i="28"/>
  <c r="E279" i="28"/>
  <c r="M279" i="28"/>
  <c r="U279" i="28"/>
  <c r="I279" i="28"/>
  <c r="Y279" i="28"/>
  <c r="N279" i="28"/>
  <c r="F279" i="28"/>
  <c r="Q279" i="28"/>
  <c r="V279" i="28"/>
  <c r="D142" i="28"/>
  <c r="H142" i="28"/>
  <c r="L142" i="28"/>
  <c r="P142" i="28"/>
  <c r="T142" i="28"/>
  <c r="X142" i="28"/>
  <c r="E142" i="28"/>
  <c r="I142" i="28"/>
  <c r="M142" i="28"/>
  <c r="Q142" i="28"/>
  <c r="U142" i="28"/>
  <c r="Y142" i="28"/>
  <c r="G142" i="28"/>
  <c r="O142" i="28"/>
  <c r="W142" i="28"/>
  <c r="J142" i="28"/>
  <c r="R142" i="28"/>
  <c r="B142" i="28"/>
  <c r="K142" i="28"/>
  <c r="N142" i="28"/>
  <c r="C142" i="28"/>
  <c r="S142" i="28"/>
  <c r="V142" i="28"/>
  <c r="F142" i="28"/>
  <c r="F211" i="28"/>
  <c r="J211" i="28"/>
  <c r="N211" i="28"/>
  <c r="R211" i="28"/>
  <c r="V211" i="28"/>
  <c r="C211" i="28"/>
  <c r="G211" i="28"/>
  <c r="K211" i="28"/>
  <c r="O211" i="28"/>
  <c r="S211" i="28"/>
  <c r="W211" i="28"/>
  <c r="B211" i="28"/>
  <c r="E211" i="28"/>
  <c r="M211" i="28"/>
  <c r="U211" i="28"/>
  <c r="H211" i="28"/>
  <c r="P211" i="28"/>
  <c r="X211" i="28"/>
  <c r="Q211" i="28"/>
  <c r="L211" i="28"/>
  <c r="D211" i="28"/>
  <c r="I211" i="28"/>
  <c r="T211" i="28"/>
  <c r="Y211" i="28"/>
  <c r="D416" i="28"/>
  <c r="H416" i="28"/>
  <c r="L416" i="28"/>
  <c r="P416" i="28"/>
  <c r="T416" i="28"/>
  <c r="E416" i="28"/>
  <c r="I416" i="28"/>
  <c r="M416" i="28"/>
  <c r="Q416" i="28"/>
  <c r="G416" i="28"/>
  <c r="O416" i="28"/>
  <c r="V416" i="28"/>
  <c r="J416" i="28"/>
  <c r="R416" i="28"/>
  <c r="W416" i="28"/>
  <c r="N416" i="28"/>
  <c r="Y416" i="28"/>
  <c r="C416" i="28"/>
  <c r="S416" i="28"/>
  <c r="X416" i="28"/>
  <c r="B416" i="28"/>
  <c r="F416" i="28"/>
  <c r="K416" i="28"/>
  <c r="U416" i="28"/>
  <c r="E348" i="28"/>
  <c r="I348" i="28"/>
  <c r="M348" i="28"/>
  <c r="Q348" i="28"/>
  <c r="U348" i="28"/>
  <c r="Y348" i="28"/>
  <c r="F348" i="28"/>
  <c r="J348" i="28"/>
  <c r="N348" i="28"/>
  <c r="R348" i="28"/>
  <c r="V348" i="28"/>
  <c r="H348" i="28"/>
  <c r="P348" i="28"/>
  <c r="X348" i="28"/>
  <c r="C348" i="28"/>
  <c r="K348" i="28"/>
  <c r="S348" i="28"/>
  <c r="G348" i="28"/>
  <c r="W348" i="28"/>
  <c r="L348" i="28"/>
  <c r="B348" i="28"/>
  <c r="T348" i="28"/>
  <c r="D348" i="28"/>
  <c r="O348" i="28"/>
  <c r="E107" i="28"/>
  <c r="I107" i="28"/>
  <c r="M107" i="28"/>
  <c r="Q107" i="28"/>
  <c r="U107" i="28"/>
  <c r="Y107" i="28"/>
  <c r="B107" i="28"/>
  <c r="F107" i="28"/>
  <c r="J107" i="28"/>
  <c r="N107" i="28"/>
  <c r="R107" i="28"/>
  <c r="V107" i="28"/>
  <c r="C107" i="28"/>
  <c r="K107" i="28"/>
  <c r="S107" i="28"/>
  <c r="D107" i="28"/>
  <c r="O107" i="28"/>
  <c r="X107" i="28"/>
  <c r="H107" i="28"/>
  <c r="W107" i="28"/>
  <c r="G107" i="28"/>
  <c r="P107" i="28"/>
  <c r="T107" i="28"/>
  <c r="L107" i="28"/>
  <c r="D37" i="28"/>
  <c r="H37" i="28"/>
  <c r="L37" i="28"/>
  <c r="P37" i="28"/>
  <c r="T37" i="28"/>
  <c r="X37" i="28"/>
  <c r="G37" i="28"/>
  <c r="M37" i="28"/>
  <c r="R37" i="28"/>
  <c r="W37" i="28"/>
  <c r="J37" i="28"/>
  <c r="U37" i="28"/>
  <c r="K37" i="28"/>
  <c r="V37" i="28"/>
  <c r="C37" i="28"/>
  <c r="I37" i="28"/>
  <c r="N37" i="28"/>
  <c r="S37" i="28"/>
  <c r="Y37" i="28"/>
  <c r="E37" i="28"/>
  <c r="O37" i="28"/>
  <c r="B37" i="28"/>
  <c r="F37" i="28"/>
  <c r="Q37" i="28"/>
  <c r="F72" i="28"/>
  <c r="J72" i="28"/>
  <c r="N72" i="28"/>
  <c r="R72" i="28"/>
  <c r="V72" i="28"/>
  <c r="C72" i="28"/>
  <c r="G72" i="28"/>
  <c r="K72" i="28"/>
  <c r="O72" i="28"/>
  <c r="S72" i="28"/>
  <c r="W72" i="28"/>
  <c r="B72" i="28"/>
  <c r="D72" i="28"/>
  <c r="L72" i="28"/>
  <c r="T72" i="28"/>
  <c r="E72" i="28"/>
  <c r="P72" i="28"/>
  <c r="Y72" i="28"/>
  <c r="U72" i="28"/>
  <c r="X72" i="28"/>
  <c r="H72" i="28"/>
  <c r="Q72" i="28"/>
  <c r="I72" i="28"/>
  <c r="M72" i="28"/>
  <c r="E245" i="28"/>
  <c r="I245" i="28"/>
  <c r="M245" i="28"/>
  <c r="Q245" i="28"/>
  <c r="U245" i="28"/>
  <c r="Y245" i="28"/>
  <c r="C245" i="28"/>
  <c r="H245" i="28"/>
  <c r="N245" i="28"/>
  <c r="S245" i="28"/>
  <c r="X245" i="28"/>
  <c r="B245" i="28"/>
  <c r="D245" i="28"/>
  <c r="J245" i="28"/>
  <c r="O245" i="28"/>
  <c r="T245" i="28"/>
  <c r="L245" i="28"/>
  <c r="W245" i="28"/>
  <c r="F245" i="28"/>
  <c r="P245" i="28"/>
  <c r="G245" i="28"/>
  <c r="K245" i="28"/>
  <c r="R245" i="28"/>
  <c r="V245" i="28"/>
  <c r="C144" i="25"/>
  <c r="G144" i="25"/>
  <c r="K144" i="25"/>
  <c r="O144" i="25"/>
  <c r="S144" i="25"/>
  <c r="W144" i="25"/>
  <c r="D144" i="25"/>
  <c r="H144" i="25"/>
  <c r="L144" i="25"/>
  <c r="P144" i="25"/>
  <c r="T144" i="25"/>
  <c r="X144" i="25"/>
  <c r="I144" i="25"/>
  <c r="Q144" i="25"/>
  <c r="Y144" i="25"/>
  <c r="B144" i="25"/>
  <c r="J144" i="25"/>
  <c r="R144" i="25"/>
  <c r="E144" i="25"/>
  <c r="U144" i="25"/>
  <c r="F144" i="25"/>
  <c r="V144" i="25"/>
  <c r="M144" i="25"/>
  <c r="N144" i="25"/>
  <c r="C107" i="25"/>
  <c r="G107" i="25"/>
  <c r="K107" i="25"/>
  <c r="O107" i="25"/>
  <c r="S107" i="25"/>
  <c r="W107" i="25"/>
  <c r="D107" i="25"/>
  <c r="H107" i="25"/>
  <c r="L107" i="25"/>
  <c r="P107" i="25"/>
  <c r="T107" i="25"/>
  <c r="X107" i="25"/>
  <c r="E107" i="25"/>
  <c r="M107" i="25"/>
  <c r="U107" i="25"/>
  <c r="B107" i="25"/>
  <c r="F107" i="25"/>
  <c r="N107" i="25"/>
  <c r="V107" i="25"/>
  <c r="I107" i="25"/>
  <c r="Y107" i="25"/>
  <c r="J107" i="25"/>
  <c r="Q107" i="25"/>
  <c r="R107" i="25"/>
  <c r="F71" i="25"/>
  <c r="J71" i="25"/>
  <c r="N71" i="25"/>
  <c r="R71" i="25"/>
  <c r="V71" i="25"/>
  <c r="C71" i="25"/>
  <c r="H71" i="25"/>
  <c r="M71" i="25"/>
  <c r="S71" i="25"/>
  <c r="X71" i="25"/>
  <c r="D71" i="25"/>
  <c r="I71" i="25"/>
  <c r="O71" i="25"/>
  <c r="T71" i="25"/>
  <c r="Y71" i="25"/>
  <c r="E71" i="25"/>
  <c r="K71" i="25"/>
  <c r="P71" i="25"/>
  <c r="U71" i="25"/>
  <c r="Q71" i="25"/>
  <c r="B71" i="25"/>
  <c r="W71" i="25"/>
  <c r="G71" i="25"/>
  <c r="L71" i="25"/>
  <c r="F35" i="25"/>
  <c r="J35" i="25"/>
  <c r="N35" i="25"/>
  <c r="R35" i="25"/>
  <c r="V35" i="25"/>
  <c r="C35" i="25"/>
  <c r="G35" i="25"/>
  <c r="K35" i="25"/>
  <c r="O35" i="25"/>
  <c r="S35" i="25"/>
  <c r="W35" i="25"/>
  <c r="E35" i="25"/>
  <c r="M35" i="25"/>
  <c r="U35" i="25"/>
  <c r="L35" i="25"/>
  <c r="H35" i="25"/>
  <c r="P35" i="25"/>
  <c r="X35" i="25"/>
  <c r="B35" i="25"/>
  <c r="I35" i="25"/>
  <c r="Q35" i="25"/>
  <c r="Y35" i="25"/>
  <c r="D35" i="25"/>
  <c r="T35" i="25"/>
  <c r="D108" i="19"/>
  <c r="H108" i="19"/>
  <c r="L108" i="19"/>
  <c r="P108" i="19"/>
  <c r="T108" i="19"/>
  <c r="X108" i="19"/>
  <c r="C108" i="19"/>
  <c r="I108" i="19"/>
  <c r="N108" i="19"/>
  <c r="S108" i="19"/>
  <c r="Y108" i="19"/>
  <c r="J108" i="19"/>
  <c r="Q108" i="19"/>
  <c r="W108" i="19"/>
  <c r="B108" i="19"/>
  <c r="E108" i="19"/>
  <c r="M108" i="19"/>
  <c r="V108" i="19"/>
  <c r="F108" i="19"/>
  <c r="R108" i="19"/>
  <c r="G108" i="19"/>
  <c r="K108" i="19"/>
  <c r="O108" i="19"/>
  <c r="U108" i="19"/>
  <c r="B36" i="19"/>
  <c r="F36" i="19"/>
  <c r="J36" i="19"/>
  <c r="N36" i="19"/>
  <c r="R36" i="19"/>
  <c r="V36" i="19"/>
  <c r="G36" i="19"/>
  <c r="L36" i="19"/>
  <c r="W36" i="19"/>
  <c r="C36" i="19"/>
  <c r="M36" i="19"/>
  <c r="X36" i="19"/>
  <c r="D36" i="19"/>
  <c r="I36" i="19"/>
  <c r="O36" i="19"/>
  <c r="T36" i="19"/>
  <c r="Y36" i="19"/>
  <c r="E36" i="19"/>
  <c r="K36" i="19"/>
  <c r="P36" i="19"/>
  <c r="U36" i="19"/>
  <c r="Q36" i="19"/>
  <c r="H36" i="19"/>
  <c r="S36" i="19"/>
  <c r="D142" i="19"/>
  <c r="H142" i="19"/>
  <c r="L142" i="19"/>
  <c r="P142" i="19"/>
  <c r="T142" i="19"/>
  <c r="X142" i="19"/>
  <c r="E142" i="19"/>
  <c r="J142" i="19"/>
  <c r="O142" i="19"/>
  <c r="U142" i="19"/>
  <c r="C142" i="19"/>
  <c r="K142" i="19"/>
  <c r="R142" i="19"/>
  <c r="Y142" i="19"/>
  <c r="B142" i="19"/>
  <c r="I142" i="19"/>
  <c r="Q142" i="19"/>
  <c r="W142" i="19"/>
  <c r="M142" i="19"/>
  <c r="F142" i="19"/>
  <c r="V142" i="19"/>
  <c r="G142" i="19"/>
  <c r="N142" i="19"/>
  <c r="S142" i="19"/>
  <c r="V72" i="19"/>
  <c r="R72" i="19"/>
  <c r="N72" i="19"/>
  <c r="J72" i="19"/>
  <c r="F72" i="19"/>
  <c r="X72" i="19"/>
  <c r="S72" i="19"/>
  <c r="M72" i="19"/>
  <c r="H72" i="19"/>
  <c r="C72" i="19"/>
  <c r="U72" i="19"/>
  <c r="O72" i="19"/>
  <c r="G72" i="19"/>
  <c r="W72" i="19"/>
  <c r="Y72" i="19"/>
  <c r="L72" i="19"/>
  <c r="D72" i="19"/>
  <c r="T72" i="19"/>
  <c r="Q72" i="19"/>
  <c r="I72" i="19"/>
  <c r="P72" i="19"/>
  <c r="E72" i="19"/>
  <c r="K72" i="19"/>
  <c r="B72" i="19"/>
  <c r="A349" i="28"/>
  <c r="A178" i="28"/>
  <c r="V177" i="28"/>
  <c r="R177" i="28"/>
  <c r="N177" i="28"/>
  <c r="J177" i="28"/>
  <c r="F177" i="28"/>
  <c r="B177" i="28"/>
  <c r="Y177" i="28"/>
  <c r="T177" i="28"/>
  <c r="O177" i="28"/>
  <c r="I177" i="28"/>
  <c r="D177" i="28"/>
  <c r="X177" i="28"/>
  <c r="Q177" i="28"/>
  <c r="K177" i="28"/>
  <c r="C177" i="28"/>
  <c r="W177" i="28"/>
  <c r="M177" i="28"/>
  <c r="E177" i="28"/>
  <c r="U177" i="28"/>
  <c r="L177" i="28"/>
  <c r="S177" i="28"/>
  <c r="H177" i="28"/>
  <c r="P177" i="28"/>
  <c r="G177" i="28"/>
  <c r="A383" i="28"/>
  <c r="A212" i="28"/>
  <c r="A280" i="28"/>
  <c r="A108" i="28"/>
  <c r="A417" i="28"/>
  <c r="A246" i="28"/>
  <c r="A143" i="28"/>
  <c r="A38" i="28"/>
  <c r="A73" i="28"/>
  <c r="X314" i="28"/>
  <c r="T314" i="28"/>
  <c r="P314" i="28"/>
  <c r="L314" i="28"/>
  <c r="H314" i="28"/>
  <c r="D314" i="28"/>
  <c r="V314" i="28"/>
  <c r="Q314" i="28"/>
  <c r="K314" i="28"/>
  <c r="F314" i="28"/>
  <c r="A315" i="28"/>
  <c r="S314" i="28"/>
  <c r="M314" i="28"/>
  <c r="E314" i="28"/>
  <c r="R314" i="28"/>
  <c r="I314" i="28"/>
  <c r="W314" i="28"/>
  <c r="J314" i="28"/>
  <c r="O314" i="28"/>
  <c r="C314" i="28"/>
  <c r="N314" i="28"/>
  <c r="G314" i="28"/>
  <c r="Y314" i="28"/>
  <c r="U314" i="28"/>
  <c r="B314" i="28"/>
  <c r="A245" i="21"/>
  <c r="A279" i="21"/>
  <c r="B175" i="21"/>
  <c r="F175" i="21"/>
  <c r="J175" i="21"/>
  <c r="N175" i="21"/>
  <c r="R175" i="21"/>
  <c r="V175" i="21"/>
  <c r="E175" i="21"/>
  <c r="K175" i="21"/>
  <c r="P175" i="21"/>
  <c r="U175" i="21"/>
  <c r="H175" i="21"/>
  <c r="O175" i="21"/>
  <c r="W175" i="21"/>
  <c r="C175" i="21"/>
  <c r="I175" i="21"/>
  <c r="Q175" i="21"/>
  <c r="X175" i="21"/>
  <c r="D175" i="21"/>
  <c r="L175" i="21"/>
  <c r="S175" i="21"/>
  <c r="Y175" i="21"/>
  <c r="T175" i="21"/>
  <c r="G175" i="21"/>
  <c r="M175" i="21"/>
  <c r="A210" i="21"/>
  <c r="A109" i="19"/>
  <c r="A73" i="19"/>
  <c r="A37" i="19"/>
  <c r="A38" i="21"/>
  <c r="A143" i="19"/>
  <c r="A106" i="21"/>
  <c r="A72" i="25"/>
  <c r="A36" i="25"/>
  <c r="A141" i="21"/>
  <c r="A108" i="25"/>
  <c r="A145" i="25"/>
  <c r="A71" i="21"/>
  <c r="A176" i="21"/>
  <c r="Q417" i="21" l="1"/>
  <c r="J417" i="21"/>
  <c r="C417" i="21"/>
  <c r="L417" i="21"/>
  <c r="B417" i="21"/>
  <c r="P417" i="21"/>
  <c r="A418" i="21"/>
  <c r="R417" i="21"/>
  <c r="S417" i="21"/>
  <c r="X417" i="21"/>
  <c r="E417" i="21"/>
  <c r="U417" i="21"/>
  <c r="N417" i="21"/>
  <c r="K417" i="21"/>
  <c r="T417" i="21"/>
  <c r="H417" i="21"/>
  <c r="I417" i="21"/>
  <c r="Y417" i="21"/>
  <c r="G417" i="21"/>
  <c r="M417" i="21"/>
  <c r="F417" i="21"/>
  <c r="V417" i="21"/>
  <c r="D417" i="21"/>
  <c r="W417" i="21"/>
  <c r="O417" i="21"/>
  <c r="F314" i="21"/>
  <c r="V314" i="21"/>
  <c r="P314" i="21"/>
  <c r="K314" i="21"/>
  <c r="U314" i="21"/>
  <c r="Q314" i="21"/>
  <c r="N314" i="21"/>
  <c r="E314" i="21"/>
  <c r="A315" i="21"/>
  <c r="R314" i="21"/>
  <c r="C314" i="21"/>
  <c r="J314" i="21"/>
  <c r="D314" i="21"/>
  <c r="T314" i="21"/>
  <c r="S314" i="21"/>
  <c r="G314" i="21"/>
  <c r="I314" i="21"/>
  <c r="H314" i="21"/>
  <c r="X314" i="21"/>
  <c r="W314" i="21"/>
  <c r="Y314" i="21"/>
  <c r="B314" i="21"/>
  <c r="L314" i="21"/>
  <c r="M314" i="21"/>
  <c r="O314" i="21"/>
  <c r="R383" i="21"/>
  <c r="K383" i="21"/>
  <c r="D383" i="21"/>
  <c r="E383" i="21"/>
  <c r="Q383" i="21"/>
  <c r="I383" i="21"/>
  <c r="F383" i="21"/>
  <c r="V383" i="21"/>
  <c r="O383" i="21"/>
  <c r="L383" i="21"/>
  <c r="M383" i="21"/>
  <c r="X383" i="21"/>
  <c r="A384" i="21"/>
  <c r="J383" i="21"/>
  <c r="C383" i="21"/>
  <c r="S383" i="21"/>
  <c r="T383" i="21"/>
  <c r="U383" i="21"/>
  <c r="Y383" i="21"/>
  <c r="N383" i="21"/>
  <c r="G383" i="21"/>
  <c r="W383" i="21"/>
  <c r="B383" i="21"/>
  <c r="P383" i="21"/>
  <c r="H383" i="21"/>
  <c r="P349" i="21"/>
  <c r="I349" i="21"/>
  <c r="Y349" i="21"/>
  <c r="C349" i="21"/>
  <c r="V349" i="21"/>
  <c r="O349" i="21"/>
  <c r="J349" i="21"/>
  <c r="D349" i="21"/>
  <c r="T349" i="21"/>
  <c r="M349" i="21"/>
  <c r="B349" i="21"/>
  <c r="K349" i="21"/>
  <c r="G349" i="21"/>
  <c r="H349" i="21"/>
  <c r="X349" i="21"/>
  <c r="Q349" i="21"/>
  <c r="S349" i="21"/>
  <c r="W349" i="21"/>
  <c r="A350" i="21"/>
  <c r="L349" i="21"/>
  <c r="E349" i="21"/>
  <c r="U349" i="21"/>
  <c r="R349" i="21"/>
  <c r="F349" i="21"/>
  <c r="N349" i="21"/>
  <c r="C71" i="21"/>
  <c r="G71" i="21"/>
  <c r="K71" i="21"/>
  <c r="O71" i="21"/>
  <c r="S71" i="21"/>
  <c r="W71" i="21"/>
  <c r="D71" i="21"/>
  <c r="H71" i="21"/>
  <c r="L71" i="21"/>
  <c r="P71" i="21"/>
  <c r="T71" i="21"/>
  <c r="X71" i="21"/>
  <c r="I71" i="21"/>
  <c r="Q71" i="21"/>
  <c r="Y71" i="21"/>
  <c r="M71" i="21"/>
  <c r="B71" i="21"/>
  <c r="F71" i="21"/>
  <c r="V71" i="21"/>
  <c r="J71" i="21"/>
  <c r="R71" i="21"/>
  <c r="E71" i="21"/>
  <c r="U71" i="21"/>
  <c r="N71" i="21"/>
  <c r="E141" i="21"/>
  <c r="I141" i="21"/>
  <c r="M141" i="21"/>
  <c r="Q141" i="21"/>
  <c r="U141" i="21"/>
  <c r="Y141" i="21"/>
  <c r="B141" i="21"/>
  <c r="F141" i="21"/>
  <c r="J141" i="21"/>
  <c r="N141" i="21"/>
  <c r="R141" i="21"/>
  <c r="V141" i="21"/>
  <c r="C141" i="21"/>
  <c r="K141" i="21"/>
  <c r="S141" i="21"/>
  <c r="D141" i="21"/>
  <c r="L141" i="21"/>
  <c r="T141" i="21"/>
  <c r="O141" i="21"/>
  <c r="W141" i="21"/>
  <c r="X141" i="21"/>
  <c r="P141" i="21"/>
  <c r="G141" i="21"/>
  <c r="H141" i="21"/>
  <c r="F106" i="21"/>
  <c r="J106" i="21"/>
  <c r="N106" i="21"/>
  <c r="R106" i="21"/>
  <c r="V106" i="21"/>
  <c r="C106" i="21"/>
  <c r="G106" i="21"/>
  <c r="K106" i="21"/>
  <c r="O106" i="21"/>
  <c r="S106" i="21"/>
  <c r="W106" i="21"/>
  <c r="B106" i="21"/>
  <c r="H106" i="21"/>
  <c r="P106" i="21"/>
  <c r="X106" i="21"/>
  <c r="L106" i="21"/>
  <c r="M106" i="21"/>
  <c r="I106" i="21"/>
  <c r="Q106" i="21"/>
  <c r="Y106" i="21"/>
  <c r="D106" i="21"/>
  <c r="T106" i="21"/>
  <c r="E106" i="21"/>
  <c r="U106" i="21"/>
  <c r="F38" i="21"/>
  <c r="J38" i="21"/>
  <c r="N38" i="21"/>
  <c r="R38" i="21"/>
  <c r="V38" i="21"/>
  <c r="H38" i="21"/>
  <c r="T38" i="21"/>
  <c r="E38" i="21"/>
  <c r="M38" i="21"/>
  <c r="Y38" i="21"/>
  <c r="C38" i="21"/>
  <c r="G38" i="21"/>
  <c r="K38" i="21"/>
  <c r="O38" i="21"/>
  <c r="S38" i="21"/>
  <c r="W38" i="21"/>
  <c r="B38" i="21"/>
  <c r="D38" i="21"/>
  <c r="L38" i="21"/>
  <c r="P38" i="21"/>
  <c r="X38" i="21"/>
  <c r="I38" i="21"/>
  <c r="Q38" i="21"/>
  <c r="U38" i="21"/>
  <c r="C210" i="21"/>
  <c r="G210" i="21"/>
  <c r="K210" i="21"/>
  <c r="O210" i="21"/>
  <c r="S210" i="21"/>
  <c r="W210" i="21"/>
  <c r="D210" i="21"/>
  <c r="H210" i="21"/>
  <c r="L210" i="21"/>
  <c r="P210" i="21"/>
  <c r="T210" i="21"/>
  <c r="X210" i="21"/>
  <c r="I210" i="21"/>
  <c r="Q210" i="21"/>
  <c r="Y210" i="21"/>
  <c r="B210" i="21"/>
  <c r="J210" i="21"/>
  <c r="R210" i="21"/>
  <c r="E210" i="21"/>
  <c r="U210" i="21"/>
  <c r="F210" i="21"/>
  <c r="V210" i="21"/>
  <c r="M210" i="21"/>
  <c r="N210" i="21"/>
  <c r="C279" i="21"/>
  <c r="G279" i="21"/>
  <c r="K279" i="21"/>
  <c r="O279" i="21"/>
  <c r="S279" i="21"/>
  <c r="W279" i="21"/>
  <c r="B279" i="21"/>
  <c r="D279" i="21"/>
  <c r="H279" i="21"/>
  <c r="L279" i="21"/>
  <c r="P279" i="21"/>
  <c r="T279" i="21"/>
  <c r="X279" i="21"/>
  <c r="E279" i="21"/>
  <c r="M279" i="21"/>
  <c r="U279" i="21"/>
  <c r="F279" i="21"/>
  <c r="N279" i="21"/>
  <c r="V279" i="21"/>
  <c r="Q279" i="21"/>
  <c r="R279" i="21"/>
  <c r="Y279" i="21"/>
  <c r="I279" i="21"/>
  <c r="J279" i="21"/>
  <c r="C245" i="21"/>
  <c r="G245" i="21"/>
  <c r="K245" i="21"/>
  <c r="O245" i="21"/>
  <c r="S245" i="21"/>
  <c r="W245" i="21"/>
  <c r="D245" i="21"/>
  <c r="H245" i="21"/>
  <c r="L245" i="21"/>
  <c r="P245" i="21"/>
  <c r="T245" i="21"/>
  <c r="X245" i="21"/>
  <c r="I245" i="21"/>
  <c r="Q245" i="21"/>
  <c r="Y245" i="21"/>
  <c r="B245" i="21"/>
  <c r="J245" i="21"/>
  <c r="R245" i="21"/>
  <c r="M245" i="21"/>
  <c r="U245" i="21"/>
  <c r="V245" i="21"/>
  <c r="N245" i="21"/>
  <c r="E245" i="21"/>
  <c r="F245" i="21"/>
  <c r="F246" i="28"/>
  <c r="J246" i="28"/>
  <c r="N246" i="28"/>
  <c r="R246" i="28"/>
  <c r="V246" i="28"/>
  <c r="G246" i="28"/>
  <c r="L246" i="28"/>
  <c r="Q246" i="28"/>
  <c r="W246" i="28"/>
  <c r="C246" i="28"/>
  <c r="H246" i="28"/>
  <c r="M246" i="28"/>
  <c r="S246" i="28"/>
  <c r="X246" i="28"/>
  <c r="B246" i="28"/>
  <c r="K246" i="28"/>
  <c r="U246" i="28"/>
  <c r="D246" i="28"/>
  <c r="O246" i="28"/>
  <c r="Y246" i="28"/>
  <c r="E246" i="28"/>
  <c r="I246" i="28"/>
  <c r="P246" i="28"/>
  <c r="T246" i="28"/>
  <c r="C212" i="28"/>
  <c r="G212" i="28"/>
  <c r="K212" i="28"/>
  <c r="O212" i="28"/>
  <c r="S212" i="28"/>
  <c r="W212" i="28"/>
  <c r="D212" i="28"/>
  <c r="H212" i="28"/>
  <c r="L212" i="28"/>
  <c r="P212" i="28"/>
  <c r="T212" i="28"/>
  <c r="X212" i="28"/>
  <c r="F212" i="28"/>
  <c r="N212" i="28"/>
  <c r="V212" i="28"/>
  <c r="I212" i="28"/>
  <c r="Q212" i="28"/>
  <c r="Y212" i="28"/>
  <c r="J212" i="28"/>
  <c r="M212" i="28"/>
  <c r="U212" i="28"/>
  <c r="R212" i="28"/>
  <c r="B212" i="28"/>
  <c r="E212" i="28"/>
  <c r="C73" i="28"/>
  <c r="G73" i="28"/>
  <c r="K73" i="28"/>
  <c r="O73" i="28"/>
  <c r="S73" i="28"/>
  <c r="W73" i="28"/>
  <c r="D73" i="28"/>
  <c r="H73" i="28"/>
  <c r="L73" i="28"/>
  <c r="P73" i="28"/>
  <c r="T73" i="28"/>
  <c r="X73" i="28"/>
  <c r="E73" i="28"/>
  <c r="M73" i="28"/>
  <c r="U73" i="28"/>
  <c r="N73" i="28"/>
  <c r="Y73" i="28"/>
  <c r="R73" i="28"/>
  <c r="B73" i="28"/>
  <c r="F73" i="28"/>
  <c r="Q73" i="28"/>
  <c r="I73" i="28"/>
  <c r="J73" i="28"/>
  <c r="V73" i="28"/>
  <c r="C417" i="28"/>
  <c r="G417" i="28"/>
  <c r="K417" i="28"/>
  <c r="O417" i="28"/>
  <c r="S417" i="28"/>
  <c r="W417" i="28"/>
  <c r="D417" i="28"/>
  <c r="H417" i="28"/>
  <c r="L417" i="28"/>
  <c r="P417" i="28"/>
  <c r="T417" i="28"/>
  <c r="X417" i="28"/>
  <c r="J417" i="28"/>
  <c r="R417" i="28"/>
  <c r="B417" i="28"/>
  <c r="E417" i="28"/>
  <c r="M417" i="28"/>
  <c r="U417" i="28"/>
  <c r="Q417" i="28"/>
  <c r="F417" i="28"/>
  <c r="V417" i="28"/>
  <c r="N417" i="28"/>
  <c r="Y417" i="28"/>
  <c r="I417" i="28"/>
  <c r="C383" i="28"/>
  <c r="G383" i="28"/>
  <c r="K383" i="28"/>
  <c r="O383" i="28"/>
  <c r="S383" i="28"/>
  <c r="W383" i="28"/>
  <c r="D383" i="28"/>
  <c r="H383" i="28"/>
  <c r="L383" i="28"/>
  <c r="P383" i="28"/>
  <c r="T383" i="28"/>
  <c r="X383" i="28"/>
  <c r="J383" i="28"/>
  <c r="R383" i="28"/>
  <c r="B383" i="28"/>
  <c r="E383" i="28"/>
  <c r="M383" i="28"/>
  <c r="U383" i="28"/>
  <c r="Q383" i="28"/>
  <c r="F383" i="28"/>
  <c r="V383" i="28"/>
  <c r="N383" i="28"/>
  <c r="Y383" i="28"/>
  <c r="I383" i="28"/>
  <c r="E38" i="28"/>
  <c r="I38" i="28"/>
  <c r="M38" i="28"/>
  <c r="Q38" i="28"/>
  <c r="U38" i="28"/>
  <c r="Y38" i="28"/>
  <c r="F38" i="28"/>
  <c r="K38" i="28"/>
  <c r="P38" i="28"/>
  <c r="V38" i="28"/>
  <c r="H38" i="28"/>
  <c r="S38" i="28"/>
  <c r="J38" i="28"/>
  <c r="B38" i="28"/>
  <c r="G38" i="28"/>
  <c r="L38" i="28"/>
  <c r="R38" i="28"/>
  <c r="W38" i="28"/>
  <c r="C38" i="28"/>
  <c r="N38" i="28"/>
  <c r="X38" i="28"/>
  <c r="D38" i="28"/>
  <c r="O38" i="28"/>
  <c r="T38" i="28"/>
  <c r="F108" i="28"/>
  <c r="J108" i="28"/>
  <c r="N108" i="28"/>
  <c r="R108" i="28"/>
  <c r="V108" i="28"/>
  <c r="C108" i="28"/>
  <c r="G108" i="28"/>
  <c r="K108" i="28"/>
  <c r="O108" i="28"/>
  <c r="S108" i="28"/>
  <c r="W108" i="28"/>
  <c r="B108" i="28"/>
  <c r="D108" i="28"/>
  <c r="L108" i="28"/>
  <c r="T108" i="28"/>
  <c r="M108" i="28"/>
  <c r="X108" i="28"/>
  <c r="H108" i="28"/>
  <c r="U108" i="28"/>
  <c r="E108" i="28"/>
  <c r="P108" i="28"/>
  <c r="Y108" i="28"/>
  <c r="Q108" i="28"/>
  <c r="I108" i="28"/>
  <c r="E143" i="28"/>
  <c r="I143" i="28"/>
  <c r="M143" i="28"/>
  <c r="Q143" i="28"/>
  <c r="U143" i="28"/>
  <c r="Y143" i="28"/>
  <c r="F143" i="28"/>
  <c r="J143" i="28"/>
  <c r="N143" i="28"/>
  <c r="R143" i="28"/>
  <c r="V143" i="28"/>
  <c r="H143" i="28"/>
  <c r="P143" i="28"/>
  <c r="X143" i="28"/>
  <c r="C143" i="28"/>
  <c r="K143" i="28"/>
  <c r="S143" i="28"/>
  <c r="D143" i="28"/>
  <c r="T143" i="28"/>
  <c r="L143" i="28"/>
  <c r="B143" i="28"/>
  <c r="G143" i="28"/>
  <c r="O143" i="28"/>
  <c r="W143" i="28"/>
  <c r="D280" i="28"/>
  <c r="H280" i="28"/>
  <c r="L280" i="28"/>
  <c r="P280" i="28"/>
  <c r="T280" i="28"/>
  <c r="X280" i="28"/>
  <c r="E280" i="28"/>
  <c r="I280" i="28"/>
  <c r="M280" i="28"/>
  <c r="Q280" i="28"/>
  <c r="U280" i="28"/>
  <c r="Y280" i="28"/>
  <c r="B280" i="28"/>
  <c r="C280" i="28"/>
  <c r="K280" i="28"/>
  <c r="S280" i="28"/>
  <c r="F280" i="28"/>
  <c r="N280" i="28"/>
  <c r="V280" i="28"/>
  <c r="R280" i="28"/>
  <c r="G280" i="28"/>
  <c r="W280" i="28"/>
  <c r="J280" i="28"/>
  <c r="O280" i="28"/>
  <c r="F349" i="28"/>
  <c r="J349" i="28"/>
  <c r="N349" i="28"/>
  <c r="R349" i="28"/>
  <c r="V349" i="28"/>
  <c r="C349" i="28"/>
  <c r="G349" i="28"/>
  <c r="K349" i="28"/>
  <c r="O349" i="28"/>
  <c r="S349" i="28"/>
  <c r="W349" i="28"/>
  <c r="I349" i="28"/>
  <c r="Q349" i="28"/>
  <c r="Y349" i="28"/>
  <c r="D349" i="28"/>
  <c r="L349" i="28"/>
  <c r="T349" i="28"/>
  <c r="P349" i="28"/>
  <c r="E349" i="28"/>
  <c r="U349" i="28"/>
  <c r="H349" i="28"/>
  <c r="B349" i="28"/>
  <c r="M349" i="28"/>
  <c r="X349" i="28"/>
  <c r="D145" i="25"/>
  <c r="H145" i="25"/>
  <c r="E145" i="25"/>
  <c r="I145" i="25"/>
  <c r="M145" i="25"/>
  <c r="Q145" i="25"/>
  <c r="U145" i="25"/>
  <c r="Y145" i="25"/>
  <c r="B145" i="25"/>
  <c r="J145" i="25"/>
  <c r="O145" i="25"/>
  <c r="T145" i="25"/>
  <c r="C145" i="25"/>
  <c r="K145" i="25"/>
  <c r="P145" i="25"/>
  <c r="V145" i="25"/>
  <c r="L145" i="25"/>
  <c r="W145" i="25"/>
  <c r="N145" i="25"/>
  <c r="X145" i="25"/>
  <c r="F145" i="25"/>
  <c r="G145" i="25"/>
  <c r="R145" i="25"/>
  <c r="S145" i="25"/>
  <c r="D108" i="25"/>
  <c r="H108" i="25"/>
  <c r="L108" i="25"/>
  <c r="P108" i="25"/>
  <c r="T108" i="25"/>
  <c r="X108" i="25"/>
  <c r="E108" i="25"/>
  <c r="I108" i="25"/>
  <c r="M108" i="25"/>
  <c r="Q108" i="25"/>
  <c r="U108" i="25"/>
  <c r="Y108" i="25"/>
  <c r="F108" i="25"/>
  <c r="N108" i="25"/>
  <c r="V108" i="25"/>
  <c r="G108" i="25"/>
  <c r="O108" i="25"/>
  <c r="W108" i="25"/>
  <c r="B108" i="25"/>
  <c r="R108" i="25"/>
  <c r="C108" i="25"/>
  <c r="S108" i="25"/>
  <c r="J108" i="25"/>
  <c r="K108" i="25"/>
  <c r="C36" i="25"/>
  <c r="G36" i="25"/>
  <c r="K36" i="25"/>
  <c r="O36" i="25"/>
  <c r="S36" i="25"/>
  <c r="W36" i="25"/>
  <c r="D36" i="25"/>
  <c r="H36" i="25"/>
  <c r="L36" i="25"/>
  <c r="P36" i="25"/>
  <c r="T36" i="25"/>
  <c r="X36" i="25"/>
  <c r="F36" i="25"/>
  <c r="N36" i="25"/>
  <c r="V36" i="25"/>
  <c r="E36" i="25"/>
  <c r="I36" i="25"/>
  <c r="Q36" i="25"/>
  <c r="Y36" i="25"/>
  <c r="J36" i="25"/>
  <c r="R36" i="25"/>
  <c r="B36" i="25"/>
  <c r="M36" i="25"/>
  <c r="U36" i="25"/>
  <c r="C72" i="25"/>
  <c r="G72" i="25"/>
  <c r="K72" i="25"/>
  <c r="O72" i="25"/>
  <c r="S72" i="25"/>
  <c r="W72" i="25"/>
  <c r="B72" i="25"/>
  <c r="F72" i="25"/>
  <c r="L72" i="25"/>
  <c r="Q72" i="25"/>
  <c r="V72" i="25"/>
  <c r="H72" i="25"/>
  <c r="M72" i="25"/>
  <c r="R72" i="25"/>
  <c r="X72" i="25"/>
  <c r="D72" i="25"/>
  <c r="I72" i="25"/>
  <c r="N72" i="25"/>
  <c r="T72" i="25"/>
  <c r="Y72" i="25"/>
  <c r="P72" i="25"/>
  <c r="U72" i="25"/>
  <c r="E72" i="25"/>
  <c r="J72" i="25"/>
  <c r="E109" i="19"/>
  <c r="I109" i="19"/>
  <c r="M109" i="19"/>
  <c r="Q109" i="19"/>
  <c r="U109" i="19"/>
  <c r="Y109" i="19"/>
  <c r="B109" i="19"/>
  <c r="G109" i="19"/>
  <c r="L109" i="19"/>
  <c r="R109" i="19"/>
  <c r="W109" i="19"/>
  <c r="H109" i="19"/>
  <c r="O109" i="19"/>
  <c r="V109" i="19"/>
  <c r="J109" i="19"/>
  <c r="S109" i="19"/>
  <c r="F109" i="19"/>
  <c r="T109" i="19"/>
  <c r="K109" i="19"/>
  <c r="C109" i="19"/>
  <c r="N109" i="19"/>
  <c r="D109" i="19"/>
  <c r="P109" i="19"/>
  <c r="X109" i="19"/>
  <c r="B37" i="19"/>
  <c r="F37" i="19"/>
  <c r="J37" i="19"/>
  <c r="N37" i="19"/>
  <c r="R37" i="19"/>
  <c r="V37" i="19"/>
  <c r="I37" i="19"/>
  <c r="Y37" i="19"/>
  <c r="K37" i="19"/>
  <c r="U37" i="19"/>
  <c r="G37" i="19"/>
  <c r="L37" i="19"/>
  <c r="Q37" i="19"/>
  <c r="W37" i="19"/>
  <c r="C37" i="19"/>
  <c r="H37" i="19"/>
  <c r="M37" i="19"/>
  <c r="S37" i="19"/>
  <c r="X37" i="19"/>
  <c r="D37" i="19"/>
  <c r="O37" i="19"/>
  <c r="T37" i="19"/>
  <c r="E37" i="19"/>
  <c r="P37" i="19"/>
  <c r="W73" i="19"/>
  <c r="S73" i="19"/>
  <c r="O73" i="19"/>
  <c r="K73" i="19"/>
  <c r="G73" i="19"/>
  <c r="C73" i="19"/>
  <c r="V73" i="19"/>
  <c r="Q73" i="19"/>
  <c r="L73" i="19"/>
  <c r="F73" i="19"/>
  <c r="T73" i="19"/>
  <c r="M73" i="19"/>
  <c r="E73" i="19"/>
  <c r="R73" i="19"/>
  <c r="I73" i="19"/>
  <c r="Y73" i="19"/>
  <c r="N73" i="19"/>
  <c r="X73" i="19"/>
  <c r="U73" i="19"/>
  <c r="H73" i="19"/>
  <c r="B73" i="19"/>
  <c r="P73" i="19"/>
  <c r="D73" i="19"/>
  <c r="J73" i="19"/>
  <c r="E143" i="19"/>
  <c r="I143" i="19"/>
  <c r="M143" i="19"/>
  <c r="Q143" i="19"/>
  <c r="U143" i="19"/>
  <c r="Y143" i="19"/>
  <c r="B143" i="19"/>
  <c r="C143" i="19"/>
  <c r="H143" i="19"/>
  <c r="N143" i="19"/>
  <c r="S143" i="19"/>
  <c r="X143" i="19"/>
  <c r="J143" i="19"/>
  <c r="P143" i="19"/>
  <c r="W143" i="19"/>
  <c r="G143" i="19"/>
  <c r="O143" i="19"/>
  <c r="V143" i="19"/>
  <c r="D143" i="19"/>
  <c r="R143" i="19"/>
  <c r="T143" i="19"/>
  <c r="F143" i="19"/>
  <c r="K143" i="19"/>
  <c r="L143" i="19"/>
  <c r="A39" i="28"/>
  <c r="A247" i="28"/>
  <c r="A281" i="28"/>
  <c r="W315" i="28"/>
  <c r="S315" i="28"/>
  <c r="O315" i="28"/>
  <c r="K315" i="28"/>
  <c r="G315" i="28"/>
  <c r="C315" i="28"/>
  <c r="X315" i="28"/>
  <c r="R315" i="28"/>
  <c r="M315" i="28"/>
  <c r="H315" i="28"/>
  <c r="B315" i="28"/>
  <c r="V315" i="28"/>
  <c r="P315" i="28"/>
  <c r="I315" i="28"/>
  <c r="U315" i="28"/>
  <c r="L315" i="28"/>
  <c r="D315" i="28"/>
  <c r="Y315" i="28"/>
  <c r="J315" i="28"/>
  <c r="Q315" i="28"/>
  <c r="E315" i="28"/>
  <c r="N315" i="28"/>
  <c r="F315" i="28"/>
  <c r="A316" i="28"/>
  <c r="T315" i="28"/>
  <c r="A144" i="28"/>
  <c r="A418" i="28"/>
  <c r="Y178" i="28"/>
  <c r="U178" i="28"/>
  <c r="Q178" i="28"/>
  <c r="M178" i="28"/>
  <c r="I178" i="28"/>
  <c r="E178" i="28"/>
  <c r="V178" i="28"/>
  <c r="P178" i="28"/>
  <c r="K178" i="28"/>
  <c r="F178" i="28"/>
  <c r="T178" i="28"/>
  <c r="N178" i="28"/>
  <c r="G178" i="28"/>
  <c r="A179" i="28"/>
  <c r="R178" i="28"/>
  <c r="H178" i="28"/>
  <c r="X178" i="28"/>
  <c r="O178" i="28"/>
  <c r="D178" i="28"/>
  <c r="L178" i="28"/>
  <c r="W178" i="28"/>
  <c r="C178" i="28"/>
  <c r="B178" i="28"/>
  <c r="S178" i="28"/>
  <c r="J178" i="28"/>
  <c r="A74" i="28"/>
  <c r="A109" i="28"/>
  <c r="A213" i="28"/>
  <c r="A384" i="28"/>
  <c r="A350" i="28"/>
  <c r="A280" i="21"/>
  <c r="A246" i="21"/>
  <c r="B176" i="21"/>
  <c r="F176" i="21"/>
  <c r="J176" i="21"/>
  <c r="N176" i="21"/>
  <c r="R176" i="21"/>
  <c r="V176" i="21"/>
  <c r="C176" i="21"/>
  <c r="H176" i="21"/>
  <c r="M176" i="21"/>
  <c r="S176" i="21"/>
  <c r="X176" i="21"/>
  <c r="E176" i="21"/>
  <c r="L176" i="21"/>
  <c r="T176" i="21"/>
  <c r="G176" i="21"/>
  <c r="O176" i="21"/>
  <c r="U176" i="21"/>
  <c r="I176" i="21"/>
  <c r="P176" i="21"/>
  <c r="W176" i="21"/>
  <c r="Y176" i="21"/>
  <c r="D176" i="21"/>
  <c r="K176" i="21"/>
  <c r="Q176" i="21"/>
  <c r="A211" i="21"/>
  <c r="A110" i="19"/>
  <c r="A74" i="19"/>
  <c r="A177" i="21"/>
  <c r="A146" i="25"/>
  <c r="A144" i="19"/>
  <c r="A142" i="21"/>
  <c r="A107" i="21"/>
  <c r="A38" i="19"/>
  <c r="A109" i="25"/>
  <c r="A73" i="25"/>
  <c r="A39" i="21"/>
  <c r="A72" i="21"/>
  <c r="A37" i="25"/>
  <c r="C384" i="21" l="1"/>
  <c r="S384" i="21"/>
  <c r="L384" i="21"/>
  <c r="E384" i="21"/>
  <c r="N384" i="21"/>
  <c r="Y384" i="21"/>
  <c r="G384" i="21"/>
  <c r="W384" i="21"/>
  <c r="P384" i="21"/>
  <c r="M384" i="21"/>
  <c r="V384" i="21"/>
  <c r="J384" i="21"/>
  <c r="K384" i="21"/>
  <c r="D384" i="21"/>
  <c r="T384" i="21"/>
  <c r="U384" i="21"/>
  <c r="B384" i="21"/>
  <c r="R384" i="21"/>
  <c r="A385" i="21"/>
  <c r="O384" i="21"/>
  <c r="H384" i="21"/>
  <c r="X384" i="21"/>
  <c r="F384" i="21"/>
  <c r="I384" i="21"/>
  <c r="Q384" i="21"/>
  <c r="F418" i="21"/>
  <c r="V418" i="21"/>
  <c r="O418" i="21"/>
  <c r="L418" i="21"/>
  <c r="U418" i="21"/>
  <c r="X418" i="21"/>
  <c r="A419" i="21"/>
  <c r="J418" i="21"/>
  <c r="C418" i="21"/>
  <c r="S418" i="21"/>
  <c r="T418" i="21"/>
  <c r="P418" i="21"/>
  <c r="Y418" i="21"/>
  <c r="N418" i="21"/>
  <c r="G418" i="21"/>
  <c r="W418" i="21"/>
  <c r="E418" i="21"/>
  <c r="Q418" i="21"/>
  <c r="H418" i="21"/>
  <c r="R418" i="21"/>
  <c r="K418" i="21"/>
  <c r="D418" i="21"/>
  <c r="M418" i="21"/>
  <c r="B418" i="21"/>
  <c r="I418" i="21"/>
  <c r="E350" i="21"/>
  <c r="U350" i="21"/>
  <c r="N350" i="21"/>
  <c r="K350" i="21"/>
  <c r="T350" i="21"/>
  <c r="W350" i="21"/>
  <c r="A351" i="21"/>
  <c r="I350" i="21"/>
  <c r="Y350" i="21"/>
  <c r="R350" i="21"/>
  <c r="S350" i="21"/>
  <c r="O350" i="21"/>
  <c r="X350" i="21"/>
  <c r="M350" i="21"/>
  <c r="F350" i="21"/>
  <c r="V350" i="21"/>
  <c r="D350" i="21"/>
  <c r="B350" i="21"/>
  <c r="G350" i="21"/>
  <c r="Q350" i="21"/>
  <c r="J350" i="21"/>
  <c r="C350" i="21"/>
  <c r="L350" i="21"/>
  <c r="P350" i="21"/>
  <c r="H350" i="21"/>
  <c r="F315" i="21"/>
  <c r="V315" i="21"/>
  <c r="P315" i="21"/>
  <c r="K315" i="21"/>
  <c r="U315" i="21"/>
  <c r="Q315" i="21"/>
  <c r="J315" i="21"/>
  <c r="D315" i="21"/>
  <c r="T315" i="21"/>
  <c r="S315" i="21"/>
  <c r="O315" i="21"/>
  <c r="G315" i="21"/>
  <c r="B315" i="21"/>
  <c r="R315" i="21"/>
  <c r="L315" i="21"/>
  <c r="C315" i="21"/>
  <c r="M315" i="21"/>
  <c r="Y315" i="21"/>
  <c r="A316" i="21"/>
  <c r="N315" i="21"/>
  <c r="H315" i="21"/>
  <c r="X315" i="21"/>
  <c r="E315" i="21"/>
  <c r="W315" i="21"/>
  <c r="I315" i="21"/>
  <c r="D72" i="21"/>
  <c r="H72" i="21"/>
  <c r="L72" i="21"/>
  <c r="P72" i="21"/>
  <c r="T72" i="21"/>
  <c r="X72" i="21"/>
  <c r="E72" i="21"/>
  <c r="I72" i="21"/>
  <c r="M72" i="21"/>
  <c r="Q72" i="21"/>
  <c r="U72" i="21"/>
  <c r="Y72" i="21"/>
  <c r="J72" i="21"/>
  <c r="R72" i="21"/>
  <c r="N72" i="21"/>
  <c r="O72" i="21"/>
  <c r="C72" i="21"/>
  <c r="K72" i="21"/>
  <c r="S72" i="21"/>
  <c r="F72" i="21"/>
  <c r="V72" i="21"/>
  <c r="G72" i="21"/>
  <c r="W72" i="21"/>
  <c r="B72" i="21"/>
  <c r="C39" i="21"/>
  <c r="G39" i="21"/>
  <c r="K39" i="21"/>
  <c r="O39" i="21"/>
  <c r="S39" i="21"/>
  <c r="W39" i="21"/>
  <c r="E39" i="21"/>
  <c r="M39" i="21"/>
  <c r="Y39" i="21"/>
  <c r="B39" i="21"/>
  <c r="J39" i="21"/>
  <c r="V39" i="21"/>
  <c r="D39" i="21"/>
  <c r="H39" i="21"/>
  <c r="L39" i="21"/>
  <c r="P39" i="21"/>
  <c r="T39" i="21"/>
  <c r="X39" i="21"/>
  <c r="I39" i="21"/>
  <c r="Q39" i="21"/>
  <c r="U39" i="21"/>
  <c r="F39" i="21"/>
  <c r="N39" i="21"/>
  <c r="R39" i="21"/>
  <c r="C107" i="21"/>
  <c r="G107" i="21"/>
  <c r="K107" i="21"/>
  <c r="O107" i="21"/>
  <c r="S107" i="21"/>
  <c r="W107" i="21"/>
  <c r="D107" i="21"/>
  <c r="H107" i="21"/>
  <c r="L107" i="21"/>
  <c r="P107" i="21"/>
  <c r="T107" i="21"/>
  <c r="X107" i="21"/>
  <c r="I107" i="21"/>
  <c r="Q107" i="21"/>
  <c r="Y107" i="21"/>
  <c r="B107" i="21"/>
  <c r="E107" i="21"/>
  <c r="U107" i="21"/>
  <c r="N107" i="21"/>
  <c r="J107" i="21"/>
  <c r="R107" i="21"/>
  <c r="M107" i="21"/>
  <c r="F107" i="21"/>
  <c r="V107" i="21"/>
  <c r="F142" i="21"/>
  <c r="J142" i="21"/>
  <c r="N142" i="21"/>
  <c r="R142" i="21"/>
  <c r="V142" i="21"/>
  <c r="C142" i="21"/>
  <c r="G142" i="21"/>
  <c r="K142" i="21"/>
  <c r="O142" i="21"/>
  <c r="S142" i="21"/>
  <c r="W142" i="21"/>
  <c r="B142" i="21"/>
  <c r="D142" i="21"/>
  <c r="L142" i="21"/>
  <c r="T142" i="21"/>
  <c r="E142" i="21"/>
  <c r="M142" i="21"/>
  <c r="U142" i="21"/>
  <c r="H142" i="21"/>
  <c r="X142" i="21"/>
  <c r="I142" i="21"/>
  <c r="Y142" i="21"/>
  <c r="P142" i="21"/>
  <c r="Q142" i="21"/>
  <c r="D211" i="21"/>
  <c r="H211" i="21"/>
  <c r="L211" i="21"/>
  <c r="P211" i="21"/>
  <c r="T211" i="21"/>
  <c r="X211" i="21"/>
  <c r="E211" i="21"/>
  <c r="I211" i="21"/>
  <c r="M211" i="21"/>
  <c r="Q211" i="21"/>
  <c r="U211" i="21"/>
  <c r="Y211" i="21"/>
  <c r="J211" i="21"/>
  <c r="R211" i="21"/>
  <c r="C211" i="21"/>
  <c r="K211" i="21"/>
  <c r="S211" i="21"/>
  <c r="B211" i="21"/>
  <c r="N211" i="21"/>
  <c r="V211" i="21"/>
  <c r="W211" i="21"/>
  <c r="O211" i="21"/>
  <c r="F211" i="21"/>
  <c r="G211" i="21"/>
  <c r="D246" i="21"/>
  <c r="H246" i="21"/>
  <c r="L246" i="21"/>
  <c r="P246" i="21"/>
  <c r="T246" i="21"/>
  <c r="X246" i="21"/>
  <c r="E246" i="21"/>
  <c r="I246" i="21"/>
  <c r="M246" i="21"/>
  <c r="Q246" i="21"/>
  <c r="U246" i="21"/>
  <c r="Y246" i="21"/>
  <c r="J246" i="21"/>
  <c r="R246" i="21"/>
  <c r="C246" i="21"/>
  <c r="K246" i="21"/>
  <c r="S246" i="21"/>
  <c r="B246" i="21"/>
  <c r="F246" i="21"/>
  <c r="V246" i="21"/>
  <c r="G246" i="21"/>
  <c r="W246" i="21"/>
  <c r="N246" i="21"/>
  <c r="O246" i="21"/>
  <c r="D280" i="21"/>
  <c r="H280" i="21"/>
  <c r="L280" i="21"/>
  <c r="P280" i="21"/>
  <c r="T280" i="21"/>
  <c r="X280" i="21"/>
  <c r="E280" i="21"/>
  <c r="I280" i="21"/>
  <c r="M280" i="21"/>
  <c r="Q280" i="21"/>
  <c r="U280" i="21"/>
  <c r="Y280" i="21"/>
  <c r="B280" i="21"/>
  <c r="F280" i="21"/>
  <c r="N280" i="21"/>
  <c r="V280" i="21"/>
  <c r="G280" i="21"/>
  <c r="O280" i="21"/>
  <c r="W280" i="21"/>
  <c r="J280" i="21"/>
  <c r="K280" i="21"/>
  <c r="S280" i="21"/>
  <c r="C280" i="21"/>
  <c r="R280" i="21"/>
  <c r="C350" i="28"/>
  <c r="G350" i="28"/>
  <c r="K350" i="28"/>
  <c r="O350" i="28"/>
  <c r="S350" i="28"/>
  <c r="W350" i="28"/>
  <c r="D350" i="28"/>
  <c r="H350" i="28"/>
  <c r="L350" i="28"/>
  <c r="P350" i="28"/>
  <c r="T350" i="28"/>
  <c r="X350" i="28"/>
  <c r="J350" i="28"/>
  <c r="R350" i="28"/>
  <c r="B350" i="28"/>
  <c r="E350" i="28"/>
  <c r="M350" i="28"/>
  <c r="U350" i="28"/>
  <c r="I350" i="28"/>
  <c r="Y350" i="28"/>
  <c r="N350" i="28"/>
  <c r="F350" i="28"/>
  <c r="Q350" i="28"/>
  <c r="V350" i="28"/>
  <c r="D74" i="28"/>
  <c r="E74" i="28"/>
  <c r="I74" i="28"/>
  <c r="M74" i="28"/>
  <c r="Q74" i="28"/>
  <c r="U74" i="28"/>
  <c r="Y74" i="28"/>
  <c r="F74" i="28"/>
  <c r="K74" i="28"/>
  <c r="P74" i="28"/>
  <c r="V74" i="28"/>
  <c r="J74" i="28"/>
  <c r="R74" i="28"/>
  <c r="X74" i="28"/>
  <c r="N74" i="28"/>
  <c r="H74" i="28"/>
  <c r="W74" i="28"/>
  <c r="C74" i="28"/>
  <c r="L74" i="28"/>
  <c r="S74" i="28"/>
  <c r="G74" i="28"/>
  <c r="T74" i="28"/>
  <c r="O74" i="28"/>
  <c r="B74" i="28"/>
  <c r="E281" i="28"/>
  <c r="I281" i="28"/>
  <c r="M281" i="28"/>
  <c r="Q281" i="28"/>
  <c r="U281" i="28"/>
  <c r="Y281" i="28"/>
  <c r="F281" i="28"/>
  <c r="J281" i="28"/>
  <c r="N281" i="28"/>
  <c r="R281" i="28"/>
  <c r="V281" i="28"/>
  <c r="D281" i="28"/>
  <c r="L281" i="28"/>
  <c r="T281" i="28"/>
  <c r="G281" i="28"/>
  <c r="O281" i="28"/>
  <c r="W281" i="28"/>
  <c r="K281" i="28"/>
  <c r="P281" i="28"/>
  <c r="S281" i="28"/>
  <c r="B281" i="28"/>
  <c r="X281" i="28"/>
  <c r="C281" i="28"/>
  <c r="H281" i="28"/>
  <c r="D418" i="28"/>
  <c r="H418" i="28"/>
  <c r="L418" i="28"/>
  <c r="P418" i="28"/>
  <c r="T418" i="28"/>
  <c r="X418" i="28"/>
  <c r="E418" i="28"/>
  <c r="I418" i="28"/>
  <c r="M418" i="28"/>
  <c r="Q418" i="28"/>
  <c r="U418" i="28"/>
  <c r="Y418" i="28"/>
  <c r="C418" i="28"/>
  <c r="K418" i="28"/>
  <c r="S418" i="28"/>
  <c r="F418" i="28"/>
  <c r="N418" i="28"/>
  <c r="V418" i="28"/>
  <c r="B418" i="28"/>
  <c r="J418" i="28"/>
  <c r="O418" i="28"/>
  <c r="W418" i="28"/>
  <c r="G418" i="28"/>
  <c r="R418" i="28"/>
  <c r="C247" i="28"/>
  <c r="G247" i="28"/>
  <c r="K247" i="28"/>
  <c r="O247" i="28"/>
  <c r="S247" i="28"/>
  <c r="W247" i="28"/>
  <c r="E247" i="28"/>
  <c r="J247" i="28"/>
  <c r="P247" i="28"/>
  <c r="U247" i="28"/>
  <c r="F247" i="28"/>
  <c r="L247" i="28"/>
  <c r="Q247" i="28"/>
  <c r="V247" i="28"/>
  <c r="I247" i="28"/>
  <c r="T247" i="28"/>
  <c r="M247" i="28"/>
  <c r="X247" i="28"/>
  <c r="D247" i="28"/>
  <c r="Y247" i="28"/>
  <c r="H247" i="28"/>
  <c r="N247" i="28"/>
  <c r="B247" i="28"/>
  <c r="R247" i="28"/>
  <c r="D384" i="28"/>
  <c r="H384" i="28"/>
  <c r="L384" i="28"/>
  <c r="P384" i="28"/>
  <c r="T384" i="28"/>
  <c r="X384" i="28"/>
  <c r="E384" i="28"/>
  <c r="I384" i="28"/>
  <c r="M384" i="28"/>
  <c r="Q384" i="28"/>
  <c r="U384" i="28"/>
  <c r="Y384" i="28"/>
  <c r="B384" i="28"/>
  <c r="C384" i="28"/>
  <c r="K384" i="28"/>
  <c r="S384" i="28"/>
  <c r="F384" i="28"/>
  <c r="N384" i="28"/>
  <c r="V384" i="28"/>
  <c r="J384" i="28"/>
  <c r="O384" i="28"/>
  <c r="W384" i="28"/>
  <c r="G384" i="28"/>
  <c r="R384" i="28"/>
  <c r="D213" i="28"/>
  <c r="H213" i="28"/>
  <c r="L213" i="28"/>
  <c r="P213" i="28"/>
  <c r="T213" i="28"/>
  <c r="X213" i="28"/>
  <c r="E213" i="28"/>
  <c r="I213" i="28"/>
  <c r="M213" i="28"/>
  <c r="Q213" i="28"/>
  <c r="U213" i="28"/>
  <c r="Y213" i="28"/>
  <c r="G213" i="28"/>
  <c r="O213" i="28"/>
  <c r="W213" i="28"/>
  <c r="B213" i="28"/>
  <c r="J213" i="28"/>
  <c r="R213" i="28"/>
  <c r="C213" i="28"/>
  <c r="S213" i="28"/>
  <c r="K213" i="28"/>
  <c r="N213" i="28"/>
  <c r="V213" i="28"/>
  <c r="F213" i="28"/>
  <c r="C109" i="28"/>
  <c r="G109" i="28"/>
  <c r="K109" i="28"/>
  <c r="O109" i="28"/>
  <c r="S109" i="28"/>
  <c r="W109" i="28"/>
  <c r="D109" i="28"/>
  <c r="H109" i="28"/>
  <c r="L109" i="28"/>
  <c r="P109" i="28"/>
  <c r="T109" i="28"/>
  <c r="X109" i="28"/>
  <c r="E109" i="28"/>
  <c r="M109" i="28"/>
  <c r="U109" i="28"/>
  <c r="B109" i="28"/>
  <c r="J109" i="28"/>
  <c r="V109" i="28"/>
  <c r="F109" i="28"/>
  <c r="R109" i="28"/>
  <c r="N109" i="28"/>
  <c r="Y109" i="28"/>
  <c r="Q109" i="28"/>
  <c r="I109" i="28"/>
  <c r="F144" i="28"/>
  <c r="J144" i="28"/>
  <c r="N144" i="28"/>
  <c r="R144" i="28"/>
  <c r="V144" i="28"/>
  <c r="C144" i="28"/>
  <c r="G144" i="28"/>
  <c r="K144" i="28"/>
  <c r="O144" i="28"/>
  <c r="S144" i="28"/>
  <c r="W144" i="28"/>
  <c r="B144" i="28"/>
  <c r="I144" i="28"/>
  <c r="Q144" i="28"/>
  <c r="Y144" i="28"/>
  <c r="D144" i="28"/>
  <c r="L144" i="28"/>
  <c r="T144" i="28"/>
  <c r="M144" i="28"/>
  <c r="H144" i="28"/>
  <c r="U144" i="28"/>
  <c r="P144" i="28"/>
  <c r="E144" i="28"/>
  <c r="X144" i="28"/>
  <c r="F39" i="28"/>
  <c r="J39" i="28"/>
  <c r="N39" i="28"/>
  <c r="R39" i="28"/>
  <c r="V39" i="28"/>
  <c r="D39" i="28"/>
  <c r="I39" i="28"/>
  <c r="O39" i="28"/>
  <c r="T39" i="28"/>
  <c r="Y39" i="28"/>
  <c r="B39" i="28"/>
  <c r="L39" i="28"/>
  <c r="W39" i="28"/>
  <c r="C39" i="28"/>
  <c r="M39" i="28"/>
  <c r="X39" i="28"/>
  <c r="E39" i="28"/>
  <c r="K39" i="28"/>
  <c r="P39" i="28"/>
  <c r="U39" i="28"/>
  <c r="G39" i="28"/>
  <c r="Q39" i="28"/>
  <c r="H39" i="28"/>
  <c r="S39" i="28"/>
  <c r="D37" i="25"/>
  <c r="H37" i="25"/>
  <c r="L37" i="25"/>
  <c r="P37" i="25"/>
  <c r="T37" i="25"/>
  <c r="X37" i="25"/>
  <c r="B37" i="25"/>
  <c r="E37" i="25"/>
  <c r="I37" i="25"/>
  <c r="M37" i="25"/>
  <c r="Q37" i="25"/>
  <c r="U37" i="25"/>
  <c r="Y37" i="25"/>
  <c r="G37" i="25"/>
  <c r="O37" i="25"/>
  <c r="W37" i="25"/>
  <c r="F37" i="25"/>
  <c r="V37" i="25"/>
  <c r="J37" i="25"/>
  <c r="R37" i="25"/>
  <c r="C37" i="25"/>
  <c r="K37" i="25"/>
  <c r="S37" i="25"/>
  <c r="N37" i="25"/>
  <c r="D73" i="25"/>
  <c r="H73" i="25"/>
  <c r="L73" i="25"/>
  <c r="P73" i="25"/>
  <c r="T73" i="25"/>
  <c r="X73" i="25"/>
  <c r="E73" i="25"/>
  <c r="J73" i="25"/>
  <c r="O73" i="25"/>
  <c r="U73" i="25"/>
  <c r="B73" i="25"/>
  <c r="F73" i="25"/>
  <c r="K73" i="25"/>
  <c r="Q73" i="25"/>
  <c r="V73" i="25"/>
  <c r="G73" i="25"/>
  <c r="M73" i="25"/>
  <c r="R73" i="25"/>
  <c r="W73" i="25"/>
  <c r="N73" i="25"/>
  <c r="I73" i="25"/>
  <c r="S73" i="25"/>
  <c r="C73" i="25"/>
  <c r="Y73" i="25"/>
  <c r="E109" i="25"/>
  <c r="I109" i="25"/>
  <c r="M109" i="25"/>
  <c r="Q109" i="25"/>
  <c r="U109" i="25"/>
  <c r="Y109" i="25"/>
  <c r="F109" i="25"/>
  <c r="J109" i="25"/>
  <c r="N109" i="25"/>
  <c r="R109" i="25"/>
  <c r="V109" i="25"/>
  <c r="G109" i="25"/>
  <c r="O109" i="25"/>
  <c r="W109" i="25"/>
  <c r="H109" i="25"/>
  <c r="P109" i="25"/>
  <c r="X109" i="25"/>
  <c r="K109" i="25"/>
  <c r="B109" i="25"/>
  <c r="L109" i="25"/>
  <c r="C109" i="25"/>
  <c r="S109" i="25"/>
  <c r="D109" i="25"/>
  <c r="T109" i="25"/>
  <c r="F146" i="25"/>
  <c r="J146" i="25"/>
  <c r="N146" i="25"/>
  <c r="R146" i="25"/>
  <c r="V146" i="25"/>
  <c r="C146" i="25"/>
  <c r="H146" i="25"/>
  <c r="M146" i="25"/>
  <c r="S146" i="25"/>
  <c r="X146" i="25"/>
  <c r="D146" i="25"/>
  <c r="I146" i="25"/>
  <c r="O146" i="25"/>
  <c r="T146" i="25"/>
  <c r="Y146" i="25"/>
  <c r="B146" i="25"/>
  <c r="K146" i="25"/>
  <c r="U146" i="25"/>
  <c r="L146" i="25"/>
  <c r="W146" i="25"/>
  <c r="E146" i="25"/>
  <c r="G146" i="25"/>
  <c r="P146" i="25"/>
  <c r="Q146" i="25"/>
  <c r="F144" i="19"/>
  <c r="J144" i="19"/>
  <c r="N144" i="19"/>
  <c r="R144" i="19"/>
  <c r="V144" i="19"/>
  <c r="G144" i="19"/>
  <c r="L144" i="19"/>
  <c r="Q144" i="19"/>
  <c r="W144" i="19"/>
  <c r="H144" i="19"/>
  <c r="O144" i="19"/>
  <c r="U144" i="19"/>
  <c r="E144" i="19"/>
  <c r="M144" i="19"/>
  <c r="T144" i="19"/>
  <c r="I144" i="19"/>
  <c r="X144" i="19"/>
  <c r="P144" i="19"/>
  <c r="B144" i="19"/>
  <c r="D144" i="19"/>
  <c r="K144" i="19"/>
  <c r="S144" i="19"/>
  <c r="Y144" i="19"/>
  <c r="C144" i="19"/>
  <c r="F110" i="19"/>
  <c r="J110" i="19"/>
  <c r="N110" i="19"/>
  <c r="R110" i="19"/>
  <c r="V110" i="19"/>
  <c r="E110" i="19"/>
  <c r="K110" i="19"/>
  <c r="P110" i="19"/>
  <c r="U110" i="19"/>
  <c r="G110" i="19"/>
  <c r="M110" i="19"/>
  <c r="T110" i="19"/>
  <c r="D110" i="19"/>
  <c r="O110" i="19"/>
  <c r="X110" i="19"/>
  <c r="I110" i="19"/>
  <c r="W110" i="19"/>
  <c r="L110" i="19"/>
  <c r="C110" i="19"/>
  <c r="Q110" i="19"/>
  <c r="B110" i="19"/>
  <c r="H110" i="19"/>
  <c r="S110" i="19"/>
  <c r="Y110" i="19"/>
  <c r="B38" i="19"/>
  <c r="F38" i="19"/>
  <c r="J38" i="19"/>
  <c r="N38" i="19"/>
  <c r="R38" i="19"/>
  <c r="V38" i="19"/>
  <c r="L38" i="19"/>
  <c r="W38" i="19"/>
  <c r="H38" i="19"/>
  <c r="S38" i="19"/>
  <c r="X38" i="19"/>
  <c r="D38" i="19"/>
  <c r="I38" i="19"/>
  <c r="O38" i="19"/>
  <c r="T38" i="19"/>
  <c r="Y38" i="19"/>
  <c r="E38" i="19"/>
  <c r="K38" i="19"/>
  <c r="P38" i="19"/>
  <c r="U38" i="19"/>
  <c r="G38" i="19"/>
  <c r="Q38" i="19"/>
  <c r="C38" i="19"/>
  <c r="M38" i="19"/>
  <c r="X74" i="19"/>
  <c r="T74" i="19"/>
  <c r="P74" i="19"/>
  <c r="L74" i="19"/>
  <c r="H74" i="19"/>
  <c r="D74" i="19"/>
  <c r="U74" i="19"/>
  <c r="O74" i="19"/>
  <c r="J74" i="19"/>
  <c r="E74" i="19"/>
  <c r="B74" i="19"/>
  <c r="Y74" i="19"/>
  <c r="R74" i="19"/>
  <c r="K74" i="19"/>
  <c r="C74" i="19"/>
  <c r="W74" i="19"/>
  <c r="N74" i="19"/>
  <c r="F74" i="19"/>
  <c r="Q74" i="19"/>
  <c r="V74" i="19"/>
  <c r="I74" i="19"/>
  <c r="S74" i="19"/>
  <c r="G74" i="19"/>
  <c r="M74" i="19"/>
  <c r="A75" i="28"/>
  <c r="X179" i="28"/>
  <c r="T179" i="28"/>
  <c r="P179" i="28"/>
  <c r="L179" i="28"/>
  <c r="H179" i="28"/>
  <c r="D179" i="28"/>
  <c r="W179" i="28"/>
  <c r="R179" i="28"/>
  <c r="M179" i="28"/>
  <c r="G179" i="28"/>
  <c r="B179" i="28"/>
  <c r="Y179" i="28"/>
  <c r="Q179" i="28"/>
  <c r="J179" i="28"/>
  <c r="C179" i="28"/>
  <c r="U179" i="28"/>
  <c r="K179" i="28"/>
  <c r="S179" i="28"/>
  <c r="I179" i="28"/>
  <c r="A180" i="28"/>
  <c r="F179" i="28"/>
  <c r="O179" i="28"/>
  <c r="N179" i="28"/>
  <c r="V179" i="28"/>
  <c r="E179" i="28"/>
  <c r="A248" i="28"/>
  <c r="A145" i="28"/>
  <c r="A317" i="28"/>
  <c r="V316" i="28"/>
  <c r="R316" i="28"/>
  <c r="N316" i="28"/>
  <c r="J316" i="28"/>
  <c r="F316" i="28"/>
  <c r="B316" i="28"/>
  <c r="Y316" i="28"/>
  <c r="T316" i="28"/>
  <c r="O316" i="28"/>
  <c r="I316" i="28"/>
  <c r="D316" i="28"/>
  <c r="S316" i="28"/>
  <c r="L316" i="28"/>
  <c r="E316" i="28"/>
  <c r="X316" i="28"/>
  <c r="P316" i="28"/>
  <c r="G316" i="28"/>
  <c r="W316" i="28"/>
  <c r="K316" i="28"/>
  <c r="Q316" i="28"/>
  <c r="C316" i="28"/>
  <c r="M316" i="28"/>
  <c r="H316" i="28"/>
  <c r="U316" i="28"/>
  <c r="A40" i="28"/>
  <c r="A351" i="28"/>
  <c r="A385" i="28"/>
  <c r="A214" i="28"/>
  <c r="A110" i="28"/>
  <c r="A419" i="28"/>
  <c r="A282" i="28"/>
  <c r="A247" i="21"/>
  <c r="A281" i="21"/>
  <c r="B177" i="21"/>
  <c r="F177" i="21"/>
  <c r="J177" i="21"/>
  <c r="N177" i="21"/>
  <c r="R177" i="21"/>
  <c r="V177" i="21"/>
  <c r="E177" i="21"/>
  <c r="K177" i="21"/>
  <c r="P177" i="21"/>
  <c r="U177" i="21"/>
  <c r="C177" i="21"/>
  <c r="I177" i="21"/>
  <c r="Q177" i="21"/>
  <c r="X177" i="21"/>
  <c r="D177" i="21"/>
  <c r="L177" i="21"/>
  <c r="S177" i="21"/>
  <c r="Y177" i="21"/>
  <c r="G177" i="21"/>
  <c r="M177" i="21"/>
  <c r="T177" i="21"/>
  <c r="H177" i="21"/>
  <c r="O177" i="21"/>
  <c r="W177" i="21"/>
  <c r="A212" i="21"/>
  <c r="A111" i="19"/>
  <c r="A75" i="19"/>
  <c r="A74" i="25"/>
  <c r="A110" i="25"/>
  <c r="A39" i="19"/>
  <c r="A178" i="21"/>
  <c r="A108" i="21"/>
  <c r="A147" i="25"/>
  <c r="A40" i="21"/>
  <c r="A145" i="19"/>
  <c r="A38" i="25"/>
  <c r="A73" i="21"/>
  <c r="A143" i="21"/>
  <c r="C419" i="21" l="1"/>
  <c r="S419" i="21"/>
  <c r="L419" i="21"/>
  <c r="E419" i="21"/>
  <c r="N419" i="21"/>
  <c r="J419" i="21"/>
  <c r="A420" i="21"/>
  <c r="G419" i="21"/>
  <c r="W419" i="21"/>
  <c r="P419" i="21"/>
  <c r="M419" i="21"/>
  <c r="V419" i="21"/>
  <c r="Q419" i="21"/>
  <c r="K419" i="21"/>
  <c r="D419" i="21"/>
  <c r="T419" i="21"/>
  <c r="U419" i="21"/>
  <c r="I419" i="21"/>
  <c r="B419" i="21"/>
  <c r="O419" i="21"/>
  <c r="H419" i="21"/>
  <c r="X419" i="21"/>
  <c r="F419" i="21"/>
  <c r="Y419" i="21"/>
  <c r="R419" i="21"/>
  <c r="D385" i="21"/>
  <c r="T385" i="21"/>
  <c r="M385" i="21"/>
  <c r="F385" i="21"/>
  <c r="O385" i="21"/>
  <c r="S385" i="21"/>
  <c r="H385" i="21"/>
  <c r="X385" i="21"/>
  <c r="Q385" i="21"/>
  <c r="N385" i="21"/>
  <c r="W385" i="21"/>
  <c r="J385" i="21"/>
  <c r="A386" i="21"/>
  <c r="L385" i="21"/>
  <c r="E385" i="21"/>
  <c r="U385" i="21"/>
  <c r="V385" i="21"/>
  <c r="R385" i="21"/>
  <c r="K385" i="21"/>
  <c r="P385" i="21"/>
  <c r="I385" i="21"/>
  <c r="Y385" i="21"/>
  <c r="G385" i="21"/>
  <c r="C385" i="21"/>
  <c r="B385" i="21"/>
  <c r="F316" i="21"/>
  <c r="V316" i="21"/>
  <c r="P316" i="21"/>
  <c r="K316" i="21"/>
  <c r="U316" i="21"/>
  <c r="Y316" i="21"/>
  <c r="J316" i="21"/>
  <c r="D316" i="21"/>
  <c r="T316" i="21"/>
  <c r="S316" i="21"/>
  <c r="G316" i="21"/>
  <c r="O316" i="21"/>
  <c r="N316" i="21"/>
  <c r="H316" i="21"/>
  <c r="X316" i="21"/>
  <c r="E316" i="21"/>
  <c r="W316" i="21"/>
  <c r="Q316" i="21"/>
  <c r="A317" i="21"/>
  <c r="B316" i="21"/>
  <c r="R316" i="21"/>
  <c r="L316" i="21"/>
  <c r="C316" i="21"/>
  <c r="M316" i="21"/>
  <c r="I316" i="21"/>
  <c r="F351" i="21"/>
  <c r="V351" i="21"/>
  <c r="O351" i="21"/>
  <c r="L351" i="21"/>
  <c r="U351" i="21"/>
  <c r="Y351" i="21"/>
  <c r="J351" i="21"/>
  <c r="C351" i="21"/>
  <c r="S351" i="21"/>
  <c r="T351" i="21"/>
  <c r="H351" i="21"/>
  <c r="B351" i="21"/>
  <c r="N351" i="21"/>
  <c r="G351" i="21"/>
  <c r="W351" i="21"/>
  <c r="E351" i="21"/>
  <c r="X351" i="21"/>
  <c r="P351" i="21"/>
  <c r="A352" i="21"/>
  <c r="R351" i="21"/>
  <c r="K351" i="21"/>
  <c r="D351" i="21"/>
  <c r="M351" i="21"/>
  <c r="I351" i="21"/>
  <c r="Q351" i="21"/>
  <c r="C143" i="21"/>
  <c r="G143" i="21"/>
  <c r="K143" i="21"/>
  <c r="O143" i="21"/>
  <c r="S143" i="21"/>
  <c r="W143" i="21"/>
  <c r="D143" i="21"/>
  <c r="H143" i="21"/>
  <c r="L143" i="21"/>
  <c r="P143" i="21"/>
  <c r="T143" i="21"/>
  <c r="X143" i="21"/>
  <c r="E143" i="21"/>
  <c r="M143" i="21"/>
  <c r="U143" i="21"/>
  <c r="F143" i="21"/>
  <c r="N143" i="21"/>
  <c r="V143" i="21"/>
  <c r="Q143" i="21"/>
  <c r="B143" i="21"/>
  <c r="I143" i="21"/>
  <c r="J143" i="21"/>
  <c r="R143" i="21"/>
  <c r="Y143" i="21"/>
  <c r="E73" i="21"/>
  <c r="I73" i="21"/>
  <c r="M73" i="21"/>
  <c r="Q73" i="21"/>
  <c r="U73" i="21"/>
  <c r="Y73" i="21"/>
  <c r="F73" i="21"/>
  <c r="J73" i="21"/>
  <c r="N73" i="21"/>
  <c r="R73" i="21"/>
  <c r="V73" i="21"/>
  <c r="C73" i="21"/>
  <c r="K73" i="21"/>
  <c r="S73" i="21"/>
  <c r="B73" i="21"/>
  <c r="G73" i="21"/>
  <c r="W73" i="21"/>
  <c r="P73" i="21"/>
  <c r="D73" i="21"/>
  <c r="L73" i="21"/>
  <c r="T73" i="21"/>
  <c r="O73" i="21"/>
  <c r="H73" i="21"/>
  <c r="X73" i="21"/>
  <c r="D40" i="21"/>
  <c r="H40" i="21"/>
  <c r="L40" i="21"/>
  <c r="P40" i="21"/>
  <c r="T40" i="21"/>
  <c r="X40" i="21"/>
  <c r="J40" i="21"/>
  <c r="R40" i="21"/>
  <c r="G40" i="21"/>
  <c r="O40" i="21"/>
  <c r="W40" i="21"/>
  <c r="E40" i="21"/>
  <c r="I40" i="21"/>
  <c r="M40" i="21"/>
  <c r="Q40" i="21"/>
  <c r="U40" i="21"/>
  <c r="Y40" i="21"/>
  <c r="F40" i="21"/>
  <c r="N40" i="21"/>
  <c r="V40" i="21"/>
  <c r="C40" i="21"/>
  <c r="K40" i="21"/>
  <c r="S40" i="21"/>
  <c r="B40" i="21"/>
  <c r="D108" i="21"/>
  <c r="H108" i="21"/>
  <c r="L108" i="21"/>
  <c r="P108" i="21"/>
  <c r="T108" i="21"/>
  <c r="X108" i="21"/>
  <c r="E108" i="21"/>
  <c r="I108" i="21"/>
  <c r="M108" i="21"/>
  <c r="Q108" i="21"/>
  <c r="U108" i="21"/>
  <c r="Y108" i="21"/>
  <c r="J108" i="21"/>
  <c r="R108" i="21"/>
  <c r="V108" i="21"/>
  <c r="G108" i="21"/>
  <c r="W108" i="21"/>
  <c r="C108" i="21"/>
  <c r="K108" i="21"/>
  <c r="S108" i="21"/>
  <c r="B108" i="21"/>
  <c r="F108" i="21"/>
  <c r="N108" i="21"/>
  <c r="O108" i="21"/>
  <c r="E212" i="21"/>
  <c r="I212" i="21"/>
  <c r="M212" i="21"/>
  <c r="Q212" i="21"/>
  <c r="U212" i="21"/>
  <c r="Y212" i="21"/>
  <c r="B212" i="21"/>
  <c r="F212" i="21"/>
  <c r="J212" i="21"/>
  <c r="N212" i="21"/>
  <c r="R212" i="21"/>
  <c r="V212" i="21"/>
  <c r="C212" i="21"/>
  <c r="K212" i="21"/>
  <c r="S212" i="21"/>
  <c r="D212" i="21"/>
  <c r="L212" i="21"/>
  <c r="T212" i="21"/>
  <c r="G212" i="21"/>
  <c r="W212" i="21"/>
  <c r="H212" i="21"/>
  <c r="X212" i="21"/>
  <c r="O212" i="21"/>
  <c r="P212" i="21"/>
  <c r="E281" i="21"/>
  <c r="I281" i="21"/>
  <c r="M281" i="21"/>
  <c r="Q281" i="21"/>
  <c r="U281" i="21"/>
  <c r="Y281" i="21"/>
  <c r="F281" i="21"/>
  <c r="J281" i="21"/>
  <c r="N281" i="21"/>
  <c r="R281" i="21"/>
  <c r="V281" i="21"/>
  <c r="G281" i="21"/>
  <c r="O281" i="21"/>
  <c r="W281" i="21"/>
  <c r="H281" i="21"/>
  <c r="P281" i="21"/>
  <c r="X281" i="21"/>
  <c r="C281" i="21"/>
  <c r="S281" i="21"/>
  <c r="B281" i="21"/>
  <c r="D281" i="21"/>
  <c r="T281" i="21"/>
  <c r="K281" i="21"/>
  <c r="L281" i="21"/>
  <c r="E247" i="21"/>
  <c r="I247" i="21"/>
  <c r="M247" i="21"/>
  <c r="Q247" i="21"/>
  <c r="U247" i="21"/>
  <c r="Y247" i="21"/>
  <c r="B247" i="21"/>
  <c r="F247" i="21"/>
  <c r="J247" i="21"/>
  <c r="N247" i="21"/>
  <c r="R247" i="21"/>
  <c r="V247" i="21"/>
  <c r="C247" i="21"/>
  <c r="K247" i="21"/>
  <c r="S247" i="21"/>
  <c r="D247" i="21"/>
  <c r="L247" i="21"/>
  <c r="T247" i="21"/>
  <c r="O247" i="21"/>
  <c r="G247" i="21"/>
  <c r="H247" i="21"/>
  <c r="P247" i="21"/>
  <c r="W247" i="21"/>
  <c r="X247" i="21"/>
  <c r="D110" i="28"/>
  <c r="H110" i="28"/>
  <c r="L110" i="28"/>
  <c r="P110" i="28"/>
  <c r="T110" i="28"/>
  <c r="X110" i="28"/>
  <c r="E110" i="28"/>
  <c r="I110" i="28"/>
  <c r="M110" i="28"/>
  <c r="Q110" i="28"/>
  <c r="U110" i="28"/>
  <c r="Y110" i="28"/>
  <c r="F110" i="28"/>
  <c r="N110" i="28"/>
  <c r="V110" i="28"/>
  <c r="J110" i="28"/>
  <c r="S110" i="28"/>
  <c r="C110" i="28"/>
  <c r="R110" i="28"/>
  <c r="K110" i="28"/>
  <c r="W110" i="28"/>
  <c r="O110" i="28"/>
  <c r="B110" i="28"/>
  <c r="G110" i="28"/>
  <c r="F40" i="28"/>
  <c r="J40" i="28"/>
  <c r="N40" i="28"/>
  <c r="R40" i="28"/>
  <c r="V40" i="28"/>
  <c r="H40" i="28"/>
  <c r="P40" i="28"/>
  <c r="I40" i="28"/>
  <c r="Q40" i="28"/>
  <c r="Y40" i="28"/>
  <c r="C40" i="28"/>
  <c r="G40" i="28"/>
  <c r="K40" i="28"/>
  <c r="O40" i="28"/>
  <c r="S40" i="28"/>
  <c r="W40" i="28"/>
  <c r="B40" i="28"/>
  <c r="D40" i="28"/>
  <c r="L40" i="28"/>
  <c r="T40" i="28"/>
  <c r="X40" i="28"/>
  <c r="E40" i="28"/>
  <c r="M40" i="28"/>
  <c r="U40" i="28"/>
  <c r="F282" i="28"/>
  <c r="J282" i="28"/>
  <c r="N282" i="28"/>
  <c r="R282" i="28"/>
  <c r="V282" i="28"/>
  <c r="C282" i="28"/>
  <c r="G282" i="28"/>
  <c r="K282" i="28"/>
  <c r="O282" i="28"/>
  <c r="S282" i="28"/>
  <c r="W282" i="28"/>
  <c r="E282" i="28"/>
  <c r="M282" i="28"/>
  <c r="U282" i="28"/>
  <c r="B282" i="28"/>
  <c r="H282" i="28"/>
  <c r="P282" i="28"/>
  <c r="X282" i="28"/>
  <c r="D282" i="28"/>
  <c r="T282" i="28"/>
  <c r="I282" i="28"/>
  <c r="Y282" i="28"/>
  <c r="L282" i="28"/>
  <c r="Q282" i="28"/>
  <c r="E385" i="28"/>
  <c r="I385" i="28"/>
  <c r="M385" i="28"/>
  <c r="Q385" i="28"/>
  <c r="U385" i="28"/>
  <c r="Y385" i="28"/>
  <c r="F385" i="28"/>
  <c r="J385" i="28"/>
  <c r="N385" i="28"/>
  <c r="R385" i="28"/>
  <c r="V385" i="28"/>
  <c r="D385" i="28"/>
  <c r="L385" i="28"/>
  <c r="T385" i="28"/>
  <c r="G385" i="28"/>
  <c r="O385" i="28"/>
  <c r="W385" i="28"/>
  <c r="B385" i="28"/>
  <c r="C385" i="28"/>
  <c r="S385" i="28"/>
  <c r="H385" i="28"/>
  <c r="X385" i="28"/>
  <c r="K385" i="28"/>
  <c r="P385" i="28"/>
  <c r="C145" i="28"/>
  <c r="G145" i="28"/>
  <c r="K145" i="28"/>
  <c r="O145" i="28"/>
  <c r="S145" i="28"/>
  <c r="W145" i="28"/>
  <c r="D145" i="28"/>
  <c r="H145" i="28"/>
  <c r="L145" i="28"/>
  <c r="P145" i="28"/>
  <c r="T145" i="28"/>
  <c r="X145" i="28"/>
  <c r="J145" i="28"/>
  <c r="R145" i="28"/>
  <c r="E145" i="28"/>
  <c r="M145" i="28"/>
  <c r="U145" i="28"/>
  <c r="F145" i="28"/>
  <c r="V145" i="28"/>
  <c r="I145" i="28"/>
  <c r="Y145" i="28"/>
  <c r="N145" i="28"/>
  <c r="B145" i="28"/>
  <c r="Q145" i="28"/>
  <c r="E419" i="28"/>
  <c r="I419" i="28"/>
  <c r="M419" i="28"/>
  <c r="Q419" i="28"/>
  <c r="U419" i="28"/>
  <c r="Y419" i="28"/>
  <c r="F419" i="28"/>
  <c r="J419" i="28"/>
  <c r="N419" i="28"/>
  <c r="R419" i="28"/>
  <c r="V419" i="28"/>
  <c r="D419" i="28"/>
  <c r="L419" i="28"/>
  <c r="T419" i="28"/>
  <c r="G419" i="28"/>
  <c r="O419" i="28"/>
  <c r="W419" i="28"/>
  <c r="C419" i="28"/>
  <c r="S419" i="28"/>
  <c r="H419" i="28"/>
  <c r="X419" i="28"/>
  <c r="B419" i="28"/>
  <c r="K419" i="28"/>
  <c r="P419" i="28"/>
  <c r="D351" i="28"/>
  <c r="H351" i="28"/>
  <c r="L351" i="28"/>
  <c r="P351" i="28"/>
  <c r="T351" i="28"/>
  <c r="X351" i="28"/>
  <c r="E351" i="28"/>
  <c r="I351" i="28"/>
  <c r="M351" i="28"/>
  <c r="Q351" i="28"/>
  <c r="U351" i="28"/>
  <c r="Y351" i="28"/>
  <c r="B351" i="28"/>
  <c r="C351" i="28"/>
  <c r="K351" i="28"/>
  <c r="S351" i="28"/>
  <c r="F351" i="28"/>
  <c r="N351" i="28"/>
  <c r="V351" i="28"/>
  <c r="R351" i="28"/>
  <c r="G351" i="28"/>
  <c r="W351" i="28"/>
  <c r="O351" i="28"/>
  <c r="J351" i="28"/>
  <c r="D248" i="28"/>
  <c r="H248" i="28"/>
  <c r="L248" i="28"/>
  <c r="P248" i="28"/>
  <c r="T248" i="28"/>
  <c r="X248" i="28"/>
  <c r="C248" i="28"/>
  <c r="I248" i="28"/>
  <c r="N248" i="28"/>
  <c r="S248" i="28"/>
  <c r="Y248" i="28"/>
  <c r="E248" i="28"/>
  <c r="J248" i="28"/>
  <c r="O248" i="28"/>
  <c r="U248" i="28"/>
  <c r="G248" i="28"/>
  <c r="R248" i="28"/>
  <c r="B248" i="28"/>
  <c r="K248" i="28"/>
  <c r="V248" i="28"/>
  <c r="W248" i="28"/>
  <c r="F248" i="28"/>
  <c r="M248" i="28"/>
  <c r="Q248" i="28"/>
  <c r="E214" i="28"/>
  <c r="I214" i="28"/>
  <c r="M214" i="28"/>
  <c r="Q214" i="28"/>
  <c r="U214" i="28"/>
  <c r="Y214" i="28"/>
  <c r="B214" i="28"/>
  <c r="F214" i="28"/>
  <c r="J214" i="28"/>
  <c r="N214" i="28"/>
  <c r="R214" i="28"/>
  <c r="V214" i="28"/>
  <c r="H214" i="28"/>
  <c r="P214" i="28"/>
  <c r="X214" i="28"/>
  <c r="C214" i="28"/>
  <c r="K214" i="28"/>
  <c r="S214" i="28"/>
  <c r="L214" i="28"/>
  <c r="G214" i="28"/>
  <c r="T214" i="28"/>
  <c r="D214" i="28"/>
  <c r="O214" i="28"/>
  <c r="W214" i="28"/>
  <c r="F75" i="28"/>
  <c r="J75" i="28"/>
  <c r="N75" i="28"/>
  <c r="R75" i="28"/>
  <c r="V75" i="28"/>
  <c r="D75" i="28"/>
  <c r="I75" i="28"/>
  <c r="O75" i="28"/>
  <c r="T75" i="28"/>
  <c r="Y75" i="28"/>
  <c r="B75" i="28"/>
  <c r="H75" i="28"/>
  <c r="P75" i="28"/>
  <c r="W75" i="28"/>
  <c r="L75" i="28"/>
  <c r="M75" i="28"/>
  <c r="C75" i="28"/>
  <c r="K75" i="28"/>
  <c r="Q75" i="28"/>
  <c r="X75" i="28"/>
  <c r="E75" i="28"/>
  <c r="S75" i="28"/>
  <c r="G75" i="28"/>
  <c r="U75" i="28"/>
  <c r="E38" i="25"/>
  <c r="I38" i="25"/>
  <c r="M38" i="25"/>
  <c r="Q38" i="25"/>
  <c r="U38" i="25"/>
  <c r="Y38" i="25"/>
  <c r="F38" i="25"/>
  <c r="J38" i="25"/>
  <c r="N38" i="25"/>
  <c r="R38" i="25"/>
  <c r="V38" i="25"/>
  <c r="B38" i="25"/>
  <c r="H38" i="25"/>
  <c r="P38" i="25"/>
  <c r="X38" i="25"/>
  <c r="O38" i="25"/>
  <c r="C38" i="25"/>
  <c r="K38" i="25"/>
  <c r="S38" i="25"/>
  <c r="D38" i="25"/>
  <c r="L38" i="25"/>
  <c r="T38" i="25"/>
  <c r="G38" i="25"/>
  <c r="W38" i="25"/>
  <c r="C147" i="25"/>
  <c r="G147" i="25"/>
  <c r="K147" i="25"/>
  <c r="O147" i="25"/>
  <c r="S147" i="25"/>
  <c r="W147" i="25"/>
  <c r="F147" i="25"/>
  <c r="L147" i="25"/>
  <c r="Q147" i="25"/>
  <c r="V147" i="25"/>
  <c r="H147" i="25"/>
  <c r="M147" i="25"/>
  <c r="R147" i="25"/>
  <c r="X147" i="25"/>
  <c r="I147" i="25"/>
  <c r="T147" i="25"/>
  <c r="J147" i="25"/>
  <c r="U147" i="25"/>
  <c r="D147" i="25"/>
  <c r="Y147" i="25"/>
  <c r="E147" i="25"/>
  <c r="N147" i="25"/>
  <c r="P147" i="25"/>
  <c r="B147" i="25"/>
  <c r="F110" i="25"/>
  <c r="J110" i="25"/>
  <c r="N110" i="25"/>
  <c r="R110" i="25"/>
  <c r="V110" i="25"/>
  <c r="C110" i="25"/>
  <c r="G110" i="25"/>
  <c r="K110" i="25"/>
  <c r="O110" i="25"/>
  <c r="S110" i="25"/>
  <c r="W110" i="25"/>
  <c r="B110" i="25"/>
  <c r="H110" i="25"/>
  <c r="P110" i="25"/>
  <c r="X110" i="25"/>
  <c r="I110" i="25"/>
  <c r="Q110" i="25"/>
  <c r="Y110" i="25"/>
  <c r="D110" i="25"/>
  <c r="T110" i="25"/>
  <c r="E110" i="25"/>
  <c r="U110" i="25"/>
  <c r="L110" i="25"/>
  <c r="M110" i="25"/>
  <c r="E74" i="25"/>
  <c r="I74" i="25"/>
  <c r="M74" i="25"/>
  <c r="Q74" i="25"/>
  <c r="U74" i="25"/>
  <c r="Y74" i="25"/>
  <c r="C74" i="25"/>
  <c r="H74" i="25"/>
  <c r="N74" i="25"/>
  <c r="S74" i="25"/>
  <c r="X74" i="25"/>
  <c r="D74" i="25"/>
  <c r="J74" i="25"/>
  <c r="O74" i="25"/>
  <c r="T74" i="25"/>
  <c r="B74" i="25"/>
  <c r="F74" i="25"/>
  <c r="K74" i="25"/>
  <c r="P74" i="25"/>
  <c r="V74" i="25"/>
  <c r="L74" i="25"/>
  <c r="R74" i="25"/>
  <c r="W74" i="25"/>
  <c r="G74" i="25"/>
  <c r="C145" i="19"/>
  <c r="G145" i="19"/>
  <c r="K145" i="19"/>
  <c r="O145" i="19"/>
  <c r="S145" i="19"/>
  <c r="W145" i="19"/>
  <c r="E145" i="19"/>
  <c r="J145" i="19"/>
  <c r="P145" i="19"/>
  <c r="U145" i="19"/>
  <c r="B145" i="19"/>
  <c r="F145" i="19"/>
  <c r="M145" i="19"/>
  <c r="T145" i="19"/>
  <c r="D145" i="19"/>
  <c r="L145" i="19"/>
  <c r="R145" i="19"/>
  <c r="Y145" i="19"/>
  <c r="N145" i="19"/>
  <c r="I145" i="19"/>
  <c r="H145" i="19"/>
  <c r="Q145" i="19"/>
  <c r="V145" i="19"/>
  <c r="X145" i="19"/>
  <c r="Y75" i="19"/>
  <c r="U75" i="19"/>
  <c r="Q75" i="19"/>
  <c r="M75" i="19"/>
  <c r="I75" i="19"/>
  <c r="E75" i="19"/>
  <c r="X75" i="19"/>
  <c r="S75" i="19"/>
  <c r="N75" i="19"/>
  <c r="H75" i="19"/>
  <c r="C75" i="19"/>
  <c r="W75" i="19"/>
  <c r="P75" i="19"/>
  <c r="J75" i="19"/>
  <c r="T75" i="19"/>
  <c r="K75" i="19"/>
  <c r="R75" i="19"/>
  <c r="F75" i="19"/>
  <c r="D75" i="19"/>
  <c r="L75" i="19"/>
  <c r="V75" i="19"/>
  <c r="G75" i="19"/>
  <c r="B75" i="19"/>
  <c r="O75" i="19"/>
  <c r="B39" i="19"/>
  <c r="F39" i="19"/>
  <c r="J39" i="19"/>
  <c r="N39" i="19"/>
  <c r="R39" i="19"/>
  <c r="V39" i="19"/>
  <c r="I39" i="19"/>
  <c r="Y39" i="19"/>
  <c r="K39" i="19"/>
  <c r="U39" i="19"/>
  <c r="G39" i="19"/>
  <c r="L39" i="19"/>
  <c r="Q39" i="19"/>
  <c r="W39" i="19"/>
  <c r="C39" i="19"/>
  <c r="H39" i="19"/>
  <c r="M39" i="19"/>
  <c r="S39" i="19"/>
  <c r="X39" i="19"/>
  <c r="D39" i="19"/>
  <c r="O39" i="19"/>
  <c r="T39" i="19"/>
  <c r="E39" i="19"/>
  <c r="P39" i="19"/>
  <c r="C111" i="19"/>
  <c r="G111" i="19"/>
  <c r="K111" i="19"/>
  <c r="O111" i="19"/>
  <c r="S111" i="19"/>
  <c r="W111" i="19"/>
  <c r="D111" i="19"/>
  <c r="I111" i="19"/>
  <c r="N111" i="19"/>
  <c r="T111" i="19"/>
  <c r="Y111" i="19"/>
  <c r="B111" i="19"/>
  <c r="E111" i="19"/>
  <c r="L111" i="19"/>
  <c r="R111" i="19"/>
  <c r="J111" i="19"/>
  <c r="U111" i="19"/>
  <c r="M111" i="19"/>
  <c r="X111" i="19"/>
  <c r="P111" i="19"/>
  <c r="F111" i="19"/>
  <c r="Q111" i="19"/>
  <c r="H111" i="19"/>
  <c r="V111" i="19"/>
  <c r="A283" i="28"/>
  <c r="A111" i="28"/>
  <c r="A352" i="28"/>
  <c r="A41" i="28"/>
  <c r="A146" i="28"/>
  <c r="A386" i="28"/>
  <c r="A76" i="28"/>
  <c r="A420" i="28"/>
  <c r="A215" i="28"/>
  <c r="Y317" i="28"/>
  <c r="U317" i="28"/>
  <c r="Q317" i="28"/>
  <c r="M317" i="28"/>
  <c r="I317" i="28"/>
  <c r="E317" i="28"/>
  <c r="V317" i="28"/>
  <c r="P317" i="28"/>
  <c r="K317" i="28"/>
  <c r="F317" i="28"/>
  <c r="W317" i="28"/>
  <c r="O317" i="28"/>
  <c r="H317" i="28"/>
  <c r="B317" i="28"/>
  <c r="S317" i="28"/>
  <c r="J317" i="28"/>
  <c r="X317" i="28"/>
  <c r="L317" i="28"/>
  <c r="R317" i="28"/>
  <c r="D317" i="28"/>
  <c r="N317" i="28"/>
  <c r="G317" i="28"/>
  <c r="C317" i="28"/>
  <c r="A318" i="28"/>
  <c r="T317" i="28"/>
  <c r="A249" i="28"/>
  <c r="W180" i="28"/>
  <c r="S180" i="28"/>
  <c r="O180" i="28"/>
  <c r="K180" i="28"/>
  <c r="G180" i="28"/>
  <c r="C180" i="28"/>
  <c r="Y180" i="28"/>
  <c r="T180" i="28"/>
  <c r="N180" i="28"/>
  <c r="I180" i="28"/>
  <c r="D180" i="28"/>
  <c r="U180" i="28"/>
  <c r="M180" i="28"/>
  <c r="F180" i="28"/>
  <c r="X180" i="28"/>
  <c r="P180" i="28"/>
  <c r="E180" i="28"/>
  <c r="V180" i="28"/>
  <c r="L180" i="28"/>
  <c r="B180" i="28"/>
  <c r="R180" i="28"/>
  <c r="J180" i="28"/>
  <c r="A181" i="28"/>
  <c r="Q180" i="28"/>
  <c r="H180" i="28"/>
  <c r="A282" i="21"/>
  <c r="A248" i="21"/>
  <c r="B178" i="21"/>
  <c r="F178" i="21"/>
  <c r="J178" i="21"/>
  <c r="N178" i="21"/>
  <c r="R178" i="21"/>
  <c r="V178" i="21"/>
  <c r="C178" i="21"/>
  <c r="H178" i="21"/>
  <c r="M178" i="21"/>
  <c r="S178" i="21"/>
  <c r="X178" i="21"/>
  <c r="G178" i="21"/>
  <c r="O178" i="21"/>
  <c r="U178" i="21"/>
  <c r="I178" i="21"/>
  <c r="P178" i="21"/>
  <c r="W178" i="21"/>
  <c r="D178" i="21"/>
  <c r="K178" i="21"/>
  <c r="Q178" i="21"/>
  <c r="Y178" i="21"/>
  <c r="E178" i="21"/>
  <c r="L178" i="21"/>
  <c r="T178" i="21"/>
  <c r="A213" i="21"/>
  <c r="A112" i="19"/>
  <c r="A76" i="19"/>
  <c r="A74" i="21"/>
  <c r="A109" i="21"/>
  <c r="A40" i="19"/>
  <c r="A144" i="21"/>
  <c r="A39" i="25"/>
  <c r="A111" i="25"/>
  <c r="A146" i="19"/>
  <c r="A41" i="21"/>
  <c r="A148" i="25"/>
  <c r="A179" i="21"/>
  <c r="A75" i="25"/>
  <c r="C352" i="21" l="1"/>
  <c r="S352" i="21"/>
  <c r="H352" i="21"/>
  <c r="X352" i="21"/>
  <c r="F352" i="21"/>
  <c r="R352" i="21"/>
  <c r="G352" i="21"/>
  <c r="W352" i="21"/>
  <c r="L352" i="21"/>
  <c r="E352" i="21"/>
  <c r="N352" i="21"/>
  <c r="I352" i="21"/>
  <c r="A353" i="21"/>
  <c r="K352" i="21"/>
  <c r="B352" i="21"/>
  <c r="P352" i="21"/>
  <c r="M352" i="21"/>
  <c r="V352" i="21"/>
  <c r="J352" i="21"/>
  <c r="O352" i="21"/>
  <c r="D352" i="21"/>
  <c r="T352" i="21"/>
  <c r="U352" i="21"/>
  <c r="Q352" i="21"/>
  <c r="Y352" i="21"/>
  <c r="F317" i="21"/>
  <c r="V317" i="21"/>
  <c r="P317" i="21"/>
  <c r="K317" i="21"/>
  <c r="U317" i="21"/>
  <c r="I317" i="21"/>
  <c r="J317" i="21"/>
  <c r="D317" i="21"/>
  <c r="T317" i="21"/>
  <c r="S317" i="21"/>
  <c r="O317" i="21"/>
  <c r="Y317" i="21"/>
  <c r="N317" i="21"/>
  <c r="H317" i="21"/>
  <c r="X317" i="21"/>
  <c r="E317" i="21"/>
  <c r="G317" i="21"/>
  <c r="Q317" i="21"/>
  <c r="A318" i="21"/>
  <c r="B317" i="21"/>
  <c r="R317" i="21"/>
  <c r="L317" i="21"/>
  <c r="C317" i="21"/>
  <c r="M317" i="21"/>
  <c r="W317" i="21"/>
  <c r="E386" i="21"/>
  <c r="U386" i="21"/>
  <c r="N386" i="21"/>
  <c r="O386" i="21"/>
  <c r="X386" i="21"/>
  <c r="T386" i="21"/>
  <c r="I386" i="21"/>
  <c r="Y386" i="21"/>
  <c r="R386" i="21"/>
  <c r="W386" i="21"/>
  <c r="K386" i="21"/>
  <c r="C386" i="21"/>
  <c r="M386" i="21"/>
  <c r="F386" i="21"/>
  <c r="V386" i="21"/>
  <c r="H386" i="21"/>
  <c r="L386" i="21"/>
  <c r="D386" i="21"/>
  <c r="A387" i="21"/>
  <c r="Q386" i="21"/>
  <c r="J386" i="21"/>
  <c r="G386" i="21"/>
  <c r="P386" i="21"/>
  <c r="S386" i="21"/>
  <c r="B386" i="21"/>
  <c r="D420" i="21"/>
  <c r="I420" i="21"/>
  <c r="U420" i="21"/>
  <c r="R420" i="21"/>
  <c r="C420" i="21"/>
  <c r="K420" i="21"/>
  <c r="A421" i="21"/>
  <c r="H420" i="21"/>
  <c r="F420" i="21"/>
  <c r="Y420" i="21"/>
  <c r="V420" i="21"/>
  <c r="P420" i="21"/>
  <c r="S420" i="21"/>
  <c r="L420" i="21"/>
  <c r="M420" i="21"/>
  <c r="G420" i="21"/>
  <c r="O420" i="21"/>
  <c r="X420" i="21"/>
  <c r="T420" i="21"/>
  <c r="E420" i="21"/>
  <c r="Q420" i="21"/>
  <c r="N420" i="21"/>
  <c r="W420" i="21"/>
  <c r="J420" i="21"/>
  <c r="B420" i="21"/>
  <c r="E41" i="21"/>
  <c r="I41" i="21"/>
  <c r="M41" i="21"/>
  <c r="Q41" i="21"/>
  <c r="U41" i="21"/>
  <c r="Y41" i="21"/>
  <c r="B41" i="21"/>
  <c r="G41" i="21"/>
  <c r="O41" i="21"/>
  <c r="W41" i="21"/>
  <c r="H41" i="21"/>
  <c r="P41" i="21"/>
  <c r="X41" i="21"/>
  <c r="F41" i="21"/>
  <c r="J41" i="21"/>
  <c r="N41" i="21"/>
  <c r="R41" i="21"/>
  <c r="V41" i="21"/>
  <c r="C41" i="21"/>
  <c r="K41" i="21"/>
  <c r="S41" i="21"/>
  <c r="D41" i="21"/>
  <c r="L41" i="21"/>
  <c r="T41" i="21"/>
  <c r="D144" i="21"/>
  <c r="H144" i="21"/>
  <c r="L144" i="21"/>
  <c r="P144" i="21"/>
  <c r="T144" i="21"/>
  <c r="X144" i="21"/>
  <c r="E144" i="21"/>
  <c r="I144" i="21"/>
  <c r="M144" i="21"/>
  <c r="Q144" i="21"/>
  <c r="U144" i="21"/>
  <c r="Y144" i="21"/>
  <c r="F144" i="21"/>
  <c r="N144" i="21"/>
  <c r="V144" i="21"/>
  <c r="G144" i="21"/>
  <c r="O144" i="21"/>
  <c r="W144" i="21"/>
  <c r="J144" i="21"/>
  <c r="R144" i="21"/>
  <c r="S144" i="21"/>
  <c r="K144" i="21"/>
  <c r="B144" i="21"/>
  <c r="C144" i="21"/>
  <c r="E109" i="21"/>
  <c r="I109" i="21"/>
  <c r="M109" i="21"/>
  <c r="Q109" i="21"/>
  <c r="U109" i="21"/>
  <c r="Y109" i="21"/>
  <c r="B109" i="21"/>
  <c r="F109" i="21"/>
  <c r="J109" i="21"/>
  <c r="N109" i="21"/>
  <c r="R109" i="21"/>
  <c r="V109" i="21"/>
  <c r="C109" i="21"/>
  <c r="K109" i="21"/>
  <c r="S109" i="21"/>
  <c r="O109" i="21"/>
  <c r="P109" i="21"/>
  <c r="D109" i="21"/>
  <c r="L109" i="21"/>
  <c r="T109" i="21"/>
  <c r="G109" i="21"/>
  <c r="W109" i="21"/>
  <c r="H109" i="21"/>
  <c r="X109" i="21"/>
  <c r="F74" i="21"/>
  <c r="J74" i="21"/>
  <c r="N74" i="21"/>
  <c r="C74" i="21"/>
  <c r="G74" i="21"/>
  <c r="K74" i="21"/>
  <c r="O74" i="21"/>
  <c r="D74" i="21"/>
  <c r="L74" i="21"/>
  <c r="R74" i="21"/>
  <c r="V74" i="21"/>
  <c r="P74" i="21"/>
  <c r="X74" i="21"/>
  <c r="I74" i="21"/>
  <c r="Y74" i="21"/>
  <c r="E74" i="21"/>
  <c r="M74" i="21"/>
  <c r="S74" i="21"/>
  <c r="W74" i="21"/>
  <c r="B74" i="21"/>
  <c r="H74" i="21"/>
  <c r="T74" i="21"/>
  <c r="Q74" i="21"/>
  <c r="U74" i="21"/>
  <c r="F213" i="21"/>
  <c r="J213" i="21"/>
  <c r="N213" i="21"/>
  <c r="R213" i="21"/>
  <c r="V213" i="21"/>
  <c r="C213" i="21"/>
  <c r="G213" i="21"/>
  <c r="K213" i="21"/>
  <c r="O213" i="21"/>
  <c r="S213" i="21"/>
  <c r="W213" i="21"/>
  <c r="B213" i="21"/>
  <c r="D213" i="21"/>
  <c r="L213" i="21"/>
  <c r="T213" i="21"/>
  <c r="E213" i="21"/>
  <c r="M213" i="21"/>
  <c r="U213" i="21"/>
  <c r="P213" i="21"/>
  <c r="H213" i="21"/>
  <c r="I213" i="21"/>
  <c r="Q213" i="21"/>
  <c r="X213" i="21"/>
  <c r="Y213" i="21"/>
  <c r="F248" i="21"/>
  <c r="J248" i="21"/>
  <c r="N248" i="21"/>
  <c r="R248" i="21"/>
  <c r="V248" i="21"/>
  <c r="C248" i="21"/>
  <c r="G248" i="21"/>
  <c r="K248" i="21"/>
  <c r="O248" i="21"/>
  <c r="S248" i="21"/>
  <c r="W248" i="21"/>
  <c r="B248" i="21"/>
  <c r="D248" i="21"/>
  <c r="L248" i="21"/>
  <c r="T248" i="21"/>
  <c r="E248" i="21"/>
  <c r="M248" i="21"/>
  <c r="U248" i="21"/>
  <c r="H248" i="21"/>
  <c r="X248" i="21"/>
  <c r="P248" i="21"/>
  <c r="Q248" i="21"/>
  <c r="I248" i="21"/>
  <c r="Y248" i="21"/>
  <c r="F282" i="21"/>
  <c r="J282" i="21"/>
  <c r="N282" i="21"/>
  <c r="R282" i="21"/>
  <c r="V282" i="21"/>
  <c r="C282" i="21"/>
  <c r="G282" i="21"/>
  <c r="K282" i="21"/>
  <c r="O282" i="21"/>
  <c r="S282" i="21"/>
  <c r="W282" i="21"/>
  <c r="H282" i="21"/>
  <c r="P282" i="21"/>
  <c r="X282" i="21"/>
  <c r="I282" i="21"/>
  <c r="Q282" i="21"/>
  <c r="Y282" i="21"/>
  <c r="L282" i="21"/>
  <c r="M282" i="21"/>
  <c r="B282" i="21"/>
  <c r="T282" i="21"/>
  <c r="U282" i="21"/>
  <c r="D282" i="21"/>
  <c r="E282" i="21"/>
  <c r="F420" i="28"/>
  <c r="J420" i="28"/>
  <c r="N420" i="28"/>
  <c r="R420" i="28"/>
  <c r="V420" i="28"/>
  <c r="C420" i="28"/>
  <c r="G420" i="28"/>
  <c r="K420" i="28"/>
  <c r="O420" i="28"/>
  <c r="S420" i="28"/>
  <c r="W420" i="28"/>
  <c r="E420" i="28"/>
  <c r="M420" i="28"/>
  <c r="U420" i="28"/>
  <c r="H420" i="28"/>
  <c r="P420" i="28"/>
  <c r="X420" i="28"/>
  <c r="L420" i="28"/>
  <c r="Q420" i="28"/>
  <c r="I420" i="28"/>
  <c r="T420" i="28"/>
  <c r="D420" i="28"/>
  <c r="Y420" i="28"/>
  <c r="B420" i="28"/>
  <c r="C41" i="28"/>
  <c r="G41" i="28"/>
  <c r="K41" i="28"/>
  <c r="O41" i="28"/>
  <c r="S41" i="28"/>
  <c r="W41" i="28"/>
  <c r="E41" i="28"/>
  <c r="M41" i="28"/>
  <c r="U41" i="28"/>
  <c r="B41" i="28"/>
  <c r="J41" i="28"/>
  <c r="R41" i="28"/>
  <c r="D41" i="28"/>
  <c r="H41" i="28"/>
  <c r="L41" i="28"/>
  <c r="P41" i="28"/>
  <c r="T41" i="28"/>
  <c r="X41" i="28"/>
  <c r="I41" i="28"/>
  <c r="Q41" i="28"/>
  <c r="Y41" i="28"/>
  <c r="F41" i="28"/>
  <c r="N41" i="28"/>
  <c r="V41" i="28"/>
  <c r="E249" i="28"/>
  <c r="I249" i="28"/>
  <c r="M249" i="28"/>
  <c r="Q249" i="28"/>
  <c r="U249" i="28"/>
  <c r="Y249" i="28"/>
  <c r="G249" i="28"/>
  <c r="L249" i="28"/>
  <c r="R249" i="28"/>
  <c r="W249" i="28"/>
  <c r="B249" i="28"/>
  <c r="C249" i="28"/>
  <c r="H249" i="28"/>
  <c r="N249" i="28"/>
  <c r="S249" i="28"/>
  <c r="X249" i="28"/>
  <c r="F249" i="28"/>
  <c r="P249" i="28"/>
  <c r="J249" i="28"/>
  <c r="T249" i="28"/>
  <c r="V249" i="28"/>
  <c r="D249" i="28"/>
  <c r="K249" i="28"/>
  <c r="O249" i="28"/>
  <c r="C76" i="28"/>
  <c r="G76" i="28"/>
  <c r="K76" i="28"/>
  <c r="O76" i="28"/>
  <c r="S76" i="28"/>
  <c r="W76" i="28"/>
  <c r="B76" i="28"/>
  <c r="H76" i="28"/>
  <c r="M76" i="28"/>
  <c r="R76" i="28"/>
  <c r="X76" i="28"/>
  <c r="F76" i="28"/>
  <c r="N76" i="28"/>
  <c r="U76" i="28"/>
  <c r="D76" i="28"/>
  <c r="Q76" i="28"/>
  <c r="E76" i="28"/>
  <c r="T76" i="28"/>
  <c r="I76" i="28"/>
  <c r="P76" i="28"/>
  <c r="V76" i="28"/>
  <c r="J76" i="28"/>
  <c r="Y76" i="28"/>
  <c r="L76" i="28"/>
  <c r="E352" i="28"/>
  <c r="I352" i="28"/>
  <c r="M352" i="28"/>
  <c r="Q352" i="28"/>
  <c r="U352" i="28"/>
  <c r="Y352" i="28"/>
  <c r="F352" i="28"/>
  <c r="J352" i="28"/>
  <c r="N352" i="28"/>
  <c r="R352" i="28"/>
  <c r="V352" i="28"/>
  <c r="D352" i="28"/>
  <c r="L352" i="28"/>
  <c r="T352" i="28"/>
  <c r="G352" i="28"/>
  <c r="O352" i="28"/>
  <c r="W352" i="28"/>
  <c r="B352" i="28"/>
  <c r="K352" i="28"/>
  <c r="P352" i="28"/>
  <c r="X352" i="28"/>
  <c r="C352" i="28"/>
  <c r="S352" i="28"/>
  <c r="H352" i="28"/>
  <c r="F386" i="28"/>
  <c r="J386" i="28"/>
  <c r="N386" i="28"/>
  <c r="R386" i="28"/>
  <c r="V386" i="28"/>
  <c r="C386" i="28"/>
  <c r="G386" i="28"/>
  <c r="K386" i="28"/>
  <c r="O386" i="28"/>
  <c r="S386" i="28"/>
  <c r="W386" i="28"/>
  <c r="E386" i="28"/>
  <c r="M386" i="28"/>
  <c r="U386" i="28"/>
  <c r="H386" i="28"/>
  <c r="P386" i="28"/>
  <c r="X386" i="28"/>
  <c r="L386" i="28"/>
  <c r="Q386" i="28"/>
  <c r="B386" i="28"/>
  <c r="I386" i="28"/>
  <c r="T386" i="28"/>
  <c r="D386" i="28"/>
  <c r="Y386" i="28"/>
  <c r="E111" i="28"/>
  <c r="I111" i="28"/>
  <c r="M111" i="28"/>
  <c r="Q111" i="28"/>
  <c r="U111" i="28"/>
  <c r="Y111" i="28"/>
  <c r="B111" i="28"/>
  <c r="F111" i="28"/>
  <c r="J111" i="28"/>
  <c r="N111" i="28"/>
  <c r="R111" i="28"/>
  <c r="V111" i="28"/>
  <c r="G111" i="28"/>
  <c r="O111" i="28"/>
  <c r="W111" i="28"/>
  <c r="H111" i="28"/>
  <c r="S111" i="28"/>
  <c r="C111" i="28"/>
  <c r="P111" i="28"/>
  <c r="K111" i="28"/>
  <c r="T111" i="28"/>
  <c r="L111" i="28"/>
  <c r="X111" i="28"/>
  <c r="D111" i="28"/>
  <c r="F215" i="28"/>
  <c r="J215" i="28"/>
  <c r="N215" i="28"/>
  <c r="R215" i="28"/>
  <c r="V215" i="28"/>
  <c r="C215" i="28"/>
  <c r="G215" i="28"/>
  <c r="K215" i="28"/>
  <c r="O215" i="28"/>
  <c r="S215" i="28"/>
  <c r="W215" i="28"/>
  <c r="B215" i="28"/>
  <c r="I215" i="28"/>
  <c r="Q215" i="28"/>
  <c r="Y215" i="28"/>
  <c r="D215" i="28"/>
  <c r="L215" i="28"/>
  <c r="T215" i="28"/>
  <c r="E215" i="28"/>
  <c r="U215" i="28"/>
  <c r="H215" i="28"/>
  <c r="X215" i="28"/>
  <c r="M215" i="28"/>
  <c r="P215" i="28"/>
  <c r="D146" i="28"/>
  <c r="H146" i="28"/>
  <c r="L146" i="28"/>
  <c r="P146" i="28"/>
  <c r="T146" i="28"/>
  <c r="E146" i="28"/>
  <c r="I146" i="28"/>
  <c r="M146" i="28"/>
  <c r="Q146" i="28"/>
  <c r="U146" i="28"/>
  <c r="Y146" i="28"/>
  <c r="C146" i="28"/>
  <c r="K146" i="28"/>
  <c r="S146" i="28"/>
  <c r="B146" i="28"/>
  <c r="F146" i="28"/>
  <c r="N146" i="28"/>
  <c r="V146" i="28"/>
  <c r="O146" i="28"/>
  <c r="G146" i="28"/>
  <c r="X146" i="28"/>
  <c r="R146" i="28"/>
  <c r="J146" i="28"/>
  <c r="W146" i="28"/>
  <c r="C283" i="28"/>
  <c r="G283" i="28"/>
  <c r="K283" i="28"/>
  <c r="O283" i="28"/>
  <c r="S283" i="28"/>
  <c r="W283" i="28"/>
  <c r="B283" i="28"/>
  <c r="D283" i="28"/>
  <c r="H283" i="28"/>
  <c r="L283" i="28"/>
  <c r="P283" i="28"/>
  <c r="T283" i="28"/>
  <c r="X283" i="28"/>
  <c r="F283" i="28"/>
  <c r="N283" i="28"/>
  <c r="V283" i="28"/>
  <c r="I283" i="28"/>
  <c r="Q283" i="28"/>
  <c r="Y283" i="28"/>
  <c r="M283" i="28"/>
  <c r="R283" i="28"/>
  <c r="E283" i="28"/>
  <c r="J283" i="28"/>
  <c r="U283" i="28"/>
  <c r="F75" i="25"/>
  <c r="J75" i="25"/>
  <c r="N75" i="25"/>
  <c r="R75" i="25"/>
  <c r="V75" i="25"/>
  <c r="G75" i="25"/>
  <c r="L75" i="25"/>
  <c r="Q75" i="25"/>
  <c r="W75" i="25"/>
  <c r="C75" i="25"/>
  <c r="H75" i="25"/>
  <c r="M75" i="25"/>
  <c r="S75" i="25"/>
  <c r="X75" i="25"/>
  <c r="D75" i="25"/>
  <c r="I75" i="25"/>
  <c r="O75" i="25"/>
  <c r="T75" i="25"/>
  <c r="Y75" i="25"/>
  <c r="B75" i="25"/>
  <c r="K75" i="25"/>
  <c r="P75" i="25"/>
  <c r="U75" i="25"/>
  <c r="E75" i="25"/>
  <c r="D148" i="25"/>
  <c r="H148" i="25"/>
  <c r="L148" i="25"/>
  <c r="P148" i="25"/>
  <c r="T148" i="25"/>
  <c r="X148" i="25"/>
  <c r="E148" i="25"/>
  <c r="J148" i="25"/>
  <c r="O148" i="25"/>
  <c r="U148" i="25"/>
  <c r="F148" i="25"/>
  <c r="K148" i="25"/>
  <c r="Q148" i="25"/>
  <c r="V148" i="25"/>
  <c r="G148" i="25"/>
  <c r="R148" i="25"/>
  <c r="I148" i="25"/>
  <c r="S148" i="25"/>
  <c r="W148" i="25"/>
  <c r="C148" i="25"/>
  <c r="Y148" i="25"/>
  <c r="M148" i="25"/>
  <c r="B148" i="25"/>
  <c r="N148" i="25"/>
  <c r="C111" i="25"/>
  <c r="G111" i="25"/>
  <c r="K111" i="25"/>
  <c r="O111" i="25"/>
  <c r="S111" i="25"/>
  <c r="W111" i="25"/>
  <c r="D111" i="25"/>
  <c r="H111" i="25"/>
  <c r="L111" i="25"/>
  <c r="P111" i="25"/>
  <c r="T111" i="25"/>
  <c r="X111" i="25"/>
  <c r="I111" i="25"/>
  <c r="Q111" i="25"/>
  <c r="Y111" i="25"/>
  <c r="J111" i="25"/>
  <c r="R111" i="25"/>
  <c r="M111" i="25"/>
  <c r="N111" i="25"/>
  <c r="B111" i="25"/>
  <c r="E111" i="25"/>
  <c r="U111" i="25"/>
  <c r="V111" i="25"/>
  <c r="F111" i="25"/>
  <c r="F39" i="25"/>
  <c r="J39" i="25"/>
  <c r="N39" i="25"/>
  <c r="R39" i="25"/>
  <c r="V39" i="25"/>
  <c r="C39" i="25"/>
  <c r="G39" i="25"/>
  <c r="K39" i="25"/>
  <c r="O39" i="25"/>
  <c r="S39" i="25"/>
  <c r="W39" i="25"/>
  <c r="I39" i="25"/>
  <c r="Q39" i="25"/>
  <c r="Y39" i="25"/>
  <c r="P39" i="25"/>
  <c r="D39" i="25"/>
  <c r="L39" i="25"/>
  <c r="T39" i="25"/>
  <c r="E39" i="25"/>
  <c r="M39" i="25"/>
  <c r="U39" i="25"/>
  <c r="H39" i="25"/>
  <c r="X39" i="25"/>
  <c r="B39" i="25"/>
  <c r="D146" i="19"/>
  <c r="H146" i="19"/>
  <c r="L146" i="19"/>
  <c r="P146" i="19"/>
  <c r="T146" i="19"/>
  <c r="X146" i="19"/>
  <c r="C146" i="19"/>
  <c r="I146" i="19"/>
  <c r="N146" i="19"/>
  <c r="S146" i="19"/>
  <c r="Y146" i="19"/>
  <c r="E146" i="19"/>
  <c r="K146" i="19"/>
  <c r="R146" i="19"/>
  <c r="J146" i="19"/>
  <c r="Q146" i="19"/>
  <c r="W146" i="19"/>
  <c r="F146" i="19"/>
  <c r="U146" i="19"/>
  <c r="G146" i="19"/>
  <c r="M146" i="19"/>
  <c r="O146" i="19"/>
  <c r="B146" i="19"/>
  <c r="V146" i="19"/>
  <c r="V76" i="19"/>
  <c r="R76" i="19"/>
  <c r="N76" i="19"/>
  <c r="J76" i="19"/>
  <c r="F76" i="19"/>
  <c r="W76" i="19"/>
  <c r="Q76" i="19"/>
  <c r="L76" i="19"/>
  <c r="G76" i="19"/>
  <c r="U76" i="19"/>
  <c r="O76" i="19"/>
  <c r="H76" i="19"/>
  <c r="Y76" i="19"/>
  <c r="P76" i="19"/>
  <c r="E76" i="19"/>
  <c r="T76" i="19"/>
  <c r="I76" i="19"/>
  <c r="B76" i="19"/>
  <c r="D76" i="19"/>
  <c r="M76" i="19"/>
  <c r="C76" i="19"/>
  <c r="X76" i="19"/>
  <c r="K76" i="19"/>
  <c r="S76" i="19"/>
  <c r="B40" i="19"/>
  <c r="F40" i="19"/>
  <c r="J40" i="19"/>
  <c r="N40" i="19"/>
  <c r="R40" i="19"/>
  <c r="V40" i="19"/>
  <c r="L40" i="19"/>
  <c r="W40" i="19"/>
  <c r="H40" i="19"/>
  <c r="S40" i="19"/>
  <c r="D40" i="19"/>
  <c r="I40" i="19"/>
  <c r="O40" i="19"/>
  <c r="T40" i="19"/>
  <c r="Y40" i="19"/>
  <c r="E40" i="19"/>
  <c r="K40" i="19"/>
  <c r="P40" i="19"/>
  <c r="U40" i="19"/>
  <c r="G40" i="19"/>
  <c r="Q40" i="19"/>
  <c r="C40" i="19"/>
  <c r="M40" i="19"/>
  <c r="X40" i="19"/>
  <c r="D112" i="19"/>
  <c r="H112" i="19"/>
  <c r="L112" i="19"/>
  <c r="P112" i="19"/>
  <c r="T112" i="19"/>
  <c r="X112" i="19"/>
  <c r="G112" i="19"/>
  <c r="M112" i="19"/>
  <c r="R112" i="19"/>
  <c r="W112" i="19"/>
  <c r="C112" i="19"/>
  <c r="J112" i="19"/>
  <c r="Q112" i="19"/>
  <c r="Y112" i="19"/>
  <c r="F112" i="19"/>
  <c r="O112" i="19"/>
  <c r="N112" i="19"/>
  <c r="I112" i="19"/>
  <c r="U112" i="19"/>
  <c r="K112" i="19"/>
  <c r="V112" i="19"/>
  <c r="B112" i="19"/>
  <c r="E112" i="19"/>
  <c r="S112" i="19"/>
  <c r="A250" i="28"/>
  <c r="A421" i="28"/>
  <c r="A42" i="28"/>
  <c r="A216" i="28"/>
  <c r="A147" i="28"/>
  <c r="A284" i="28"/>
  <c r="A182" i="28"/>
  <c r="V181" i="28"/>
  <c r="R181" i="28"/>
  <c r="N181" i="28"/>
  <c r="J181" i="28"/>
  <c r="F181" i="28"/>
  <c r="B181" i="28"/>
  <c r="U181" i="28"/>
  <c r="P181" i="28"/>
  <c r="K181" i="28"/>
  <c r="E181" i="28"/>
  <c r="X181" i="28"/>
  <c r="Q181" i="28"/>
  <c r="I181" i="28"/>
  <c r="C181" i="28"/>
  <c r="S181" i="28"/>
  <c r="H181" i="28"/>
  <c r="Y181" i="28"/>
  <c r="O181" i="28"/>
  <c r="G181" i="28"/>
  <c r="M181" i="28"/>
  <c r="W181" i="28"/>
  <c r="D181" i="28"/>
  <c r="T181" i="28"/>
  <c r="L181" i="28"/>
  <c r="A387" i="28"/>
  <c r="A353" i="28"/>
  <c r="A112" i="28"/>
  <c r="X318" i="28"/>
  <c r="T318" i="28"/>
  <c r="P318" i="28"/>
  <c r="L318" i="28"/>
  <c r="H318" i="28"/>
  <c r="D318" i="28"/>
  <c r="W318" i="28"/>
  <c r="R318" i="28"/>
  <c r="M318" i="28"/>
  <c r="G318" i="28"/>
  <c r="B318" i="28"/>
  <c r="A319" i="28"/>
  <c r="S318" i="28"/>
  <c r="K318" i="28"/>
  <c r="E318" i="28"/>
  <c r="V318" i="28"/>
  <c r="N318" i="28"/>
  <c r="C318" i="28"/>
  <c r="Y318" i="28"/>
  <c r="J318" i="28"/>
  <c r="Q318" i="28"/>
  <c r="F318" i="28"/>
  <c r="O318" i="28"/>
  <c r="I318" i="28"/>
  <c r="U318" i="28"/>
  <c r="A77" i="28"/>
  <c r="A249" i="21"/>
  <c r="A283" i="21"/>
  <c r="B179" i="21"/>
  <c r="F179" i="21"/>
  <c r="J179" i="21"/>
  <c r="N179" i="21"/>
  <c r="R179" i="21"/>
  <c r="V179" i="21"/>
  <c r="E179" i="21"/>
  <c r="K179" i="21"/>
  <c r="P179" i="21"/>
  <c r="U179" i="21"/>
  <c r="D179" i="21"/>
  <c r="L179" i="21"/>
  <c r="S179" i="21"/>
  <c r="Y179" i="21"/>
  <c r="G179" i="21"/>
  <c r="M179" i="21"/>
  <c r="T179" i="21"/>
  <c r="H179" i="21"/>
  <c r="W179" i="21"/>
  <c r="I179" i="21"/>
  <c r="X179" i="21"/>
  <c r="O179" i="21"/>
  <c r="Q179" i="21"/>
  <c r="C179" i="21"/>
  <c r="A214" i="21"/>
  <c r="A113" i="19"/>
  <c r="A77" i="19"/>
  <c r="A147" i="19"/>
  <c r="A110" i="21"/>
  <c r="A149" i="25"/>
  <c r="A145" i="21"/>
  <c r="A42" i="21"/>
  <c r="A112" i="25"/>
  <c r="A76" i="25"/>
  <c r="A180" i="21"/>
  <c r="A40" i="25"/>
  <c r="A41" i="19"/>
  <c r="A75" i="21"/>
  <c r="D318" i="21" l="1"/>
  <c r="T318" i="21"/>
  <c r="N318" i="21"/>
  <c r="J318" i="21"/>
  <c r="Q318" i="21"/>
  <c r="R318" i="21"/>
  <c r="L318" i="21"/>
  <c r="C318" i="21"/>
  <c r="U318" i="21"/>
  <c r="M318" i="21"/>
  <c r="B318" i="21"/>
  <c r="E318" i="21"/>
  <c r="G318" i="21"/>
  <c r="H318" i="21"/>
  <c r="X318" i="21"/>
  <c r="S318" i="21"/>
  <c r="O318" i="21"/>
  <c r="V318" i="21"/>
  <c r="K318" i="21"/>
  <c r="A319" i="21"/>
  <c r="Y318" i="21"/>
  <c r="W318" i="21"/>
  <c r="P318" i="21"/>
  <c r="I318" i="21"/>
  <c r="F318" i="21"/>
  <c r="F421" i="21"/>
  <c r="V421" i="21"/>
  <c r="O421" i="21"/>
  <c r="P421" i="21"/>
  <c r="Q421" i="21"/>
  <c r="E421" i="21"/>
  <c r="A422" i="21"/>
  <c r="N421" i="21"/>
  <c r="W421" i="21"/>
  <c r="D421" i="21"/>
  <c r="K421" i="21"/>
  <c r="T421" i="21"/>
  <c r="J421" i="21"/>
  <c r="C421" i="21"/>
  <c r="S421" i="21"/>
  <c r="X421" i="21"/>
  <c r="Y421" i="21"/>
  <c r="U421" i="21"/>
  <c r="G421" i="21"/>
  <c r="B421" i="21"/>
  <c r="L421" i="21"/>
  <c r="R421" i="21"/>
  <c r="H421" i="21"/>
  <c r="I421" i="21"/>
  <c r="M421" i="21"/>
  <c r="F387" i="21"/>
  <c r="V387" i="21"/>
  <c r="O387" i="21"/>
  <c r="P387" i="21"/>
  <c r="Q387" i="21"/>
  <c r="E387" i="21"/>
  <c r="G387" i="21"/>
  <c r="B387" i="21"/>
  <c r="L387" i="21"/>
  <c r="K387" i="21"/>
  <c r="I387" i="21"/>
  <c r="M387" i="21"/>
  <c r="J387" i="21"/>
  <c r="C387" i="21"/>
  <c r="S387" i="21"/>
  <c r="X387" i="21"/>
  <c r="Y387" i="21"/>
  <c r="U387" i="21"/>
  <c r="A388" i="21"/>
  <c r="N387" i="21"/>
  <c r="W387" i="21"/>
  <c r="D387" i="21"/>
  <c r="R387" i="21"/>
  <c r="H387" i="21"/>
  <c r="T387" i="21"/>
  <c r="D353" i="21"/>
  <c r="T353" i="21"/>
  <c r="M353" i="21"/>
  <c r="B353" i="21"/>
  <c r="G353" i="21"/>
  <c r="K353" i="21"/>
  <c r="E353" i="21"/>
  <c r="W353" i="21"/>
  <c r="I353" i="21"/>
  <c r="V353" i="21"/>
  <c r="C353" i="21"/>
  <c r="H353" i="21"/>
  <c r="X353" i="21"/>
  <c r="Q353" i="21"/>
  <c r="F353" i="21"/>
  <c r="O353" i="21"/>
  <c r="R353" i="21"/>
  <c r="L353" i="21"/>
  <c r="U353" i="21"/>
  <c r="N353" i="21"/>
  <c r="S353" i="21"/>
  <c r="A354" i="21"/>
  <c r="P353" i="21"/>
  <c r="Y353" i="21"/>
  <c r="J353" i="21"/>
  <c r="C75" i="21"/>
  <c r="G75" i="21"/>
  <c r="K75" i="21"/>
  <c r="O75" i="21"/>
  <c r="S75" i="21"/>
  <c r="W75" i="21"/>
  <c r="M75" i="21"/>
  <c r="U75" i="21"/>
  <c r="J75" i="21"/>
  <c r="R75" i="21"/>
  <c r="D75" i="21"/>
  <c r="H75" i="21"/>
  <c r="L75" i="21"/>
  <c r="P75" i="21"/>
  <c r="T75" i="21"/>
  <c r="X75" i="21"/>
  <c r="E75" i="21"/>
  <c r="I75" i="21"/>
  <c r="Q75" i="21"/>
  <c r="Y75" i="21"/>
  <c r="B75" i="21"/>
  <c r="F75" i="21"/>
  <c r="N75" i="21"/>
  <c r="V75" i="21"/>
  <c r="F42" i="21"/>
  <c r="J42" i="21"/>
  <c r="N42" i="21"/>
  <c r="R42" i="21"/>
  <c r="V42" i="21"/>
  <c r="H42" i="21"/>
  <c r="P42" i="21"/>
  <c r="X42" i="21"/>
  <c r="I42" i="21"/>
  <c r="Q42" i="21"/>
  <c r="C42" i="21"/>
  <c r="G42" i="21"/>
  <c r="K42" i="21"/>
  <c r="O42" i="21"/>
  <c r="S42" i="21"/>
  <c r="W42" i="21"/>
  <c r="B42" i="21"/>
  <c r="D42" i="21"/>
  <c r="L42" i="21"/>
  <c r="T42" i="21"/>
  <c r="E42" i="21"/>
  <c r="M42" i="21"/>
  <c r="U42" i="21"/>
  <c r="Y42" i="21"/>
  <c r="E145" i="21"/>
  <c r="I145" i="21"/>
  <c r="M145" i="21"/>
  <c r="Q145" i="21"/>
  <c r="U145" i="21"/>
  <c r="Y145" i="21"/>
  <c r="F145" i="21"/>
  <c r="J145" i="21"/>
  <c r="N145" i="21"/>
  <c r="R145" i="21"/>
  <c r="V145" i="21"/>
  <c r="G145" i="21"/>
  <c r="O145" i="21"/>
  <c r="W145" i="21"/>
  <c r="B145" i="21"/>
  <c r="H145" i="21"/>
  <c r="P145" i="21"/>
  <c r="X145" i="21"/>
  <c r="C145" i="21"/>
  <c r="S145" i="21"/>
  <c r="D145" i="21"/>
  <c r="T145" i="21"/>
  <c r="K145" i="21"/>
  <c r="L145" i="21"/>
  <c r="F110" i="21"/>
  <c r="J110" i="21"/>
  <c r="N110" i="21"/>
  <c r="R110" i="21"/>
  <c r="V110" i="21"/>
  <c r="C110" i="21"/>
  <c r="G110" i="21"/>
  <c r="K110" i="21"/>
  <c r="O110" i="21"/>
  <c r="S110" i="21"/>
  <c r="W110" i="21"/>
  <c r="B110" i="21"/>
  <c r="D110" i="21"/>
  <c r="L110" i="21"/>
  <c r="T110" i="21"/>
  <c r="H110" i="21"/>
  <c r="X110" i="21"/>
  <c r="Q110" i="21"/>
  <c r="E110" i="21"/>
  <c r="M110" i="21"/>
  <c r="U110" i="21"/>
  <c r="P110" i="21"/>
  <c r="I110" i="21"/>
  <c r="Y110" i="21"/>
  <c r="C214" i="21"/>
  <c r="G214" i="21"/>
  <c r="K214" i="21"/>
  <c r="O214" i="21"/>
  <c r="S214" i="21"/>
  <c r="W214" i="21"/>
  <c r="D214" i="21"/>
  <c r="H214" i="21"/>
  <c r="L214" i="21"/>
  <c r="P214" i="21"/>
  <c r="T214" i="21"/>
  <c r="X214" i="21"/>
  <c r="E214" i="21"/>
  <c r="M214" i="21"/>
  <c r="U214" i="21"/>
  <c r="F214" i="21"/>
  <c r="N214" i="21"/>
  <c r="V214" i="21"/>
  <c r="I214" i="21"/>
  <c r="Y214" i="21"/>
  <c r="B214" i="21"/>
  <c r="J214" i="21"/>
  <c r="Q214" i="21"/>
  <c r="R214" i="21"/>
  <c r="C283" i="21"/>
  <c r="G283" i="21"/>
  <c r="K283" i="21"/>
  <c r="O283" i="21"/>
  <c r="S283" i="21"/>
  <c r="W283" i="21"/>
  <c r="B283" i="21"/>
  <c r="D283" i="21"/>
  <c r="H283" i="21"/>
  <c r="L283" i="21"/>
  <c r="P283" i="21"/>
  <c r="T283" i="21"/>
  <c r="X283" i="21"/>
  <c r="I283" i="21"/>
  <c r="Q283" i="21"/>
  <c r="Y283" i="21"/>
  <c r="J283" i="21"/>
  <c r="R283" i="21"/>
  <c r="E283" i="21"/>
  <c r="U283" i="21"/>
  <c r="F283" i="21"/>
  <c r="V283" i="21"/>
  <c r="N283" i="21"/>
  <c r="M283" i="21"/>
  <c r="C249" i="21"/>
  <c r="G249" i="21"/>
  <c r="K249" i="21"/>
  <c r="O249" i="21"/>
  <c r="S249" i="21"/>
  <c r="W249" i="21"/>
  <c r="D249" i="21"/>
  <c r="H249" i="21"/>
  <c r="L249" i="21"/>
  <c r="P249" i="21"/>
  <c r="T249" i="21"/>
  <c r="X249" i="21"/>
  <c r="E249" i="21"/>
  <c r="M249" i="21"/>
  <c r="U249" i="21"/>
  <c r="F249" i="21"/>
  <c r="N249" i="21"/>
  <c r="V249" i="21"/>
  <c r="Q249" i="21"/>
  <c r="B249" i="21"/>
  <c r="Y249" i="21"/>
  <c r="R249" i="21"/>
  <c r="I249" i="21"/>
  <c r="J249" i="21"/>
  <c r="C387" i="28"/>
  <c r="G387" i="28"/>
  <c r="K387" i="28"/>
  <c r="O387" i="28"/>
  <c r="S387" i="28"/>
  <c r="W387" i="28"/>
  <c r="D387" i="28"/>
  <c r="H387" i="28"/>
  <c r="L387" i="28"/>
  <c r="P387" i="28"/>
  <c r="T387" i="28"/>
  <c r="X387" i="28"/>
  <c r="F387" i="28"/>
  <c r="N387" i="28"/>
  <c r="V387" i="28"/>
  <c r="I387" i="28"/>
  <c r="Q387" i="28"/>
  <c r="Y387" i="28"/>
  <c r="E387" i="28"/>
  <c r="U387" i="28"/>
  <c r="J387" i="28"/>
  <c r="R387" i="28"/>
  <c r="M387" i="28"/>
  <c r="B387" i="28"/>
  <c r="C216" i="28"/>
  <c r="G216" i="28"/>
  <c r="K216" i="28"/>
  <c r="O216" i="28"/>
  <c r="S216" i="28"/>
  <c r="W216" i="28"/>
  <c r="D216" i="28"/>
  <c r="H216" i="28"/>
  <c r="L216" i="28"/>
  <c r="P216" i="28"/>
  <c r="T216" i="28"/>
  <c r="X216" i="28"/>
  <c r="J216" i="28"/>
  <c r="R216" i="28"/>
  <c r="E216" i="28"/>
  <c r="M216" i="28"/>
  <c r="U216" i="28"/>
  <c r="B216" i="28"/>
  <c r="N216" i="28"/>
  <c r="F216" i="28"/>
  <c r="Y216" i="28"/>
  <c r="Q216" i="28"/>
  <c r="I216" i="28"/>
  <c r="V216" i="28"/>
  <c r="D77" i="28"/>
  <c r="H77" i="28"/>
  <c r="L77" i="28"/>
  <c r="P77" i="28"/>
  <c r="T77" i="28"/>
  <c r="X77" i="28"/>
  <c r="F77" i="28"/>
  <c r="K77" i="28"/>
  <c r="Q77" i="28"/>
  <c r="V77" i="28"/>
  <c r="E77" i="28"/>
  <c r="M77" i="28"/>
  <c r="S77" i="28"/>
  <c r="B77" i="28"/>
  <c r="O77" i="28"/>
  <c r="R77" i="28"/>
  <c r="G77" i="28"/>
  <c r="N77" i="28"/>
  <c r="U77" i="28"/>
  <c r="I77" i="28"/>
  <c r="W77" i="28"/>
  <c r="C77" i="28"/>
  <c r="J77" i="28"/>
  <c r="Y77" i="28"/>
  <c r="D42" i="28"/>
  <c r="H42" i="28"/>
  <c r="L42" i="28"/>
  <c r="P42" i="28"/>
  <c r="T42" i="28"/>
  <c r="X42" i="28"/>
  <c r="F42" i="28"/>
  <c r="N42" i="28"/>
  <c r="V42" i="28"/>
  <c r="C42" i="28"/>
  <c r="O42" i="28"/>
  <c r="W42" i="28"/>
  <c r="E42" i="28"/>
  <c r="I42" i="28"/>
  <c r="M42" i="28"/>
  <c r="Q42" i="28"/>
  <c r="U42" i="28"/>
  <c r="Y42" i="28"/>
  <c r="J42" i="28"/>
  <c r="R42" i="28"/>
  <c r="G42" i="28"/>
  <c r="K42" i="28"/>
  <c r="S42" i="28"/>
  <c r="B42" i="28"/>
  <c r="F112" i="28"/>
  <c r="J112" i="28"/>
  <c r="N112" i="28"/>
  <c r="R112" i="28"/>
  <c r="V112" i="28"/>
  <c r="C112" i="28"/>
  <c r="G112" i="28"/>
  <c r="K112" i="28"/>
  <c r="O112" i="28"/>
  <c r="S112" i="28"/>
  <c r="W112" i="28"/>
  <c r="B112" i="28"/>
  <c r="H112" i="28"/>
  <c r="P112" i="28"/>
  <c r="X112" i="28"/>
  <c r="E112" i="28"/>
  <c r="Q112" i="28"/>
  <c r="L112" i="28"/>
  <c r="Y112" i="28"/>
  <c r="I112" i="28"/>
  <c r="T112" i="28"/>
  <c r="U112" i="28"/>
  <c r="D112" i="28"/>
  <c r="M112" i="28"/>
  <c r="D284" i="28"/>
  <c r="H284" i="28"/>
  <c r="L284" i="28"/>
  <c r="P284" i="28"/>
  <c r="T284" i="28"/>
  <c r="X284" i="28"/>
  <c r="E284" i="28"/>
  <c r="I284" i="28"/>
  <c r="M284" i="28"/>
  <c r="Q284" i="28"/>
  <c r="U284" i="28"/>
  <c r="Y284" i="28"/>
  <c r="B284" i="28"/>
  <c r="G284" i="28"/>
  <c r="O284" i="28"/>
  <c r="W284" i="28"/>
  <c r="J284" i="28"/>
  <c r="R284" i="28"/>
  <c r="F284" i="28"/>
  <c r="V284" i="28"/>
  <c r="K284" i="28"/>
  <c r="N284" i="28"/>
  <c r="S284" i="28"/>
  <c r="C284" i="28"/>
  <c r="C421" i="28"/>
  <c r="G421" i="28"/>
  <c r="K421" i="28"/>
  <c r="O421" i="28"/>
  <c r="S421" i="28"/>
  <c r="W421" i="28"/>
  <c r="D421" i="28"/>
  <c r="H421" i="28"/>
  <c r="L421" i="28"/>
  <c r="P421" i="28"/>
  <c r="T421" i="28"/>
  <c r="X421" i="28"/>
  <c r="F421" i="28"/>
  <c r="N421" i="28"/>
  <c r="V421" i="28"/>
  <c r="B421" i="28"/>
  <c r="I421" i="28"/>
  <c r="Q421" i="28"/>
  <c r="Y421" i="28"/>
  <c r="E421" i="28"/>
  <c r="U421" i="28"/>
  <c r="J421" i="28"/>
  <c r="R421" i="28"/>
  <c r="M421" i="28"/>
  <c r="F353" i="28"/>
  <c r="J353" i="28"/>
  <c r="N353" i="28"/>
  <c r="R353" i="28"/>
  <c r="V353" i="28"/>
  <c r="C353" i="28"/>
  <c r="G353" i="28"/>
  <c r="K353" i="28"/>
  <c r="O353" i="28"/>
  <c r="S353" i="28"/>
  <c r="W353" i="28"/>
  <c r="E353" i="28"/>
  <c r="M353" i="28"/>
  <c r="U353" i="28"/>
  <c r="H353" i="28"/>
  <c r="P353" i="28"/>
  <c r="X353" i="28"/>
  <c r="D353" i="28"/>
  <c r="T353" i="28"/>
  <c r="I353" i="28"/>
  <c r="Y353" i="28"/>
  <c r="L353" i="28"/>
  <c r="Q353" i="28"/>
  <c r="B353" i="28"/>
  <c r="F147" i="28"/>
  <c r="J147" i="28"/>
  <c r="N147" i="28"/>
  <c r="R147" i="28"/>
  <c r="V147" i="28"/>
  <c r="C147" i="28"/>
  <c r="H147" i="28"/>
  <c r="M147" i="28"/>
  <c r="S147" i="28"/>
  <c r="X147" i="28"/>
  <c r="D147" i="28"/>
  <c r="I147" i="28"/>
  <c r="O147" i="28"/>
  <c r="T147" i="28"/>
  <c r="Y147" i="28"/>
  <c r="B147" i="28"/>
  <c r="E147" i="28"/>
  <c r="P147" i="28"/>
  <c r="Q147" i="28"/>
  <c r="W147" i="28"/>
  <c r="L147" i="28"/>
  <c r="G147" i="28"/>
  <c r="U147" i="28"/>
  <c r="K147" i="28"/>
  <c r="F250" i="28"/>
  <c r="J250" i="28"/>
  <c r="N250" i="28"/>
  <c r="R250" i="28"/>
  <c r="V250" i="28"/>
  <c r="E250" i="28"/>
  <c r="K250" i="28"/>
  <c r="P250" i="28"/>
  <c r="U250" i="28"/>
  <c r="G250" i="28"/>
  <c r="L250" i="28"/>
  <c r="Q250" i="28"/>
  <c r="W250" i="28"/>
  <c r="B250" i="28"/>
  <c r="D250" i="28"/>
  <c r="O250" i="28"/>
  <c r="Y250" i="28"/>
  <c r="H250" i="28"/>
  <c r="S250" i="28"/>
  <c r="T250" i="28"/>
  <c r="C250" i="28"/>
  <c r="X250" i="28"/>
  <c r="I250" i="28"/>
  <c r="M250" i="28"/>
  <c r="C40" i="25"/>
  <c r="G40" i="25"/>
  <c r="K40" i="25"/>
  <c r="O40" i="25"/>
  <c r="S40" i="25"/>
  <c r="W40" i="25"/>
  <c r="D40" i="25"/>
  <c r="H40" i="25"/>
  <c r="L40" i="25"/>
  <c r="P40" i="25"/>
  <c r="T40" i="25"/>
  <c r="X40" i="25"/>
  <c r="J40" i="25"/>
  <c r="R40" i="25"/>
  <c r="B40" i="25"/>
  <c r="I40" i="25"/>
  <c r="E40" i="25"/>
  <c r="M40" i="25"/>
  <c r="U40" i="25"/>
  <c r="F40" i="25"/>
  <c r="N40" i="25"/>
  <c r="V40" i="25"/>
  <c r="Q40" i="25"/>
  <c r="Y40" i="25"/>
  <c r="C76" i="25"/>
  <c r="G76" i="25"/>
  <c r="K76" i="25"/>
  <c r="O76" i="25"/>
  <c r="S76" i="25"/>
  <c r="W76" i="25"/>
  <c r="B76" i="25"/>
  <c r="E76" i="25"/>
  <c r="J76" i="25"/>
  <c r="P76" i="25"/>
  <c r="U76" i="25"/>
  <c r="F76" i="25"/>
  <c r="L76" i="25"/>
  <c r="Q76" i="25"/>
  <c r="V76" i="25"/>
  <c r="H76" i="25"/>
  <c r="M76" i="25"/>
  <c r="R76" i="25"/>
  <c r="X76" i="25"/>
  <c r="I76" i="25"/>
  <c r="D76" i="25"/>
  <c r="N76" i="25"/>
  <c r="T76" i="25"/>
  <c r="Y76" i="25"/>
  <c r="D112" i="25"/>
  <c r="H112" i="25"/>
  <c r="L112" i="25"/>
  <c r="P112" i="25"/>
  <c r="T112" i="25"/>
  <c r="E112" i="25"/>
  <c r="I112" i="25"/>
  <c r="M112" i="25"/>
  <c r="Q112" i="25"/>
  <c r="U112" i="25"/>
  <c r="Y112" i="25"/>
  <c r="J112" i="25"/>
  <c r="R112" i="25"/>
  <c r="X112" i="25"/>
  <c r="B112" i="25"/>
  <c r="C112" i="25"/>
  <c r="K112" i="25"/>
  <c r="S112" i="25"/>
  <c r="F112" i="25"/>
  <c r="V112" i="25"/>
  <c r="G112" i="25"/>
  <c r="W112" i="25"/>
  <c r="N112" i="25"/>
  <c r="O112" i="25"/>
  <c r="E149" i="25"/>
  <c r="I149" i="25"/>
  <c r="M149" i="25"/>
  <c r="Q149" i="25"/>
  <c r="U149" i="25"/>
  <c r="Y149" i="25"/>
  <c r="B149" i="25"/>
  <c r="C149" i="25"/>
  <c r="H149" i="25"/>
  <c r="N149" i="25"/>
  <c r="S149" i="25"/>
  <c r="X149" i="25"/>
  <c r="D149" i="25"/>
  <c r="J149" i="25"/>
  <c r="O149" i="25"/>
  <c r="T149" i="25"/>
  <c r="F149" i="25"/>
  <c r="P149" i="25"/>
  <c r="G149" i="25"/>
  <c r="R149" i="25"/>
  <c r="V149" i="25"/>
  <c r="W149" i="25"/>
  <c r="K149" i="25"/>
  <c r="L149" i="25"/>
  <c r="B41" i="19"/>
  <c r="F41" i="19"/>
  <c r="I41" i="19"/>
  <c r="U41" i="19"/>
  <c r="E41" i="19"/>
  <c r="N41" i="19"/>
  <c r="V41" i="19"/>
  <c r="G41" i="19"/>
  <c r="K41" i="19"/>
  <c r="O41" i="19"/>
  <c r="S41" i="19"/>
  <c r="W41" i="19"/>
  <c r="C41" i="19"/>
  <c r="H41" i="19"/>
  <c r="L41" i="19"/>
  <c r="P41" i="19"/>
  <c r="T41" i="19"/>
  <c r="X41" i="19"/>
  <c r="D41" i="19"/>
  <c r="M41" i="19"/>
  <c r="Q41" i="19"/>
  <c r="Y41" i="19"/>
  <c r="J41" i="19"/>
  <c r="R41" i="19"/>
  <c r="E113" i="19"/>
  <c r="I113" i="19"/>
  <c r="M113" i="19"/>
  <c r="Q113" i="19"/>
  <c r="U113" i="19"/>
  <c r="Y113" i="19"/>
  <c r="B113" i="19"/>
  <c r="F113" i="19"/>
  <c r="K113" i="19"/>
  <c r="P113" i="19"/>
  <c r="V113" i="19"/>
  <c r="H113" i="19"/>
  <c r="O113" i="19"/>
  <c r="W113" i="19"/>
  <c r="C113" i="19"/>
  <c r="L113" i="19"/>
  <c r="T113" i="19"/>
  <c r="D113" i="19"/>
  <c r="R113" i="19"/>
  <c r="G113" i="19"/>
  <c r="J113" i="19"/>
  <c r="X113" i="19"/>
  <c r="N113" i="19"/>
  <c r="S113" i="19"/>
  <c r="E147" i="19"/>
  <c r="I147" i="19"/>
  <c r="M147" i="19"/>
  <c r="Q147" i="19"/>
  <c r="U147" i="19"/>
  <c r="Y147" i="19"/>
  <c r="B147" i="19"/>
  <c r="G147" i="19"/>
  <c r="L147" i="19"/>
  <c r="R147" i="19"/>
  <c r="W147" i="19"/>
  <c r="C147" i="19"/>
  <c r="J147" i="19"/>
  <c r="P147" i="19"/>
  <c r="X147" i="19"/>
  <c r="H147" i="19"/>
  <c r="O147" i="19"/>
  <c r="V147" i="19"/>
  <c r="K147" i="19"/>
  <c r="D147" i="19"/>
  <c r="T147" i="19"/>
  <c r="N147" i="19"/>
  <c r="S147" i="19"/>
  <c r="F147" i="19"/>
  <c r="W77" i="19"/>
  <c r="S77" i="19"/>
  <c r="O77" i="19"/>
  <c r="K77" i="19"/>
  <c r="G77" i="19"/>
  <c r="C77" i="19"/>
  <c r="U77" i="19"/>
  <c r="P77" i="19"/>
  <c r="J77" i="19"/>
  <c r="E77" i="19"/>
  <c r="T77" i="19"/>
  <c r="M77" i="19"/>
  <c r="F77" i="19"/>
  <c r="V77" i="19"/>
  <c r="L77" i="19"/>
  <c r="X77" i="19"/>
  <c r="I77" i="19"/>
  <c r="H77" i="19"/>
  <c r="Q77" i="19"/>
  <c r="D77" i="19"/>
  <c r="Y77" i="19"/>
  <c r="N77" i="19"/>
  <c r="R77" i="19"/>
  <c r="B77" i="19"/>
  <c r="Y182" i="28"/>
  <c r="U182" i="28"/>
  <c r="Q182" i="28"/>
  <c r="M182" i="28"/>
  <c r="I182" i="28"/>
  <c r="E182" i="28"/>
  <c r="W182" i="28"/>
  <c r="R182" i="28"/>
  <c r="L182" i="28"/>
  <c r="G182" i="28"/>
  <c r="B182" i="28"/>
  <c r="T182" i="28"/>
  <c r="N182" i="28"/>
  <c r="F182" i="28"/>
  <c r="V182" i="28"/>
  <c r="K182" i="28"/>
  <c r="C182" i="28"/>
  <c r="S182" i="28"/>
  <c r="J182" i="28"/>
  <c r="A183" i="28"/>
  <c r="H182" i="28"/>
  <c r="P182" i="28"/>
  <c r="O182" i="28"/>
  <c r="X182" i="28"/>
  <c r="D182" i="28"/>
  <c r="A78" i="28"/>
  <c r="W319" i="28"/>
  <c r="S319" i="28"/>
  <c r="O319" i="28"/>
  <c r="K319" i="28"/>
  <c r="G319" i="28"/>
  <c r="C319" i="28"/>
  <c r="Y319" i="28"/>
  <c r="T319" i="28"/>
  <c r="N319" i="28"/>
  <c r="I319" i="28"/>
  <c r="D319" i="28"/>
  <c r="V319" i="28"/>
  <c r="P319" i="28"/>
  <c r="H319" i="28"/>
  <c r="A320" i="28"/>
  <c r="Q319" i="28"/>
  <c r="F319" i="28"/>
  <c r="X319" i="28"/>
  <c r="L319" i="28"/>
  <c r="R319" i="28"/>
  <c r="E319" i="28"/>
  <c r="M319" i="28"/>
  <c r="J319" i="28"/>
  <c r="B319" i="28"/>
  <c r="U319" i="28"/>
  <c r="A388" i="28"/>
  <c r="A285" i="28"/>
  <c r="A422" i="28"/>
  <c r="A113" i="28"/>
  <c r="A354" i="28"/>
  <c r="A148" i="28"/>
  <c r="A217" i="28"/>
  <c r="A251" i="28"/>
  <c r="A284" i="21"/>
  <c r="A250" i="21"/>
  <c r="B180" i="21"/>
  <c r="F180" i="21"/>
  <c r="J180" i="21"/>
  <c r="N180" i="21"/>
  <c r="R180" i="21"/>
  <c r="V180" i="21"/>
  <c r="C180" i="21"/>
  <c r="H180" i="21"/>
  <c r="M180" i="21"/>
  <c r="S180" i="21"/>
  <c r="X180" i="21"/>
  <c r="I180" i="21"/>
  <c r="P180" i="21"/>
  <c r="W180" i="21"/>
  <c r="D180" i="21"/>
  <c r="K180" i="21"/>
  <c r="Q180" i="21"/>
  <c r="Y180" i="21"/>
  <c r="L180" i="21"/>
  <c r="O180" i="21"/>
  <c r="T180" i="21"/>
  <c r="U180" i="21"/>
  <c r="E180" i="21"/>
  <c r="G180" i="21"/>
  <c r="A215" i="21"/>
  <c r="A114" i="19"/>
  <c r="A78" i="19"/>
  <c r="A42" i="19"/>
  <c r="A181" i="21"/>
  <c r="A113" i="25"/>
  <c r="A111" i="21"/>
  <c r="A41" i="25"/>
  <c r="A150" i="25"/>
  <c r="A76" i="21"/>
  <c r="A77" i="25"/>
  <c r="A146" i="21"/>
  <c r="A148" i="19"/>
  <c r="C422" i="21" l="1"/>
  <c r="S422" i="21"/>
  <c r="L422" i="21"/>
  <c r="I422" i="21"/>
  <c r="R422" i="21"/>
  <c r="E422" i="21"/>
  <c r="A423" i="21"/>
  <c r="G422" i="21"/>
  <c r="W422" i="21"/>
  <c r="P422" i="21"/>
  <c r="Q422" i="21"/>
  <c r="B422" i="21"/>
  <c r="F422" i="21"/>
  <c r="K422" i="21"/>
  <c r="D422" i="21"/>
  <c r="T422" i="21"/>
  <c r="Y422" i="21"/>
  <c r="M422" i="21"/>
  <c r="U422" i="21"/>
  <c r="O422" i="21"/>
  <c r="H422" i="21"/>
  <c r="X422" i="21"/>
  <c r="J422" i="21"/>
  <c r="N422" i="21"/>
  <c r="V422" i="21"/>
  <c r="H319" i="21"/>
  <c r="X319" i="21"/>
  <c r="V319" i="21"/>
  <c r="R319" i="21"/>
  <c r="Y319" i="21"/>
  <c r="O319" i="21"/>
  <c r="A320" i="21"/>
  <c r="L319" i="21"/>
  <c r="F319" i="21"/>
  <c r="B319" i="21"/>
  <c r="W319" i="21"/>
  <c r="S319" i="21"/>
  <c r="I319" i="21"/>
  <c r="D319" i="21"/>
  <c r="T319" i="21"/>
  <c r="Q319" i="21"/>
  <c r="M319" i="21"/>
  <c r="N319" i="21"/>
  <c r="E319" i="21"/>
  <c r="P319" i="21"/>
  <c r="K319" i="21"/>
  <c r="G319" i="21"/>
  <c r="C319" i="21"/>
  <c r="U319" i="21"/>
  <c r="J319" i="21"/>
  <c r="E354" i="21"/>
  <c r="U354" i="21"/>
  <c r="N354" i="21"/>
  <c r="O354" i="21"/>
  <c r="P354" i="21"/>
  <c r="D354" i="21"/>
  <c r="I354" i="21"/>
  <c r="Y354" i="21"/>
  <c r="R354" i="21"/>
  <c r="W354" i="21"/>
  <c r="X354" i="21"/>
  <c r="T354" i="21"/>
  <c r="A355" i="21"/>
  <c r="M354" i="21"/>
  <c r="F354" i="21"/>
  <c r="V354" i="21"/>
  <c r="B354" i="21"/>
  <c r="C354" i="21"/>
  <c r="L354" i="21"/>
  <c r="Q354" i="21"/>
  <c r="J354" i="21"/>
  <c r="G354" i="21"/>
  <c r="H354" i="21"/>
  <c r="S354" i="21"/>
  <c r="K354" i="21"/>
  <c r="C388" i="21"/>
  <c r="S388" i="21"/>
  <c r="L388" i="21"/>
  <c r="I388" i="21"/>
  <c r="R388" i="21"/>
  <c r="E388" i="21"/>
  <c r="G388" i="21"/>
  <c r="W388" i="21"/>
  <c r="P388" i="21"/>
  <c r="Q388" i="21"/>
  <c r="B388" i="21"/>
  <c r="F388" i="21"/>
  <c r="K388" i="21"/>
  <c r="D388" i="21"/>
  <c r="T388" i="21"/>
  <c r="Y388" i="21"/>
  <c r="M388" i="21"/>
  <c r="U388" i="21"/>
  <c r="A389" i="21"/>
  <c r="O388" i="21"/>
  <c r="H388" i="21"/>
  <c r="X388" i="21"/>
  <c r="J388" i="21"/>
  <c r="N388" i="21"/>
  <c r="V388" i="21"/>
  <c r="F146" i="21"/>
  <c r="J146" i="21"/>
  <c r="N146" i="21"/>
  <c r="R146" i="21"/>
  <c r="V146" i="21"/>
  <c r="C146" i="21"/>
  <c r="G146" i="21"/>
  <c r="K146" i="21"/>
  <c r="O146" i="21"/>
  <c r="S146" i="21"/>
  <c r="W146" i="21"/>
  <c r="H146" i="21"/>
  <c r="P146" i="21"/>
  <c r="X146" i="21"/>
  <c r="I146" i="21"/>
  <c r="Q146" i="21"/>
  <c r="Y146" i="21"/>
  <c r="B146" i="21"/>
  <c r="L146" i="21"/>
  <c r="D146" i="21"/>
  <c r="M146" i="21"/>
  <c r="T146" i="21"/>
  <c r="E146" i="21"/>
  <c r="U146" i="21"/>
  <c r="D76" i="21"/>
  <c r="H76" i="21"/>
  <c r="L76" i="21"/>
  <c r="P76" i="21"/>
  <c r="T76" i="21"/>
  <c r="X76" i="21"/>
  <c r="J76" i="21"/>
  <c r="R76" i="21"/>
  <c r="C76" i="21"/>
  <c r="K76" i="21"/>
  <c r="W76" i="21"/>
  <c r="B76" i="21"/>
  <c r="E76" i="21"/>
  <c r="I76" i="21"/>
  <c r="M76" i="21"/>
  <c r="Q76" i="21"/>
  <c r="U76" i="21"/>
  <c r="Y76" i="21"/>
  <c r="F76" i="21"/>
  <c r="N76" i="21"/>
  <c r="V76" i="21"/>
  <c r="G76" i="21"/>
  <c r="O76" i="21"/>
  <c r="S76" i="21"/>
  <c r="C111" i="21"/>
  <c r="G111" i="21"/>
  <c r="K111" i="21"/>
  <c r="O111" i="21"/>
  <c r="S111" i="21"/>
  <c r="W111" i="21"/>
  <c r="D111" i="21"/>
  <c r="H111" i="21"/>
  <c r="L111" i="21"/>
  <c r="P111" i="21"/>
  <c r="T111" i="21"/>
  <c r="X111" i="21"/>
  <c r="E111" i="21"/>
  <c r="M111" i="21"/>
  <c r="U111" i="21"/>
  <c r="Y111" i="21"/>
  <c r="J111" i="21"/>
  <c r="F111" i="21"/>
  <c r="N111" i="21"/>
  <c r="V111" i="21"/>
  <c r="I111" i="21"/>
  <c r="Q111" i="21"/>
  <c r="B111" i="21"/>
  <c r="R111" i="21"/>
  <c r="D215" i="21"/>
  <c r="H215" i="21"/>
  <c r="L215" i="21"/>
  <c r="P215" i="21"/>
  <c r="T215" i="21"/>
  <c r="X215" i="21"/>
  <c r="E215" i="21"/>
  <c r="I215" i="21"/>
  <c r="M215" i="21"/>
  <c r="Q215" i="21"/>
  <c r="U215" i="21"/>
  <c r="Y215" i="21"/>
  <c r="F215" i="21"/>
  <c r="N215" i="21"/>
  <c r="V215" i="21"/>
  <c r="G215" i="21"/>
  <c r="O215" i="21"/>
  <c r="W215" i="21"/>
  <c r="R215" i="21"/>
  <c r="J215" i="21"/>
  <c r="K215" i="21"/>
  <c r="C215" i="21"/>
  <c r="S215" i="21"/>
  <c r="B215" i="21"/>
  <c r="D250" i="21"/>
  <c r="H250" i="21"/>
  <c r="L250" i="21"/>
  <c r="P250" i="21"/>
  <c r="T250" i="21"/>
  <c r="X250" i="21"/>
  <c r="E250" i="21"/>
  <c r="I250" i="21"/>
  <c r="M250" i="21"/>
  <c r="Q250" i="21"/>
  <c r="U250" i="21"/>
  <c r="Y250" i="21"/>
  <c r="F250" i="21"/>
  <c r="N250" i="21"/>
  <c r="V250" i="21"/>
  <c r="G250" i="21"/>
  <c r="O250" i="21"/>
  <c r="W250" i="21"/>
  <c r="J250" i="21"/>
  <c r="C250" i="21"/>
  <c r="K250" i="21"/>
  <c r="B250" i="21"/>
  <c r="R250" i="21"/>
  <c r="S250" i="21"/>
  <c r="D284" i="21"/>
  <c r="H284" i="21"/>
  <c r="L284" i="21"/>
  <c r="P284" i="21"/>
  <c r="T284" i="21"/>
  <c r="X284" i="21"/>
  <c r="E284" i="21"/>
  <c r="I284" i="21"/>
  <c r="M284" i="21"/>
  <c r="Q284" i="21"/>
  <c r="U284" i="21"/>
  <c r="Y284" i="21"/>
  <c r="B284" i="21"/>
  <c r="J284" i="21"/>
  <c r="R284" i="21"/>
  <c r="C284" i="21"/>
  <c r="K284" i="21"/>
  <c r="S284" i="21"/>
  <c r="N284" i="21"/>
  <c r="O284" i="21"/>
  <c r="F284" i="21"/>
  <c r="G284" i="21"/>
  <c r="V284" i="21"/>
  <c r="W284" i="21"/>
  <c r="C354" i="28"/>
  <c r="G354" i="28"/>
  <c r="K354" i="28"/>
  <c r="O354" i="28"/>
  <c r="S354" i="28"/>
  <c r="W354" i="28"/>
  <c r="D354" i="28"/>
  <c r="H354" i="28"/>
  <c r="L354" i="28"/>
  <c r="P354" i="28"/>
  <c r="T354" i="28"/>
  <c r="X354" i="28"/>
  <c r="F354" i="28"/>
  <c r="N354" i="28"/>
  <c r="V354" i="28"/>
  <c r="I354" i="28"/>
  <c r="Q354" i="28"/>
  <c r="Y354" i="28"/>
  <c r="M354" i="28"/>
  <c r="B354" i="28"/>
  <c r="R354" i="28"/>
  <c r="J354" i="28"/>
  <c r="U354" i="28"/>
  <c r="E354" i="28"/>
  <c r="D388" i="28"/>
  <c r="H388" i="28"/>
  <c r="L388" i="28"/>
  <c r="P388" i="28"/>
  <c r="T388" i="28"/>
  <c r="X388" i="28"/>
  <c r="E388" i="28"/>
  <c r="I388" i="28"/>
  <c r="M388" i="28"/>
  <c r="Q388" i="28"/>
  <c r="U388" i="28"/>
  <c r="Y388" i="28"/>
  <c r="B388" i="28"/>
  <c r="G388" i="28"/>
  <c r="O388" i="28"/>
  <c r="W388" i="28"/>
  <c r="J388" i="28"/>
  <c r="R388" i="28"/>
  <c r="N388" i="28"/>
  <c r="C388" i="28"/>
  <c r="S388" i="28"/>
  <c r="F388" i="28"/>
  <c r="V388" i="28"/>
  <c r="K388" i="28"/>
  <c r="C251" i="28"/>
  <c r="G251" i="28"/>
  <c r="K251" i="28"/>
  <c r="O251" i="28"/>
  <c r="S251" i="28"/>
  <c r="W251" i="28"/>
  <c r="D251" i="28"/>
  <c r="I251" i="28"/>
  <c r="N251" i="28"/>
  <c r="T251" i="28"/>
  <c r="Y251" i="28"/>
  <c r="E251" i="28"/>
  <c r="J251" i="28"/>
  <c r="P251" i="28"/>
  <c r="U251" i="28"/>
  <c r="M251" i="28"/>
  <c r="X251" i="28"/>
  <c r="F251" i="28"/>
  <c r="Q251" i="28"/>
  <c r="B251" i="28"/>
  <c r="R251" i="28"/>
  <c r="V251" i="28"/>
  <c r="H251" i="28"/>
  <c r="L251" i="28"/>
  <c r="C113" i="28"/>
  <c r="G113" i="28"/>
  <c r="K113" i="28"/>
  <c r="O113" i="28"/>
  <c r="S113" i="28"/>
  <c r="W113" i="28"/>
  <c r="D113" i="28"/>
  <c r="H113" i="28"/>
  <c r="L113" i="28"/>
  <c r="P113" i="28"/>
  <c r="T113" i="28"/>
  <c r="X113" i="28"/>
  <c r="I113" i="28"/>
  <c r="Q113" i="28"/>
  <c r="Y113" i="28"/>
  <c r="E113" i="28"/>
  <c r="N113" i="28"/>
  <c r="J113" i="28"/>
  <c r="B113" i="28"/>
  <c r="F113" i="28"/>
  <c r="R113" i="28"/>
  <c r="U113" i="28"/>
  <c r="M113" i="28"/>
  <c r="V113" i="28"/>
  <c r="E78" i="28"/>
  <c r="I78" i="28"/>
  <c r="M78" i="28"/>
  <c r="Q78" i="28"/>
  <c r="U78" i="28"/>
  <c r="Y78" i="28"/>
  <c r="D78" i="28"/>
  <c r="J78" i="28"/>
  <c r="O78" i="28"/>
  <c r="T78" i="28"/>
  <c r="C78" i="28"/>
  <c r="K78" i="28"/>
  <c r="R78" i="28"/>
  <c r="X78" i="28"/>
  <c r="G78" i="28"/>
  <c r="V78" i="28"/>
  <c r="H78" i="28"/>
  <c r="W78" i="28"/>
  <c r="F78" i="28"/>
  <c r="L78" i="28"/>
  <c r="S78" i="28"/>
  <c r="B78" i="28"/>
  <c r="N78" i="28"/>
  <c r="P78" i="28"/>
  <c r="D217" i="28"/>
  <c r="H217" i="28"/>
  <c r="L217" i="28"/>
  <c r="P217" i="28"/>
  <c r="T217" i="28"/>
  <c r="X217" i="28"/>
  <c r="E217" i="28"/>
  <c r="I217" i="28"/>
  <c r="M217" i="28"/>
  <c r="Q217" i="28"/>
  <c r="U217" i="28"/>
  <c r="Y217" i="28"/>
  <c r="C217" i="28"/>
  <c r="K217" i="28"/>
  <c r="S217" i="28"/>
  <c r="F217" i="28"/>
  <c r="N217" i="28"/>
  <c r="V217" i="28"/>
  <c r="G217" i="28"/>
  <c r="W217" i="28"/>
  <c r="B217" i="28"/>
  <c r="R217" i="28"/>
  <c r="J217" i="28"/>
  <c r="O217" i="28"/>
  <c r="D422" i="28"/>
  <c r="H422" i="28"/>
  <c r="L422" i="28"/>
  <c r="P422" i="28"/>
  <c r="T422" i="28"/>
  <c r="X422" i="28"/>
  <c r="E422" i="28"/>
  <c r="I422" i="28"/>
  <c r="M422" i="28"/>
  <c r="Q422" i="28"/>
  <c r="U422" i="28"/>
  <c r="Y422" i="28"/>
  <c r="G422" i="28"/>
  <c r="O422" i="28"/>
  <c r="W422" i="28"/>
  <c r="J422" i="28"/>
  <c r="R422" i="28"/>
  <c r="B422" i="28"/>
  <c r="N422" i="28"/>
  <c r="C422" i="28"/>
  <c r="S422" i="28"/>
  <c r="F422" i="28"/>
  <c r="V422" i="28"/>
  <c r="K422" i="28"/>
  <c r="C148" i="28"/>
  <c r="G148" i="28"/>
  <c r="K148" i="28"/>
  <c r="O148" i="28"/>
  <c r="S148" i="28"/>
  <c r="W148" i="28"/>
  <c r="B148" i="28"/>
  <c r="F148" i="28"/>
  <c r="L148" i="28"/>
  <c r="Q148" i="28"/>
  <c r="V148" i="28"/>
  <c r="H148" i="28"/>
  <c r="M148" i="28"/>
  <c r="R148" i="28"/>
  <c r="X148" i="28"/>
  <c r="D148" i="28"/>
  <c r="N148" i="28"/>
  <c r="Y148" i="28"/>
  <c r="I148" i="28"/>
  <c r="U148" i="28"/>
  <c r="T148" i="28"/>
  <c r="J148" i="28"/>
  <c r="P148" i="28"/>
  <c r="E148" i="28"/>
  <c r="E285" i="28"/>
  <c r="I285" i="28"/>
  <c r="M285" i="28"/>
  <c r="Q285" i="28"/>
  <c r="U285" i="28"/>
  <c r="Y285" i="28"/>
  <c r="F285" i="28"/>
  <c r="J285" i="28"/>
  <c r="N285" i="28"/>
  <c r="R285" i="28"/>
  <c r="V285" i="28"/>
  <c r="H285" i="28"/>
  <c r="P285" i="28"/>
  <c r="X285" i="28"/>
  <c r="C285" i="28"/>
  <c r="K285" i="28"/>
  <c r="S285" i="28"/>
  <c r="B285" i="28"/>
  <c r="O285" i="28"/>
  <c r="D285" i="28"/>
  <c r="T285" i="28"/>
  <c r="W285" i="28"/>
  <c r="G285" i="28"/>
  <c r="L285" i="28"/>
  <c r="D77" i="25"/>
  <c r="H77" i="25"/>
  <c r="L77" i="25"/>
  <c r="P77" i="25"/>
  <c r="T77" i="25"/>
  <c r="X77" i="25"/>
  <c r="C77" i="25"/>
  <c r="I77" i="25"/>
  <c r="N77" i="25"/>
  <c r="S77" i="25"/>
  <c r="Y77" i="25"/>
  <c r="E77" i="25"/>
  <c r="J77" i="25"/>
  <c r="O77" i="25"/>
  <c r="U77" i="25"/>
  <c r="F77" i="25"/>
  <c r="K77" i="25"/>
  <c r="Q77" i="25"/>
  <c r="V77" i="25"/>
  <c r="G77" i="25"/>
  <c r="W77" i="25"/>
  <c r="M77" i="25"/>
  <c r="B77" i="25"/>
  <c r="R77" i="25"/>
  <c r="F150" i="25"/>
  <c r="J150" i="25"/>
  <c r="N150" i="25"/>
  <c r="R150" i="25"/>
  <c r="V150" i="25"/>
  <c r="G150" i="25"/>
  <c r="L150" i="25"/>
  <c r="Q150" i="25"/>
  <c r="W150" i="25"/>
  <c r="B150" i="25"/>
  <c r="C150" i="25"/>
  <c r="H150" i="25"/>
  <c r="M150" i="25"/>
  <c r="S150" i="25"/>
  <c r="X150" i="25"/>
  <c r="D150" i="25"/>
  <c r="O150" i="25"/>
  <c r="Y150" i="25"/>
  <c r="E150" i="25"/>
  <c r="P150" i="25"/>
  <c r="T150" i="25"/>
  <c r="U150" i="25"/>
  <c r="I150" i="25"/>
  <c r="K150" i="25"/>
  <c r="D41" i="25"/>
  <c r="H41" i="25"/>
  <c r="L41" i="25"/>
  <c r="P41" i="25"/>
  <c r="T41" i="25"/>
  <c r="X41" i="25"/>
  <c r="B41" i="25"/>
  <c r="E41" i="25"/>
  <c r="I41" i="25"/>
  <c r="M41" i="25"/>
  <c r="Q41" i="25"/>
  <c r="U41" i="25"/>
  <c r="Y41" i="25"/>
  <c r="C41" i="25"/>
  <c r="K41" i="25"/>
  <c r="S41" i="25"/>
  <c r="J41" i="25"/>
  <c r="F41" i="25"/>
  <c r="N41" i="25"/>
  <c r="V41" i="25"/>
  <c r="G41" i="25"/>
  <c r="O41" i="25"/>
  <c r="W41" i="25"/>
  <c r="R41" i="25"/>
  <c r="F113" i="25"/>
  <c r="J113" i="25"/>
  <c r="N113" i="25"/>
  <c r="R113" i="25"/>
  <c r="V113" i="25"/>
  <c r="G113" i="25"/>
  <c r="L113" i="25"/>
  <c r="Q113" i="25"/>
  <c r="W113" i="25"/>
  <c r="C113" i="25"/>
  <c r="H113" i="25"/>
  <c r="M113" i="25"/>
  <c r="S113" i="25"/>
  <c r="X113" i="25"/>
  <c r="B113" i="25"/>
  <c r="I113" i="25"/>
  <c r="T113" i="25"/>
  <c r="K113" i="25"/>
  <c r="U113" i="25"/>
  <c r="D113" i="25"/>
  <c r="O113" i="25"/>
  <c r="Y113" i="25"/>
  <c r="E113" i="25"/>
  <c r="P113" i="25"/>
  <c r="F148" i="19"/>
  <c r="J148" i="19"/>
  <c r="N148" i="19"/>
  <c r="R148" i="19"/>
  <c r="V148" i="19"/>
  <c r="E148" i="19"/>
  <c r="K148" i="19"/>
  <c r="P148" i="19"/>
  <c r="U148" i="19"/>
  <c r="H148" i="19"/>
  <c r="O148" i="19"/>
  <c r="W148" i="19"/>
  <c r="G148" i="19"/>
  <c r="M148" i="19"/>
  <c r="T148" i="19"/>
  <c r="B148" i="19"/>
  <c r="C148" i="19"/>
  <c r="Q148" i="19"/>
  <c r="S148" i="19"/>
  <c r="X148" i="19"/>
  <c r="L148" i="19"/>
  <c r="Y148" i="19"/>
  <c r="D148" i="19"/>
  <c r="I148" i="19"/>
  <c r="F114" i="19"/>
  <c r="J114" i="19"/>
  <c r="N114" i="19"/>
  <c r="R114" i="19"/>
  <c r="V114" i="19"/>
  <c r="D114" i="19"/>
  <c r="I114" i="19"/>
  <c r="O114" i="19"/>
  <c r="T114" i="19"/>
  <c r="Y114" i="19"/>
  <c r="G114" i="19"/>
  <c r="M114" i="19"/>
  <c r="U114" i="19"/>
  <c r="H114" i="19"/>
  <c r="Q114" i="19"/>
  <c r="B114" i="19"/>
  <c r="E114" i="19"/>
  <c r="S114" i="19"/>
  <c r="K114" i="19"/>
  <c r="L114" i="19"/>
  <c r="X114" i="19"/>
  <c r="C114" i="19"/>
  <c r="P114" i="19"/>
  <c r="W114" i="19"/>
  <c r="E42" i="19"/>
  <c r="M42" i="19"/>
  <c r="Y42" i="19"/>
  <c r="F42" i="19"/>
  <c r="N42" i="19"/>
  <c r="V42" i="19"/>
  <c r="C42" i="19"/>
  <c r="G42" i="19"/>
  <c r="K42" i="19"/>
  <c r="O42" i="19"/>
  <c r="S42" i="19"/>
  <c r="W42" i="19"/>
  <c r="D42" i="19"/>
  <c r="H42" i="19"/>
  <c r="L42" i="19"/>
  <c r="P42" i="19"/>
  <c r="T42" i="19"/>
  <c r="X42" i="19"/>
  <c r="I42" i="19"/>
  <c r="Q42" i="19"/>
  <c r="U42" i="19"/>
  <c r="B42" i="19"/>
  <c r="J42" i="19"/>
  <c r="R42" i="19"/>
  <c r="X78" i="19"/>
  <c r="T78" i="19"/>
  <c r="P78" i="19"/>
  <c r="L78" i="19"/>
  <c r="H78" i="19"/>
  <c r="D78" i="19"/>
  <c r="Y78" i="19"/>
  <c r="S78" i="19"/>
  <c r="N78" i="19"/>
  <c r="I78" i="19"/>
  <c r="C78" i="19"/>
  <c r="B78" i="19"/>
  <c r="R78" i="19"/>
  <c r="K78" i="19"/>
  <c r="E78" i="19"/>
  <c r="Q78" i="19"/>
  <c r="G78" i="19"/>
  <c r="W78" i="19"/>
  <c r="M78" i="19"/>
  <c r="V78" i="19"/>
  <c r="U78" i="19"/>
  <c r="F78" i="19"/>
  <c r="O78" i="19"/>
  <c r="J78" i="19"/>
  <c r="A286" i="28"/>
  <c r="A389" i="28"/>
  <c r="X183" i="28"/>
  <c r="T183" i="28"/>
  <c r="P183" i="28"/>
  <c r="L183" i="28"/>
  <c r="H183" i="28"/>
  <c r="D183" i="28"/>
  <c r="Y183" i="28"/>
  <c r="S183" i="28"/>
  <c r="N183" i="28"/>
  <c r="I183" i="28"/>
  <c r="C183" i="28"/>
  <c r="W183" i="28"/>
  <c r="Q183" i="28"/>
  <c r="J183" i="28"/>
  <c r="B183" i="28"/>
  <c r="A184" i="28"/>
  <c r="O183" i="28"/>
  <c r="F183" i="28"/>
  <c r="V183" i="28"/>
  <c r="M183" i="28"/>
  <c r="E183" i="28"/>
  <c r="U183" i="28"/>
  <c r="K183" i="28"/>
  <c r="R183" i="28"/>
  <c r="G183" i="28"/>
  <c r="A149" i="28"/>
  <c r="A355" i="28"/>
  <c r="A252" i="28"/>
  <c r="A218" i="28"/>
  <c r="A114" i="28"/>
  <c r="A423" i="28"/>
  <c r="A321" i="28"/>
  <c r="V320" i="28"/>
  <c r="R320" i="28"/>
  <c r="N320" i="28"/>
  <c r="J320" i="28"/>
  <c r="F320" i="28"/>
  <c r="B320" i="28"/>
  <c r="U320" i="28"/>
  <c r="P320" i="28"/>
  <c r="K320" i="28"/>
  <c r="E320" i="28"/>
  <c r="Y320" i="28"/>
  <c r="S320" i="28"/>
  <c r="L320" i="28"/>
  <c r="D320" i="28"/>
  <c r="T320" i="28"/>
  <c r="I320" i="28"/>
  <c r="X320" i="28"/>
  <c r="M320" i="28"/>
  <c r="Q320" i="28"/>
  <c r="G320" i="28"/>
  <c r="O320" i="28"/>
  <c r="H320" i="28"/>
  <c r="W320" i="28"/>
  <c r="C320" i="28"/>
  <c r="A251" i="21"/>
  <c r="A285" i="21"/>
  <c r="B181" i="21"/>
  <c r="F181" i="21"/>
  <c r="J181" i="21"/>
  <c r="N181" i="21"/>
  <c r="R181" i="21"/>
  <c r="V181" i="21"/>
  <c r="E181" i="21"/>
  <c r="K181" i="21"/>
  <c r="P181" i="21"/>
  <c r="U181" i="21"/>
  <c r="G181" i="21"/>
  <c r="M181" i="21"/>
  <c r="T181" i="21"/>
  <c r="H181" i="21"/>
  <c r="O181" i="21"/>
  <c r="W181" i="21"/>
  <c r="C181" i="21"/>
  <c r="Q181" i="21"/>
  <c r="D181" i="21"/>
  <c r="S181" i="21"/>
  <c r="X181" i="21"/>
  <c r="Y181" i="21"/>
  <c r="I181" i="21"/>
  <c r="L181" i="21"/>
  <c r="A216" i="21"/>
  <c r="A149" i="19"/>
  <c r="A147" i="21"/>
  <c r="A77" i="21"/>
  <c r="A114" i="25"/>
  <c r="A112" i="21"/>
  <c r="A42" i="25"/>
  <c r="A78" i="25"/>
  <c r="A182" i="21"/>
  <c r="L320" i="21" l="1"/>
  <c r="C320" i="21"/>
  <c r="Y320" i="21"/>
  <c r="U320" i="21"/>
  <c r="G320" i="21"/>
  <c r="Q320" i="21"/>
  <c r="A321" i="21"/>
  <c r="P320" i="21"/>
  <c r="I320" i="21"/>
  <c r="E320" i="21"/>
  <c r="K320" i="21"/>
  <c r="B320" i="21"/>
  <c r="R320" i="21"/>
  <c r="D320" i="21"/>
  <c r="T320" i="21"/>
  <c r="N320" i="21"/>
  <c r="J320" i="21"/>
  <c r="V320" i="21"/>
  <c r="M320" i="21"/>
  <c r="H320" i="21"/>
  <c r="X320" i="21"/>
  <c r="S320" i="21"/>
  <c r="O320" i="21"/>
  <c r="F320" i="21"/>
  <c r="W320" i="21"/>
  <c r="F355" i="21"/>
  <c r="V355" i="21"/>
  <c r="O355" i="21"/>
  <c r="P355" i="21"/>
  <c r="Y355" i="21"/>
  <c r="D355" i="21"/>
  <c r="A356" i="21"/>
  <c r="J355" i="21"/>
  <c r="C355" i="21"/>
  <c r="S355" i="21"/>
  <c r="X355" i="21"/>
  <c r="B355" i="21"/>
  <c r="E355" i="21"/>
  <c r="N355" i="21"/>
  <c r="G355" i="21"/>
  <c r="W355" i="21"/>
  <c r="I355" i="21"/>
  <c r="L355" i="21"/>
  <c r="T355" i="21"/>
  <c r="R355" i="21"/>
  <c r="K355" i="21"/>
  <c r="H355" i="21"/>
  <c r="Q355" i="21"/>
  <c r="M355" i="21"/>
  <c r="U355" i="21"/>
  <c r="D423" i="21"/>
  <c r="T423" i="21"/>
  <c r="M423" i="21"/>
  <c r="J423" i="21"/>
  <c r="S423" i="21"/>
  <c r="G423" i="21"/>
  <c r="H423" i="21"/>
  <c r="X423" i="21"/>
  <c r="Q423" i="21"/>
  <c r="R423" i="21"/>
  <c r="F423" i="21"/>
  <c r="W423" i="21"/>
  <c r="L423" i="21"/>
  <c r="E423" i="21"/>
  <c r="U423" i="21"/>
  <c r="C423" i="21"/>
  <c r="V423" i="21"/>
  <c r="N423" i="21"/>
  <c r="P423" i="21"/>
  <c r="I423" i="21"/>
  <c r="Y423" i="21"/>
  <c r="K423" i="21"/>
  <c r="B423" i="21"/>
  <c r="O423" i="21"/>
  <c r="A424" i="21"/>
  <c r="D389" i="21"/>
  <c r="T389" i="21"/>
  <c r="M389" i="21"/>
  <c r="J389" i="21"/>
  <c r="S389" i="21"/>
  <c r="G389" i="21"/>
  <c r="H389" i="21"/>
  <c r="X389" i="21"/>
  <c r="Q389" i="21"/>
  <c r="R389" i="21"/>
  <c r="F389" i="21"/>
  <c r="W389" i="21"/>
  <c r="A390" i="21"/>
  <c r="L389" i="21"/>
  <c r="E389" i="21"/>
  <c r="U389" i="21"/>
  <c r="C389" i="21"/>
  <c r="V389" i="21"/>
  <c r="N389" i="21"/>
  <c r="P389" i="21"/>
  <c r="I389" i="21"/>
  <c r="Y389" i="21"/>
  <c r="K389" i="21"/>
  <c r="B389" i="21"/>
  <c r="O389" i="21"/>
  <c r="D112" i="21"/>
  <c r="H112" i="21"/>
  <c r="L112" i="21"/>
  <c r="P112" i="21"/>
  <c r="T112" i="21"/>
  <c r="X112" i="21"/>
  <c r="E112" i="21"/>
  <c r="I112" i="21"/>
  <c r="M112" i="21"/>
  <c r="Q112" i="21"/>
  <c r="U112" i="21"/>
  <c r="Y112" i="21"/>
  <c r="F112" i="21"/>
  <c r="N112" i="21"/>
  <c r="V112" i="21"/>
  <c r="R112" i="21"/>
  <c r="K112" i="21"/>
  <c r="B112" i="21"/>
  <c r="G112" i="21"/>
  <c r="O112" i="21"/>
  <c r="W112" i="21"/>
  <c r="J112" i="21"/>
  <c r="C112" i="21"/>
  <c r="S112" i="21"/>
  <c r="E77" i="21"/>
  <c r="I77" i="21"/>
  <c r="M77" i="21"/>
  <c r="Q77" i="21"/>
  <c r="U77" i="21"/>
  <c r="Y77" i="21"/>
  <c r="B77" i="21"/>
  <c r="G77" i="21"/>
  <c r="O77" i="21"/>
  <c r="H77" i="21"/>
  <c r="P77" i="21"/>
  <c r="F77" i="21"/>
  <c r="J77" i="21"/>
  <c r="N77" i="21"/>
  <c r="R77" i="21"/>
  <c r="V77" i="21"/>
  <c r="C77" i="21"/>
  <c r="K77" i="21"/>
  <c r="S77" i="21"/>
  <c r="W77" i="21"/>
  <c r="D77" i="21"/>
  <c r="L77" i="21"/>
  <c r="T77" i="21"/>
  <c r="X77" i="21"/>
  <c r="C147" i="21"/>
  <c r="G147" i="21"/>
  <c r="K147" i="21"/>
  <c r="O147" i="21"/>
  <c r="S147" i="21"/>
  <c r="W147" i="21"/>
  <c r="D147" i="21"/>
  <c r="H147" i="21"/>
  <c r="L147" i="21"/>
  <c r="P147" i="21"/>
  <c r="T147" i="21"/>
  <c r="X147" i="21"/>
  <c r="I147" i="21"/>
  <c r="Q147" i="21"/>
  <c r="Y147" i="21"/>
  <c r="J147" i="21"/>
  <c r="R147" i="21"/>
  <c r="E147" i="21"/>
  <c r="U147" i="21"/>
  <c r="B147" i="21"/>
  <c r="F147" i="21"/>
  <c r="V147" i="21"/>
  <c r="M147" i="21"/>
  <c r="N147" i="21"/>
  <c r="E216" i="21"/>
  <c r="I216" i="21"/>
  <c r="M216" i="21"/>
  <c r="Q216" i="21"/>
  <c r="U216" i="21"/>
  <c r="Y216" i="21"/>
  <c r="B216" i="21"/>
  <c r="F216" i="21"/>
  <c r="J216" i="21"/>
  <c r="N216" i="21"/>
  <c r="R216" i="21"/>
  <c r="V216" i="21"/>
  <c r="G216" i="21"/>
  <c r="O216" i="21"/>
  <c r="W216" i="21"/>
  <c r="H216" i="21"/>
  <c r="P216" i="21"/>
  <c r="X216" i="21"/>
  <c r="K216" i="21"/>
  <c r="S216" i="21"/>
  <c r="T216" i="21"/>
  <c r="L216" i="21"/>
  <c r="C216" i="21"/>
  <c r="D216" i="21"/>
  <c r="E285" i="21"/>
  <c r="I285" i="21"/>
  <c r="M285" i="21"/>
  <c r="Q285" i="21"/>
  <c r="U285" i="21"/>
  <c r="Y285" i="21"/>
  <c r="F285" i="21"/>
  <c r="J285" i="21"/>
  <c r="N285" i="21"/>
  <c r="R285" i="21"/>
  <c r="V285" i="21"/>
  <c r="C285" i="21"/>
  <c r="K285" i="21"/>
  <c r="S285" i="21"/>
  <c r="B285" i="21"/>
  <c r="D285" i="21"/>
  <c r="L285" i="21"/>
  <c r="T285" i="21"/>
  <c r="G285" i="21"/>
  <c r="W285" i="21"/>
  <c r="H285" i="21"/>
  <c r="X285" i="21"/>
  <c r="O285" i="21"/>
  <c r="P285" i="21"/>
  <c r="E251" i="21"/>
  <c r="I251" i="21"/>
  <c r="M251" i="21"/>
  <c r="Q251" i="21"/>
  <c r="U251" i="21"/>
  <c r="Y251" i="21"/>
  <c r="B251" i="21"/>
  <c r="F251" i="21"/>
  <c r="J251" i="21"/>
  <c r="N251" i="21"/>
  <c r="R251" i="21"/>
  <c r="V251" i="21"/>
  <c r="G251" i="21"/>
  <c r="O251" i="21"/>
  <c r="W251" i="21"/>
  <c r="H251" i="21"/>
  <c r="P251" i="21"/>
  <c r="X251" i="21"/>
  <c r="C251" i="21"/>
  <c r="S251" i="21"/>
  <c r="K251" i="21"/>
  <c r="D251" i="21"/>
  <c r="T251" i="21"/>
  <c r="L251" i="21"/>
  <c r="D114" i="28"/>
  <c r="H114" i="28"/>
  <c r="L114" i="28"/>
  <c r="P114" i="28"/>
  <c r="T114" i="28"/>
  <c r="X114" i="28"/>
  <c r="E114" i="28"/>
  <c r="I114" i="28"/>
  <c r="M114" i="28"/>
  <c r="Q114" i="28"/>
  <c r="U114" i="28"/>
  <c r="Y114" i="28"/>
  <c r="J114" i="28"/>
  <c r="R114" i="28"/>
  <c r="C114" i="28"/>
  <c r="N114" i="28"/>
  <c r="W114" i="28"/>
  <c r="B114" i="28"/>
  <c r="S114" i="28"/>
  <c r="K114" i="28"/>
  <c r="F114" i="28"/>
  <c r="O114" i="28"/>
  <c r="G114" i="28"/>
  <c r="V114" i="28"/>
  <c r="D149" i="28"/>
  <c r="H149" i="28"/>
  <c r="L149" i="28"/>
  <c r="P149" i="28"/>
  <c r="T149" i="28"/>
  <c r="X149" i="28"/>
  <c r="E149" i="28"/>
  <c r="J149" i="28"/>
  <c r="O149" i="28"/>
  <c r="U149" i="28"/>
  <c r="F149" i="28"/>
  <c r="K149" i="28"/>
  <c r="Q149" i="28"/>
  <c r="V149" i="28"/>
  <c r="M149" i="28"/>
  <c r="W149" i="28"/>
  <c r="B149" i="28"/>
  <c r="N149" i="28"/>
  <c r="G149" i="28"/>
  <c r="C149" i="28"/>
  <c r="R149" i="28"/>
  <c r="S149" i="28"/>
  <c r="I149" i="28"/>
  <c r="Y149" i="28"/>
  <c r="E218" i="28"/>
  <c r="I218" i="28"/>
  <c r="M218" i="28"/>
  <c r="Q218" i="28"/>
  <c r="U218" i="28"/>
  <c r="Y218" i="28"/>
  <c r="B218" i="28"/>
  <c r="F218" i="28"/>
  <c r="J218" i="28"/>
  <c r="N218" i="28"/>
  <c r="R218" i="28"/>
  <c r="V218" i="28"/>
  <c r="D218" i="28"/>
  <c r="L218" i="28"/>
  <c r="T218" i="28"/>
  <c r="G218" i="28"/>
  <c r="O218" i="28"/>
  <c r="W218" i="28"/>
  <c r="P218" i="28"/>
  <c r="C218" i="28"/>
  <c r="X218" i="28"/>
  <c r="H218" i="28"/>
  <c r="K218" i="28"/>
  <c r="S218" i="28"/>
  <c r="D252" i="28"/>
  <c r="H252" i="28"/>
  <c r="G252" i="28"/>
  <c r="L252" i="28"/>
  <c r="P252" i="28"/>
  <c r="T252" i="28"/>
  <c r="X252" i="28"/>
  <c r="C252" i="28"/>
  <c r="I252" i="28"/>
  <c r="M252" i="28"/>
  <c r="Q252" i="28"/>
  <c r="U252" i="28"/>
  <c r="Y252" i="28"/>
  <c r="K252" i="28"/>
  <c r="S252" i="28"/>
  <c r="E252" i="28"/>
  <c r="N252" i="28"/>
  <c r="V252" i="28"/>
  <c r="O252" i="28"/>
  <c r="B252" i="28"/>
  <c r="R252" i="28"/>
  <c r="W252" i="28"/>
  <c r="F252" i="28"/>
  <c r="J252" i="28"/>
  <c r="E389" i="28"/>
  <c r="I389" i="28"/>
  <c r="M389" i="28"/>
  <c r="Q389" i="28"/>
  <c r="U389" i="28"/>
  <c r="Y389" i="28"/>
  <c r="F389" i="28"/>
  <c r="J389" i="28"/>
  <c r="N389" i="28"/>
  <c r="R389" i="28"/>
  <c r="V389" i="28"/>
  <c r="H389" i="28"/>
  <c r="P389" i="28"/>
  <c r="X389" i="28"/>
  <c r="B389" i="28"/>
  <c r="C389" i="28"/>
  <c r="K389" i="28"/>
  <c r="S389" i="28"/>
  <c r="G389" i="28"/>
  <c r="W389" i="28"/>
  <c r="L389" i="28"/>
  <c r="D389" i="28"/>
  <c r="O389" i="28"/>
  <c r="T389" i="28"/>
  <c r="E423" i="28"/>
  <c r="I423" i="28"/>
  <c r="M423" i="28"/>
  <c r="Q423" i="28"/>
  <c r="U423" i="28"/>
  <c r="Y423" i="28"/>
  <c r="F423" i="28"/>
  <c r="J423" i="28"/>
  <c r="N423" i="28"/>
  <c r="R423" i="28"/>
  <c r="V423" i="28"/>
  <c r="H423" i="28"/>
  <c r="P423" i="28"/>
  <c r="X423" i="28"/>
  <c r="C423" i="28"/>
  <c r="K423" i="28"/>
  <c r="S423" i="28"/>
  <c r="G423" i="28"/>
  <c r="W423" i="28"/>
  <c r="L423" i="28"/>
  <c r="D423" i="28"/>
  <c r="B423" i="28"/>
  <c r="O423" i="28"/>
  <c r="T423" i="28"/>
  <c r="D355" i="28"/>
  <c r="H355" i="28"/>
  <c r="L355" i="28"/>
  <c r="P355" i="28"/>
  <c r="T355" i="28"/>
  <c r="X355" i="28"/>
  <c r="E355" i="28"/>
  <c r="I355" i="28"/>
  <c r="M355" i="28"/>
  <c r="Q355" i="28"/>
  <c r="U355" i="28"/>
  <c r="Y355" i="28"/>
  <c r="B355" i="28"/>
  <c r="G355" i="28"/>
  <c r="O355" i="28"/>
  <c r="W355" i="28"/>
  <c r="J355" i="28"/>
  <c r="R355" i="28"/>
  <c r="F355" i="28"/>
  <c r="V355" i="28"/>
  <c r="K355" i="28"/>
  <c r="S355" i="28"/>
  <c r="C355" i="28"/>
  <c r="N355" i="28"/>
  <c r="F286" i="28"/>
  <c r="J286" i="28"/>
  <c r="N286" i="28"/>
  <c r="R286" i="28"/>
  <c r="V286" i="28"/>
  <c r="C286" i="28"/>
  <c r="G286" i="28"/>
  <c r="K286" i="28"/>
  <c r="O286" i="28"/>
  <c r="S286" i="28"/>
  <c r="W286" i="28"/>
  <c r="I286" i="28"/>
  <c r="Q286" i="28"/>
  <c r="Y286" i="28"/>
  <c r="D286" i="28"/>
  <c r="L286" i="28"/>
  <c r="T286" i="28"/>
  <c r="H286" i="28"/>
  <c r="X286" i="28"/>
  <c r="M286" i="28"/>
  <c r="E286" i="28"/>
  <c r="B286" i="28"/>
  <c r="P286" i="28"/>
  <c r="U286" i="28"/>
  <c r="E78" i="25"/>
  <c r="I78" i="25"/>
  <c r="M78" i="25"/>
  <c r="Q78" i="25"/>
  <c r="U78" i="25"/>
  <c r="Y78" i="25"/>
  <c r="G78" i="25"/>
  <c r="L78" i="25"/>
  <c r="R78" i="25"/>
  <c r="W78" i="25"/>
  <c r="B78" i="25"/>
  <c r="C78" i="25"/>
  <c r="H78" i="25"/>
  <c r="N78" i="25"/>
  <c r="S78" i="25"/>
  <c r="X78" i="25"/>
  <c r="D78" i="25"/>
  <c r="J78" i="25"/>
  <c r="O78" i="25"/>
  <c r="T78" i="25"/>
  <c r="F78" i="25"/>
  <c r="K78" i="25"/>
  <c r="P78" i="25"/>
  <c r="V78" i="25"/>
  <c r="E42" i="25"/>
  <c r="I42" i="25"/>
  <c r="M42" i="25"/>
  <c r="Q42" i="25"/>
  <c r="U42" i="25"/>
  <c r="Y42" i="25"/>
  <c r="F42" i="25"/>
  <c r="J42" i="25"/>
  <c r="N42" i="25"/>
  <c r="R42" i="25"/>
  <c r="V42" i="25"/>
  <c r="B42" i="25"/>
  <c r="D42" i="25"/>
  <c r="L42" i="25"/>
  <c r="T42" i="25"/>
  <c r="C42" i="25"/>
  <c r="S42" i="25"/>
  <c r="G42" i="25"/>
  <c r="O42" i="25"/>
  <c r="W42" i="25"/>
  <c r="H42" i="25"/>
  <c r="P42" i="25"/>
  <c r="X42" i="25"/>
  <c r="K42" i="25"/>
  <c r="C114" i="25"/>
  <c r="G114" i="25"/>
  <c r="K114" i="25"/>
  <c r="O114" i="25"/>
  <c r="S114" i="25"/>
  <c r="W114" i="25"/>
  <c r="B114" i="25"/>
  <c r="E114" i="25"/>
  <c r="J114" i="25"/>
  <c r="P114" i="25"/>
  <c r="U114" i="25"/>
  <c r="F114" i="25"/>
  <c r="L114" i="25"/>
  <c r="Q114" i="25"/>
  <c r="V114" i="25"/>
  <c r="H114" i="25"/>
  <c r="R114" i="25"/>
  <c r="I114" i="25"/>
  <c r="T114" i="25"/>
  <c r="M114" i="25"/>
  <c r="X114" i="25"/>
  <c r="D114" i="25"/>
  <c r="N114" i="25"/>
  <c r="Y114" i="25"/>
  <c r="C149" i="19"/>
  <c r="G149" i="19"/>
  <c r="K149" i="19"/>
  <c r="O149" i="19"/>
  <c r="S149" i="19"/>
  <c r="W149" i="19"/>
  <c r="D149" i="19"/>
  <c r="I149" i="19"/>
  <c r="N149" i="19"/>
  <c r="T149" i="19"/>
  <c r="Y149" i="19"/>
  <c r="F149" i="19"/>
  <c r="M149" i="19"/>
  <c r="U149" i="19"/>
  <c r="B149" i="19"/>
  <c r="E149" i="19"/>
  <c r="L149" i="19"/>
  <c r="R149" i="19"/>
  <c r="H149" i="19"/>
  <c r="V149" i="19"/>
  <c r="P149" i="19"/>
  <c r="X149" i="19"/>
  <c r="J149" i="19"/>
  <c r="Q149" i="19"/>
  <c r="A150" i="28"/>
  <c r="A424" i="28"/>
  <c r="A219" i="28"/>
  <c r="Y321" i="28"/>
  <c r="U321" i="28"/>
  <c r="Q321" i="28"/>
  <c r="M321" i="28"/>
  <c r="I321" i="28"/>
  <c r="E321" i="28"/>
  <c r="W321" i="28"/>
  <c r="R321" i="28"/>
  <c r="L321" i="28"/>
  <c r="G321" i="28"/>
  <c r="B321" i="28"/>
  <c r="V321" i="28"/>
  <c r="O321" i="28"/>
  <c r="H321" i="28"/>
  <c r="X321" i="28"/>
  <c r="N321" i="28"/>
  <c r="D321" i="28"/>
  <c r="A322" i="28"/>
  <c r="K321" i="28"/>
  <c r="S321" i="28"/>
  <c r="F321" i="28"/>
  <c r="P321" i="28"/>
  <c r="J321" i="28"/>
  <c r="C321" i="28"/>
  <c r="T321" i="28"/>
  <c r="W184" i="28"/>
  <c r="S184" i="28"/>
  <c r="O184" i="28"/>
  <c r="K184" i="28"/>
  <c r="G184" i="28"/>
  <c r="C184" i="28"/>
  <c r="A185" i="28"/>
  <c r="U184" i="28"/>
  <c r="P184" i="28"/>
  <c r="J184" i="28"/>
  <c r="E184" i="28"/>
  <c r="T184" i="28"/>
  <c r="M184" i="28"/>
  <c r="F184" i="28"/>
  <c r="R184" i="28"/>
  <c r="I184" i="28"/>
  <c r="Y184" i="28"/>
  <c r="Q184" i="28"/>
  <c r="H184" i="28"/>
  <c r="N184" i="28"/>
  <c r="X184" i="28"/>
  <c r="D184" i="28"/>
  <c r="B184" i="28"/>
  <c r="V184" i="28"/>
  <c r="L184" i="28"/>
  <c r="A287" i="28"/>
  <c r="A253" i="28"/>
  <c r="A356" i="28"/>
  <c r="A390" i="28"/>
  <c r="A286" i="21"/>
  <c r="A252" i="21"/>
  <c r="B182" i="21"/>
  <c r="F182" i="21"/>
  <c r="J182" i="21"/>
  <c r="N182" i="21"/>
  <c r="R182" i="21"/>
  <c r="V182" i="21"/>
  <c r="C182" i="21"/>
  <c r="H182" i="21"/>
  <c r="M182" i="21"/>
  <c r="S182" i="21"/>
  <c r="X182" i="21"/>
  <c r="D182" i="21"/>
  <c r="K182" i="21"/>
  <c r="Q182" i="21"/>
  <c r="Y182" i="21"/>
  <c r="E182" i="21"/>
  <c r="L182" i="21"/>
  <c r="T182" i="21"/>
  <c r="G182" i="21"/>
  <c r="U182" i="21"/>
  <c r="I182" i="21"/>
  <c r="W182" i="21"/>
  <c r="O182" i="21"/>
  <c r="P182" i="21"/>
  <c r="A217" i="21"/>
  <c r="A183" i="21"/>
  <c r="A78" i="21"/>
  <c r="A148" i="21"/>
  <c r="A113" i="21"/>
  <c r="A150" i="19"/>
  <c r="E390" i="21" l="1"/>
  <c r="U390" i="21"/>
  <c r="N390" i="21"/>
  <c r="K390" i="21"/>
  <c r="T390" i="21"/>
  <c r="W390" i="21"/>
  <c r="I390" i="21"/>
  <c r="Y390" i="21"/>
  <c r="R390" i="21"/>
  <c r="S390" i="21"/>
  <c r="O390" i="21"/>
  <c r="X390" i="21"/>
  <c r="M390" i="21"/>
  <c r="F390" i="21"/>
  <c r="V390" i="21"/>
  <c r="D390" i="21"/>
  <c r="P390" i="21"/>
  <c r="G390" i="21"/>
  <c r="Q390" i="21"/>
  <c r="J390" i="21"/>
  <c r="C390" i="21"/>
  <c r="L390" i="21"/>
  <c r="B390" i="21"/>
  <c r="H390" i="21"/>
  <c r="A391" i="21"/>
  <c r="C356" i="21"/>
  <c r="S356" i="21"/>
  <c r="H356" i="21"/>
  <c r="X356" i="21"/>
  <c r="J356" i="21"/>
  <c r="F356" i="21"/>
  <c r="A357" i="21"/>
  <c r="G356" i="21"/>
  <c r="W356" i="21"/>
  <c r="L356" i="21"/>
  <c r="I356" i="21"/>
  <c r="R356" i="21"/>
  <c r="V356" i="21"/>
  <c r="K356" i="21"/>
  <c r="B356" i="21"/>
  <c r="P356" i="21"/>
  <c r="Q356" i="21"/>
  <c r="E356" i="21"/>
  <c r="M356" i="21"/>
  <c r="O356" i="21"/>
  <c r="D356" i="21"/>
  <c r="T356" i="21"/>
  <c r="Y356" i="21"/>
  <c r="U356" i="21"/>
  <c r="N356" i="21"/>
  <c r="E424" i="21"/>
  <c r="U424" i="21"/>
  <c r="N424" i="21"/>
  <c r="K424" i="21"/>
  <c r="T424" i="21"/>
  <c r="W424" i="21"/>
  <c r="I424" i="21"/>
  <c r="Y424" i="21"/>
  <c r="R424" i="21"/>
  <c r="S424" i="21"/>
  <c r="O424" i="21"/>
  <c r="X424" i="21"/>
  <c r="M424" i="21"/>
  <c r="F424" i="21"/>
  <c r="V424" i="21"/>
  <c r="D424" i="21"/>
  <c r="P424" i="21"/>
  <c r="G424" i="21"/>
  <c r="A425" i="21"/>
  <c r="Q424" i="21"/>
  <c r="J424" i="21"/>
  <c r="C424" i="21"/>
  <c r="L424" i="21"/>
  <c r="B424" i="21"/>
  <c r="H424" i="21"/>
  <c r="P321" i="21"/>
  <c r="K321" i="21"/>
  <c r="G321" i="21"/>
  <c r="I321" i="21"/>
  <c r="E321" i="21"/>
  <c r="O321" i="21"/>
  <c r="D321" i="21"/>
  <c r="T321" i="21"/>
  <c r="Q321" i="21"/>
  <c r="M321" i="21"/>
  <c r="S321" i="21"/>
  <c r="J321" i="21"/>
  <c r="H321" i="21"/>
  <c r="X321" i="21"/>
  <c r="V321" i="21"/>
  <c r="R321" i="21"/>
  <c r="C321" i="21"/>
  <c r="U321" i="21"/>
  <c r="L321" i="21"/>
  <c r="F321" i="21"/>
  <c r="B321" i="21"/>
  <c r="W321" i="21"/>
  <c r="Y321" i="21"/>
  <c r="N321" i="21"/>
  <c r="A322" i="21"/>
  <c r="E113" i="21"/>
  <c r="I113" i="21"/>
  <c r="M113" i="21"/>
  <c r="Q113" i="21"/>
  <c r="U113" i="21"/>
  <c r="Y113" i="21"/>
  <c r="B113" i="21"/>
  <c r="F113" i="21"/>
  <c r="J113" i="21"/>
  <c r="N113" i="21"/>
  <c r="R113" i="21"/>
  <c r="V113" i="21"/>
  <c r="G113" i="21"/>
  <c r="O113" i="21"/>
  <c r="W113" i="21"/>
  <c r="K113" i="21"/>
  <c r="D113" i="21"/>
  <c r="T113" i="21"/>
  <c r="H113" i="21"/>
  <c r="P113" i="21"/>
  <c r="X113" i="21"/>
  <c r="C113" i="21"/>
  <c r="S113" i="21"/>
  <c r="L113" i="21"/>
  <c r="D148" i="21"/>
  <c r="H148" i="21"/>
  <c r="L148" i="21"/>
  <c r="P148" i="21"/>
  <c r="T148" i="21"/>
  <c r="X148" i="21"/>
  <c r="E148" i="21"/>
  <c r="I148" i="21"/>
  <c r="M148" i="21"/>
  <c r="Q148" i="21"/>
  <c r="U148" i="21"/>
  <c r="Y148" i="21"/>
  <c r="J148" i="21"/>
  <c r="R148" i="21"/>
  <c r="C148" i="21"/>
  <c r="K148" i="21"/>
  <c r="S148" i="21"/>
  <c r="N148" i="21"/>
  <c r="F148" i="21"/>
  <c r="O148" i="21"/>
  <c r="V148" i="21"/>
  <c r="G148" i="21"/>
  <c r="W148" i="21"/>
  <c r="B148" i="21"/>
  <c r="F78" i="21"/>
  <c r="J78" i="21"/>
  <c r="N78" i="21"/>
  <c r="R78" i="21"/>
  <c r="V78" i="21"/>
  <c r="D78" i="21"/>
  <c r="L78" i="21"/>
  <c r="T78" i="21"/>
  <c r="E78" i="21"/>
  <c r="M78" i="21"/>
  <c r="U78" i="21"/>
  <c r="C78" i="21"/>
  <c r="G78" i="21"/>
  <c r="K78" i="21"/>
  <c r="O78" i="21"/>
  <c r="S78" i="21"/>
  <c r="W78" i="21"/>
  <c r="B78" i="21"/>
  <c r="H78" i="21"/>
  <c r="P78" i="21"/>
  <c r="X78" i="21"/>
  <c r="I78" i="21"/>
  <c r="Q78" i="21"/>
  <c r="Y78" i="21"/>
  <c r="F217" i="21"/>
  <c r="J217" i="21"/>
  <c r="N217" i="21"/>
  <c r="R217" i="21"/>
  <c r="V217" i="21"/>
  <c r="C217" i="21"/>
  <c r="G217" i="21"/>
  <c r="K217" i="21"/>
  <c r="O217" i="21"/>
  <c r="S217" i="21"/>
  <c r="W217" i="21"/>
  <c r="B217" i="21"/>
  <c r="H217" i="21"/>
  <c r="P217" i="21"/>
  <c r="X217" i="21"/>
  <c r="I217" i="21"/>
  <c r="Q217" i="21"/>
  <c r="Y217" i="21"/>
  <c r="D217" i="21"/>
  <c r="T217" i="21"/>
  <c r="E217" i="21"/>
  <c r="U217" i="21"/>
  <c r="L217" i="21"/>
  <c r="M217" i="21"/>
  <c r="F252" i="21"/>
  <c r="J252" i="21"/>
  <c r="N252" i="21"/>
  <c r="R252" i="21"/>
  <c r="V252" i="21"/>
  <c r="C252" i="21"/>
  <c r="G252" i="21"/>
  <c r="K252" i="21"/>
  <c r="O252" i="21"/>
  <c r="S252" i="21"/>
  <c r="W252" i="21"/>
  <c r="B252" i="21"/>
  <c r="H252" i="21"/>
  <c r="P252" i="21"/>
  <c r="X252" i="21"/>
  <c r="I252" i="21"/>
  <c r="Q252" i="21"/>
  <c r="Y252" i="21"/>
  <c r="L252" i="21"/>
  <c r="T252" i="21"/>
  <c r="E252" i="21"/>
  <c r="M252" i="21"/>
  <c r="D252" i="21"/>
  <c r="U252" i="21"/>
  <c r="F286" i="21"/>
  <c r="J286" i="21"/>
  <c r="N286" i="21"/>
  <c r="R286" i="21"/>
  <c r="V286" i="21"/>
  <c r="C286" i="21"/>
  <c r="G286" i="21"/>
  <c r="K286" i="21"/>
  <c r="O286" i="21"/>
  <c r="S286" i="21"/>
  <c r="W286" i="21"/>
  <c r="D286" i="21"/>
  <c r="L286" i="21"/>
  <c r="T286" i="21"/>
  <c r="E286" i="21"/>
  <c r="M286" i="21"/>
  <c r="U286" i="21"/>
  <c r="B286" i="21"/>
  <c r="P286" i="21"/>
  <c r="Q286" i="21"/>
  <c r="X286" i="21"/>
  <c r="Y286" i="21"/>
  <c r="H286" i="21"/>
  <c r="I286" i="21"/>
  <c r="E356" i="28"/>
  <c r="I356" i="28"/>
  <c r="M356" i="28"/>
  <c r="Q356" i="28"/>
  <c r="U356" i="28"/>
  <c r="Y356" i="28"/>
  <c r="F356" i="28"/>
  <c r="J356" i="28"/>
  <c r="N356" i="28"/>
  <c r="R356" i="28"/>
  <c r="V356" i="28"/>
  <c r="H356" i="28"/>
  <c r="P356" i="28"/>
  <c r="X356" i="28"/>
  <c r="B356" i="28"/>
  <c r="C356" i="28"/>
  <c r="K356" i="28"/>
  <c r="S356" i="28"/>
  <c r="O356" i="28"/>
  <c r="D356" i="28"/>
  <c r="T356" i="28"/>
  <c r="G356" i="28"/>
  <c r="L356" i="28"/>
  <c r="W356" i="28"/>
  <c r="F390" i="28"/>
  <c r="J390" i="28"/>
  <c r="N390" i="28"/>
  <c r="R390" i="28"/>
  <c r="V390" i="28"/>
  <c r="C390" i="28"/>
  <c r="G390" i="28"/>
  <c r="K390" i="28"/>
  <c r="O390" i="28"/>
  <c r="S390" i="28"/>
  <c r="W390" i="28"/>
  <c r="I390" i="28"/>
  <c r="Q390" i="28"/>
  <c r="Y390" i="28"/>
  <c r="D390" i="28"/>
  <c r="L390" i="28"/>
  <c r="T390" i="28"/>
  <c r="B390" i="28"/>
  <c r="P390" i="28"/>
  <c r="E390" i="28"/>
  <c r="U390" i="28"/>
  <c r="M390" i="28"/>
  <c r="X390" i="28"/>
  <c r="H390" i="28"/>
  <c r="F219" i="28"/>
  <c r="J219" i="28"/>
  <c r="N219" i="28"/>
  <c r="R219" i="28"/>
  <c r="V219" i="28"/>
  <c r="C219" i="28"/>
  <c r="G219" i="28"/>
  <c r="K219" i="28"/>
  <c r="O219" i="28"/>
  <c r="S219" i="28"/>
  <c r="W219" i="28"/>
  <c r="B219" i="28"/>
  <c r="E219" i="28"/>
  <c r="M219" i="28"/>
  <c r="U219" i="28"/>
  <c r="H219" i="28"/>
  <c r="P219" i="28"/>
  <c r="X219" i="28"/>
  <c r="I219" i="28"/>
  <c r="Y219" i="28"/>
  <c r="T219" i="28"/>
  <c r="L219" i="28"/>
  <c r="Q219" i="28"/>
  <c r="D219" i="28"/>
  <c r="E150" i="28"/>
  <c r="I150" i="28"/>
  <c r="M150" i="28"/>
  <c r="Q150" i="28"/>
  <c r="U150" i="28"/>
  <c r="Y150" i="28"/>
  <c r="C150" i="28"/>
  <c r="H150" i="28"/>
  <c r="N150" i="28"/>
  <c r="S150" i="28"/>
  <c r="X150" i="28"/>
  <c r="D150" i="28"/>
  <c r="J150" i="28"/>
  <c r="O150" i="28"/>
  <c r="T150" i="28"/>
  <c r="K150" i="28"/>
  <c r="V150" i="28"/>
  <c r="F150" i="28"/>
  <c r="R150" i="28"/>
  <c r="L150" i="28"/>
  <c r="P150" i="28"/>
  <c r="G150" i="28"/>
  <c r="W150" i="28"/>
  <c r="B150" i="28"/>
  <c r="E253" i="28"/>
  <c r="I253" i="28"/>
  <c r="M253" i="28"/>
  <c r="Q253" i="28"/>
  <c r="U253" i="28"/>
  <c r="Y253" i="28"/>
  <c r="B253" i="28"/>
  <c r="F253" i="28"/>
  <c r="J253" i="28"/>
  <c r="N253" i="28"/>
  <c r="R253" i="28"/>
  <c r="V253" i="28"/>
  <c r="D253" i="28"/>
  <c r="L253" i="28"/>
  <c r="T253" i="28"/>
  <c r="G253" i="28"/>
  <c r="O253" i="28"/>
  <c r="W253" i="28"/>
  <c r="H253" i="28"/>
  <c r="X253" i="28"/>
  <c r="K253" i="28"/>
  <c r="C253" i="28"/>
  <c r="P253" i="28"/>
  <c r="S253" i="28"/>
  <c r="C287" i="28"/>
  <c r="G287" i="28"/>
  <c r="K287" i="28"/>
  <c r="O287" i="28"/>
  <c r="S287" i="28"/>
  <c r="W287" i="28"/>
  <c r="B287" i="28"/>
  <c r="D287" i="28"/>
  <c r="H287" i="28"/>
  <c r="L287" i="28"/>
  <c r="P287" i="28"/>
  <c r="T287" i="28"/>
  <c r="X287" i="28"/>
  <c r="J287" i="28"/>
  <c r="R287" i="28"/>
  <c r="E287" i="28"/>
  <c r="M287" i="28"/>
  <c r="U287" i="28"/>
  <c r="Q287" i="28"/>
  <c r="F287" i="28"/>
  <c r="V287" i="28"/>
  <c r="I287" i="28"/>
  <c r="N287" i="28"/>
  <c r="Y287" i="28"/>
  <c r="F424" i="28"/>
  <c r="C424" i="28"/>
  <c r="G424" i="28"/>
  <c r="K424" i="28"/>
  <c r="O424" i="28"/>
  <c r="S424" i="28"/>
  <c r="W424" i="28"/>
  <c r="I424" i="28"/>
  <c r="N424" i="28"/>
  <c r="T424" i="28"/>
  <c r="Y424" i="28"/>
  <c r="D424" i="28"/>
  <c r="J424" i="28"/>
  <c r="P424" i="28"/>
  <c r="U424" i="28"/>
  <c r="M424" i="28"/>
  <c r="X424" i="28"/>
  <c r="B424" i="28"/>
  <c r="E424" i="28"/>
  <c r="Q424" i="28"/>
  <c r="L424" i="28"/>
  <c r="R424" i="28"/>
  <c r="V424" i="28"/>
  <c r="H424" i="28"/>
  <c r="D150" i="19"/>
  <c r="H150" i="19"/>
  <c r="L150" i="19"/>
  <c r="P150" i="19"/>
  <c r="T150" i="19"/>
  <c r="X150" i="19"/>
  <c r="G150" i="19"/>
  <c r="M150" i="19"/>
  <c r="R150" i="19"/>
  <c r="W150" i="19"/>
  <c r="B150" i="19"/>
  <c r="E150" i="19"/>
  <c r="K150" i="19"/>
  <c r="S150" i="19"/>
  <c r="C150" i="19"/>
  <c r="J150" i="19"/>
  <c r="Q150" i="19"/>
  <c r="Y150" i="19"/>
  <c r="N150" i="19"/>
  <c r="I150" i="19"/>
  <c r="V150" i="19"/>
  <c r="F150" i="19"/>
  <c r="O150" i="19"/>
  <c r="U150" i="19"/>
  <c r="A288" i="28"/>
  <c r="A425" i="28"/>
  <c r="A357" i="28"/>
  <c r="A254" i="28"/>
  <c r="A186" i="28"/>
  <c r="V185" i="28"/>
  <c r="R185" i="28"/>
  <c r="N185" i="28"/>
  <c r="J185" i="28"/>
  <c r="F185" i="28"/>
  <c r="B185" i="28"/>
  <c r="W185" i="28"/>
  <c r="Q185" i="28"/>
  <c r="L185" i="28"/>
  <c r="G185" i="28"/>
  <c r="X185" i="28"/>
  <c r="P185" i="28"/>
  <c r="I185" i="28"/>
  <c r="C185" i="28"/>
  <c r="U185" i="28"/>
  <c r="M185" i="28"/>
  <c r="D185" i="28"/>
  <c r="T185" i="28"/>
  <c r="K185" i="28"/>
  <c r="H185" i="28"/>
  <c r="S185" i="28"/>
  <c r="O185" i="28"/>
  <c r="Y185" i="28"/>
  <c r="E185" i="28"/>
  <c r="A220" i="28"/>
  <c r="A391" i="28"/>
  <c r="X322" i="28"/>
  <c r="T322" i="28"/>
  <c r="P322" i="28"/>
  <c r="L322" i="28"/>
  <c r="H322" i="28"/>
  <c r="D322" i="28"/>
  <c r="Y322" i="28"/>
  <c r="S322" i="28"/>
  <c r="N322" i="28"/>
  <c r="I322" i="28"/>
  <c r="C322" i="28"/>
  <c r="A323" i="28"/>
  <c r="R322" i="28"/>
  <c r="K322" i="28"/>
  <c r="E322" i="28"/>
  <c r="Q322" i="28"/>
  <c r="G322" i="28"/>
  <c r="W322" i="28"/>
  <c r="M322" i="28"/>
  <c r="U322" i="28"/>
  <c r="F322" i="28"/>
  <c r="O322" i="28"/>
  <c r="J322" i="28"/>
  <c r="V322" i="28"/>
  <c r="B322" i="28"/>
  <c r="A253" i="21"/>
  <c r="A287" i="21"/>
  <c r="B183" i="21"/>
  <c r="F183" i="21"/>
  <c r="J183" i="21"/>
  <c r="N183" i="21"/>
  <c r="R183" i="21"/>
  <c r="V183" i="21"/>
  <c r="E183" i="21"/>
  <c r="K183" i="21"/>
  <c r="P183" i="21"/>
  <c r="U183" i="21"/>
  <c r="H183" i="21"/>
  <c r="O183" i="21"/>
  <c r="W183" i="21"/>
  <c r="C183" i="21"/>
  <c r="I183" i="21"/>
  <c r="Q183" i="21"/>
  <c r="X183" i="21"/>
  <c r="L183" i="21"/>
  <c r="Y183" i="21"/>
  <c r="M183" i="21"/>
  <c r="D183" i="21"/>
  <c r="G183" i="21"/>
  <c r="S183" i="21"/>
  <c r="T183" i="21"/>
  <c r="A218" i="21"/>
  <c r="A149" i="21"/>
  <c r="A184" i="21"/>
  <c r="A114" i="21"/>
  <c r="D322" i="21" l="1"/>
  <c r="T322" i="21"/>
  <c r="N322" i="21"/>
  <c r="J322" i="21"/>
  <c r="Q322" i="21"/>
  <c r="G322" i="21"/>
  <c r="H322" i="21"/>
  <c r="X322" i="21"/>
  <c r="S322" i="21"/>
  <c r="O322" i="21"/>
  <c r="V322" i="21"/>
  <c r="R322" i="21"/>
  <c r="L322" i="21"/>
  <c r="C322" i="21"/>
  <c r="Y322" i="21"/>
  <c r="U322" i="21"/>
  <c r="B322" i="21"/>
  <c r="K322" i="21"/>
  <c r="A323" i="21"/>
  <c r="P322" i="21"/>
  <c r="I322" i="21"/>
  <c r="E322" i="21"/>
  <c r="F322" i="21"/>
  <c r="M322" i="21"/>
  <c r="W322" i="21"/>
  <c r="D357" i="21"/>
  <c r="T357" i="21"/>
  <c r="M357" i="21"/>
  <c r="B357" i="21"/>
  <c r="K357" i="21"/>
  <c r="V357" i="21"/>
  <c r="H357" i="21"/>
  <c r="X357" i="21"/>
  <c r="Q357" i="21"/>
  <c r="J357" i="21"/>
  <c r="S357" i="21"/>
  <c r="W357" i="21"/>
  <c r="L357" i="21"/>
  <c r="E357" i="21"/>
  <c r="U357" i="21"/>
  <c r="R357" i="21"/>
  <c r="N357" i="21"/>
  <c r="F357" i="21"/>
  <c r="A358" i="21"/>
  <c r="P357" i="21"/>
  <c r="I357" i="21"/>
  <c r="Y357" i="21"/>
  <c r="C357" i="21"/>
  <c r="O357" i="21"/>
  <c r="G357" i="21"/>
  <c r="F425" i="21"/>
  <c r="V425" i="21"/>
  <c r="O425" i="21"/>
  <c r="L425" i="21"/>
  <c r="M425" i="21"/>
  <c r="I425" i="21"/>
  <c r="J425" i="21"/>
  <c r="C425" i="21"/>
  <c r="S425" i="21"/>
  <c r="T425" i="21"/>
  <c r="U425" i="21"/>
  <c r="Y425" i="21"/>
  <c r="A426" i="21"/>
  <c r="N425" i="21"/>
  <c r="G425" i="21"/>
  <c r="W425" i="21"/>
  <c r="B425" i="21"/>
  <c r="H425" i="21"/>
  <c r="P425" i="21"/>
  <c r="R425" i="21"/>
  <c r="K425" i="21"/>
  <c r="D425" i="21"/>
  <c r="E425" i="21"/>
  <c r="X425" i="21"/>
  <c r="Q425" i="21"/>
  <c r="F391" i="21"/>
  <c r="V391" i="21"/>
  <c r="O391" i="21"/>
  <c r="L391" i="21"/>
  <c r="M391" i="21"/>
  <c r="I391" i="21"/>
  <c r="J391" i="21"/>
  <c r="C391" i="21"/>
  <c r="S391" i="21"/>
  <c r="T391" i="21"/>
  <c r="U391" i="21"/>
  <c r="Y391" i="21"/>
  <c r="N391" i="21"/>
  <c r="G391" i="21"/>
  <c r="W391" i="21"/>
  <c r="B391" i="21"/>
  <c r="H391" i="21"/>
  <c r="P391" i="21"/>
  <c r="R391" i="21"/>
  <c r="K391" i="21"/>
  <c r="D391" i="21"/>
  <c r="E391" i="21"/>
  <c r="X391" i="21"/>
  <c r="Q391" i="21"/>
  <c r="A392" i="21"/>
  <c r="F114" i="21"/>
  <c r="J114" i="21"/>
  <c r="N114" i="21"/>
  <c r="R114" i="21"/>
  <c r="V114" i="21"/>
  <c r="C114" i="21"/>
  <c r="G114" i="21"/>
  <c r="K114" i="21"/>
  <c r="O114" i="21"/>
  <c r="S114" i="21"/>
  <c r="W114" i="21"/>
  <c r="B114" i="21"/>
  <c r="H114" i="21"/>
  <c r="P114" i="21"/>
  <c r="X114" i="21"/>
  <c r="D114" i="21"/>
  <c r="T114" i="21"/>
  <c r="M114" i="21"/>
  <c r="I114" i="21"/>
  <c r="Q114" i="21"/>
  <c r="Y114" i="21"/>
  <c r="L114" i="21"/>
  <c r="E114" i="21"/>
  <c r="U114" i="21"/>
  <c r="E149" i="21"/>
  <c r="I149" i="21"/>
  <c r="M149" i="21"/>
  <c r="Q149" i="21"/>
  <c r="U149" i="21"/>
  <c r="Y149" i="21"/>
  <c r="F149" i="21"/>
  <c r="J149" i="21"/>
  <c r="N149" i="21"/>
  <c r="R149" i="21"/>
  <c r="V149" i="21"/>
  <c r="C149" i="21"/>
  <c r="K149" i="21"/>
  <c r="S149" i="21"/>
  <c r="B149" i="21"/>
  <c r="D149" i="21"/>
  <c r="L149" i="21"/>
  <c r="T149" i="21"/>
  <c r="G149" i="21"/>
  <c r="W149" i="21"/>
  <c r="O149" i="21"/>
  <c r="H149" i="21"/>
  <c r="X149" i="21"/>
  <c r="P149" i="21"/>
  <c r="C218" i="21"/>
  <c r="G218" i="21"/>
  <c r="K218" i="21"/>
  <c r="O218" i="21"/>
  <c r="S218" i="21"/>
  <c r="W218" i="21"/>
  <c r="D218" i="21"/>
  <c r="H218" i="21"/>
  <c r="L218" i="21"/>
  <c r="P218" i="21"/>
  <c r="T218" i="21"/>
  <c r="X218" i="21"/>
  <c r="I218" i="21"/>
  <c r="Q218" i="21"/>
  <c r="Y218" i="21"/>
  <c r="B218" i="21"/>
  <c r="J218" i="21"/>
  <c r="R218" i="21"/>
  <c r="M218" i="21"/>
  <c r="E218" i="21"/>
  <c r="F218" i="21"/>
  <c r="N218" i="21"/>
  <c r="U218" i="21"/>
  <c r="V218" i="21"/>
  <c r="C287" i="21"/>
  <c r="G287" i="21"/>
  <c r="K287" i="21"/>
  <c r="O287" i="21"/>
  <c r="S287" i="21"/>
  <c r="W287" i="21"/>
  <c r="B287" i="21"/>
  <c r="D287" i="21"/>
  <c r="H287" i="21"/>
  <c r="L287" i="21"/>
  <c r="P287" i="21"/>
  <c r="T287" i="21"/>
  <c r="X287" i="21"/>
  <c r="E287" i="21"/>
  <c r="M287" i="21"/>
  <c r="U287" i="21"/>
  <c r="F287" i="21"/>
  <c r="N287" i="21"/>
  <c r="V287" i="21"/>
  <c r="I287" i="21"/>
  <c r="Y287" i="21"/>
  <c r="J287" i="21"/>
  <c r="R287" i="21"/>
  <c r="Q287" i="21"/>
  <c r="C253" i="21"/>
  <c r="G253" i="21"/>
  <c r="K253" i="21"/>
  <c r="O253" i="21"/>
  <c r="S253" i="21"/>
  <c r="W253" i="21"/>
  <c r="D253" i="21"/>
  <c r="H253" i="21"/>
  <c r="L253" i="21"/>
  <c r="P253" i="21"/>
  <c r="T253" i="21"/>
  <c r="X253" i="21"/>
  <c r="I253" i="21"/>
  <c r="Q253" i="21"/>
  <c r="Y253" i="21"/>
  <c r="B253" i="21"/>
  <c r="J253" i="21"/>
  <c r="R253" i="21"/>
  <c r="E253" i="21"/>
  <c r="U253" i="21"/>
  <c r="N253" i="21"/>
  <c r="F253" i="21"/>
  <c r="V253" i="21"/>
  <c r="M253" i="21"/>
  <c r="C391" i="28"/>
  <c r="G391" i="28"/>
  <c r="K391" i="28"/>
  <c r="O391" i="28"/>
  <c r="S391" i="28"/>
  <c r="W391" i="28"/>
  <c r="D391" i="28"/>
  <c r="H391" i="28"/>
  <c r="L391" i="28"/>
  <c r="P391" i="28"/>
  <c r="T391" i="28"/>
  <c r="X391" i="28"/>
  <c r="J391" i="28"/>
  <c r="R391" i="28"/>
  <c r="E391" i="28"/>
  <c r="M391" i="28"/>
  <c r="U391" i="28"/>
  <c r="I391" i="28"/>
  <c r="Y391" i="28"/>
  <c r="N391" i="28"/>
  <c r="V391" i="28"/>
  <c r="B391" i="28"/>
  <c r="Q391" i="28"/>
  <c r="F391" i="28"/>
  <c r="F357" i="28"/>
  <c r="J357" i="28"/>
  <c r="N357" i="28"/>
  <c r="R357" i="28"/>
  <c r="V357" i="28"/>
  <c r="C357" i="28"/>
  <c r="G357" i="28"/>
  <c r="K357" i="28"/>
  <c r="O357" i="28"/>
  <c r="S357" i="28"/>
  <c r="W357" i="28"/>
  <c r="I357" i="28"/>
  <c r="Q357" i="28"/>
  <c r="Y357" i="28"/>
  <c r="D357" i="28"/>
  <c r="L357" i="28"/>
  <c r="T357" i="28"/>
  <c r="B357" i="28"/>
  <c r="H357" i="28"/>
  <c r="X357" i="28"/>
  <c r="M357" i="28"/>
  <c r="E357" i="28"/>
  <c r="P357" i="28"/>
  <c r="U357" i="28"/>
  <c r="C220" i="28"/>
  <c r="G220" i="28"/>
  <c r="K220" i="28"/>
  <c r="O220" i="28"/>
  <c r="S220" i="28"/>
  <c r="W220" i="28"/>
  <c r="D220" i="28"/>
  <c r="H220" i="28"/>
  <c r="L220" i="28"/>
  <c r="P220" i="28"/>
  <c r="T220" i="28"/>
  <c r="X220" i="28"/>
  <c r="F220" i="28"/>
  <c r="N220" i="28"/>
  <c r="V220" i="28"/>
  <c r="I220" i="28"/>
  <c r="Q220" i="28"/>
  <c r="Y220" i="28"/>
  <c r="R220" i="28"/>
  <c r="U220" i="28"/>
  <c r="E220" i="28"/>
  <c r="J220" i="28"/>
  <c r="M220" i="28"/>
  <c r="B220" i="28"/>
  <c r="D425" i="28"/>
  <c r="H425" i="28"/>
  <c r="L425" i="28"/>
  <c r="P425" i="28"/>
  <c r="T425" i="28"/>
  <c r="X425" i="28"/>
  <c r="G425" i="28"/>
  <c r="M425" i="28"/>
  <c r="R425" i="28"/>
  <c r="W425" i="28"/>
  <c r="B425" i="28"/>
  <c r="C425" i="28"/>
  <c r="I425" i="28"/>
  <c r="N425" i="28"/>
  <c r="S425" i="28"/>
  <c r="Y425" i="28"/>
  <c r="K425" i="28"/>
  <c r="V425" i="28"/>
  <c r="E425" i="28"/>
  <c r="O425" i="28"/>
  <c r="J425" i="28"/>
  <c r="Q425" i="28"/>
  <c r="F425" i="28"/>
  <c r="U425" i="28"/>
  <c r="F254" i="28"/>
  <c r="J254" i="28"/>
  <c r="N254" i="28"/>
  <c r="R254" i="28"/>
  <c r="V254" i="28"/>
  <c r="C254" i="28"/>
  <c r="G254" i="28"/>
  <c r="K254" i="28"/>
  <c r="O254" i="28"/>
  <c r="S254" i="28"/>
  <c r="W254" i="28"/>
  <c r="B254" i="28"/>
  <c r="E254" i="28"/>
  <c r="M254" i="28"/>
  <c r="U254" i="28"/>
  <c r="H254" i="28"/>
  <c r="P254" i="28"/>
  <c r="X254" i="28"/>
  <c r="Q254" i="28"/>
  <c r="D254" i="28"/>
  <c r="T254" i="28"/>
  <c r="I254" i="28"/>
  <c r="Y254" i="28"/>
  <c r="L254" i="28"/>
  <c r="D288" i="28"/>
  <c r="H288" i="28"/>
  <c r="L288" i="28"/>
  <c r="P288" i="28"/>
  <c r="T288" i="28"/>
  <c r="X288" i="28"/>
  <c r="E288" i="28"/>
  <c r="I288" i="28"/>
  <c r="M288" i="28"/>
  <c r="Q288" i="28"/>
  <c r="U288" i="28"/>
  <c r="Y288" i="28"/>
  <c r="B288" i="28"/>
  <c r="C288" i="28"/>
  <c r="K288" i="28"/>
  <c r="S288" i="28"/>
  <c r="F288" i="28"/>
  <c r="N288" i="28"/>
  <c r="V288" i="28"/>
  <c r="J288" i="28"/>
  <c r="O288" i="28"/>
  <c r="R288" i="28"/>
  <c r="W288" i="28"/>
  <c r="G288" i="28"/>
  <c r="A255" i="28"/>
  <c r="W323" i="28"/>
  <c r="S323" i="28"/>
  <c r="O323" i="28"/>
  <c r="K323" i="28"/>
  <c r="G323" i="28"/>
  <c r="C323" i="28"/>
  <c r="A324" i="28"/>
  <c r="U323" i="28"/>
  <c r="P323" i="28"/>
  <c r="J323" i="28"/>
  <c r="E323" i="28"/>
  <c r="V323" i="28"/>
  <c r="N323" i="28"/>
  <c r="H323" i="28"/>
  <c r="T323" i="28"/>
  <c r="L323" i="28"/>
  <c r="B323" i="28"/>
  <c r="Y323" i="28"/>
  <c r="M323" i="28"/>
  <c r="R323" i="28"/>
  <c r="F323" i="28"/>
  <c r="Q323" i="28"/>
  <c r="I323" i="28"/>
  <c r="D323" i="28"/>
  <c r="X323" i="28"/>
  <c r="A221" i="28"/>
  <c r="A358" i="28"/>
  <c r="A392" i="28"/>
  <c r="A426" i="28"/>
  <c r="Y186" i="28"/>
  <c r="U186" i="28"/>
  <c r="Q186" i="28"/>
  <c r="M186" i="28"/>
  <c r="I186" i="28"/>
  <c r="E186" i="28"/>
  <c r="X186" i="28"/>
  <c r="S186" i="28"/>
  <c r="N186" i="28"/>
  <c r="H186" i="28"/>
  <c r="C186" i="28"/>
  <c r="T186" i="28"/>
  <c r="L186" i="28"/>
  <c r="F186" i="28"/>
  <c r="P186" i="28"/>
  <c r="G186" i="28"/>
  <c r="W186" i="28"/>
  <c r="O186" i="28"/>
  <c r="D186" i="28"/>
  <c r="V186" i="28"/>
  <c r="B186" i="28"/>
  <c r="K186" i="28"/>
  <c r="R186" i="28"/>
  <c r="J186" i="28"/>
  <c r="A289" i="28"/>
  <c r="A288" i="21"/>
  <c r="A254" i="21"/>
  <c r="B184" i="21"/>
  <c r="F184" i="21"/>
  <c r="J184" i="21"/>
  <c r="N184" i="21"/>
  <c r="R184" i="21"/>
  <c r="V184" i="21"/>
  <c r="C184" i="21"/>
  <c r="H184" i="21"/>
  <c r="M184" i="21"/>
  <c r="S184" i="21"/>
  <c r="X184" i="21"/>
  <c r="E184" i="21"/>
  <c r="L184" i="21"/>
  <c r="T184" i="21"/>
  <c r="G184" i="21"/>
  <c r="O184" i="21"/>
  <c r="U184" i="21"/>
  <c r="P184" i="21"/>
  <c r="D184" i="21"/>
  <c r="Q184" i="21"/>
  <c r="I184" i="21"/>
  <c r="K184" i="21"/>
  <c r="W184" i="21"/>
  <c r="Y184" i="21"/>
  <c r="A219" i="21"/>
  <c r="A150" i="21"/>
  <c r="A185" i="21"/>
  <c r="C392" i="21" l="1"/>
  <c r="S392" i="21"/>
  <c r="L392" i="21"/>
  <c r="E392" i="21"/>
  <c r="N392" i="21"/>
  <c r="R392" i="21"/>
  <c r="G392" i="21"/>
  <c r="W392" i="21"/>
  <c r="P392" i="21"/>
  <c r="M392" i="21"/>
  <c r="V392" i="21"/>
  <c r="I392" i="21"/>
  <c r="K392" i="21"/>
  <c r="D392" i="21"/>
  <c r="T392" i="21"/>
  <c r="U392" i="21"/>
  <c r="B392" i="21"/>
  <c r="J392" i="21"/>
  <c r="A393" i="21"/>
  <c r="O392" i="21"/>
  <c r="H392" i="21"/>
  <c r="X392" i="21"/>
  <c r="F392" i="21"/>
  <c r="Q392" i="21"/>
  <c r="Y392" i="21"/>
  <c r="E358" i="21"/>
  <c r="U358" i="21"/>
  <c r="N358" i="21"/>
  <c r="K358" i="21"/>
  <c r="T358" i="21"/>
  <c r="X358" i="21"/>
  <c r="I358" i="21"/>
  <c r="Y358" i="21"/>
  <c r="R358" i="21"/>
  <c r="S358" i="21"/>
  <c r="G358" i="21"/>
  <c r="O358" i="21"/>
  <c r="A359" i="21"/>
  <c r="M358" i="21"/>
  <c r="F358" i="21"/>
  <c r="V358" i="21"/>
  <c r="D358" i="21"/>
  <c r="W358" i="21"/>
  <c r="B358" i="21"/>
  <c r="Q358" i="21"/>
  <c r="J358" i="21"/>
  <c r="C358" i="21"/>
  <c r="L358" i="21"/>
  <c r="H358" i="21"/>
  <c r="P358" i="21"/>
  <c r="C426" i="21"/>
  <c r="S426" i="21"/>
  <c r="L426" i="21"/>
  <c r="E426" i="21"/>
  <c r="N426" i="21"/>
  <c r="R426" i="21"/>
  <c r="A427" i="21"/>
  <c r="G426" i="21"/>
  <c r="W426" i="21"/>
  <c r="P426" i="21"/>
  <c r="M426" i="21"/>
  <c r="V426" i="21"/>
  <c r="I426" i="21"/>
  <c r="K426" i="21"/>
  <c r="D426" i="21"/>
  <c r="T426" i="21"/>
  <c r="U426" i="21"/>
  <c r="B426" i="21"/>
  <c r="J426" i="21"/>
  <c r="O426" i="21"/>
  <c r="H426" i="21"/>
  <c r="X426" i="21"/>
  <c r="F426" i="21"/>
  <c r="Q426" i="21"/>
  <c r="Y426" i="21"/>
  <c r="H323" i="21"/>
  <c r="X323" i="21"/>
  <c r="V323" i="21"/>
  <c r="R323" i="21"/>
  <c r="Y323" i="21"/>
  <c r="O323" i="21"/>
  <c r="A324" i="21"/>
  <c r="L323" i="21"/>
  <c r="F323" i="21"/>
  <c r="B323" i="21"/>
  <c r="W323" i="21"/>
  <c r="I323" i="21"/>
  <c r="S323" i="21"/>
  <c r="P323" i="21"/>
  <c r="K323" i="21"/>
  <c r="G323" i="21"/>
  <c r="C323" i="21"/>
  <c r="J323" i="21"/>
  <c r="U323" i="21"/>
  <c r="D323" i="21"/>
  <c r="T323" i="21"/>
  <c r="Q323" i="21"/>
  <c r="M323" i="21"/>
  <c r="N323" i="21"/>
  <c r="E323" i="21"/>
  <c r="F150" i="21"/>
  <c r="J150" i="21"/>
  <c r="N150" i="21"/>
  <c r="R150" i="21"/>
  <c r="V150" i="21"/>
  <c r="C150" i="21"/>
  <c r="G150" i="21"/>
  <c r="K150" i="21"/>
  <c r="O150" i="21"/>
  <c r="S150" i="21"/>
  <c r="W150" i="21"/>
  <c r="D150" i="21"/>
  <c r="L150" i="21"/>
  <c r="T150" i="21"/>
  <c r="E150" i="21"/>
  <c r="M150" i="21"/>
  <c r="U150" i="21"/>
  <c r="B150" i="21"/>
  <c r="P150" i="21"/>
  <c r="X150" i="21"/>
  <c r="I150" i="21"/>
  <c r="Q150" i="21"/>
  <c r="H150" i="21"/>
  <c r="Y150" i="21"/>
  <c r="D219" i="21"/>
  <c r="H219" i="21"/>
  <c r="L219" i="21"/>
  <c r="P219" i="21"/>
  <c r="T219" i="21"/>
  <c r="X219" i="21"/>
  <c r="E219" i="21"/>
  <c r="I219" i="21"/>
  <c r="M219" i="21"/>
  <c r="Q219" i="21"/>
  <c r="U219" i="21"/>
  <c r="Y219" i="21"/>
  <c r="J219" i="21"/>
  <c r="R219" i="21"/>
  <c r="C219" i="21"/>
  <c r="K219" i="21"/>
  <c r="S219" i="21"/>
  <c r="B219" i="21"/>
  <c r="F219" i="21"/>
  <c r="V219" i="21"/>
  <c r="N219" i="21"/>
  <c r="O219" i="21"/>
  <c r="G219" i="21"/>
  <c r="W219" i="21"/>
  <c r="D254" i="21"/>
  <c r="H254" i="21"/>
  <c r="L254" i="21"/>
  <c r="P254" i="21"/>
  <c r="T254" i="21"/>
  <c r="X254" i="21"/>
  <c r="E254" i="21"/>
  <c r="I254" i="21"/>
  <c r="M254" i="21"/>
  <c r="Q254" i="21"/>
  <c r="U254" i="21"/>
  <c r="Y254" i="21"/>
  <c r="J254" i="21"/>
  <c r="R254" i="21"/>
  <c r="C254" i="21"/>
  <c r="K254" i="21"/>
  <c r="S254" i="21"/>
  <c r="B254" i="21"/>
  <c r="N254" i="21"/>
  <c r="F254" i="21"/>
  <c r="W254" i="21"/>
  <c r="O254" i="21"/>
  <c r="V254" i="21"/>
  <c r="G254" i="21"/>
  <c r="D288" i="21"/>
  <c r="H288" i="21"/>
  <c r="L288" i="21"/>
  <c r="P288" i="21"/>
  <c r="T288" i="21"/>
  <c r="X288" i="21"/>
  <c r="E288" i="21"/>
  <c r="I288" i="21"/>
  <c r="M288" i="21"/>
  <c r="Q288" i="21"/>
  <c r="U288" i="21"/>
  <c r="Y288" i="21"/>
  <c r="B288" i="21"/>
  <c r="F288" i="21"/>
  <c r="N288" i="21"/>
  <c r="V288" i="21"/>
  <c r="G288" i="21"/>
  <c r="O288" i="21"/>
  <c r="W288" i="21"/>
  <c r="R288" i="21"/>
  <c r="C288" i="21"/>
  <c r="S288" i="21"/>
  <c r="J288" i="21"/>
  <c r="K288" i="21"/>
  <c r="C358" i="28"/>
  <c r="G358" i="28"/>
  <c r="K358" i="28"/>
  <c r="O358" i="28"/>
  <c r="S358" i="28"/>
  <c r="W358" i="28"/>
  <c r="D358" i="28"/>
  <c r="H358" i="28"/>
  <c r="L358" i="28"/>
  <c r="P358" i="28"/>
  <c r="T358" i="28"/>
  <c r="X358" i="28"/>
  <c r="J358" i="28"/>
  <c r="R358" i="28"/>
  <c r="E358" i="28"/>
  <c r="M358" i="28"/>
  <c r="U358" i="28"/>
  <c r="Q358" i="28"/>
  <c r="F358" i="28"/>
  <c r="V358" i="28"/>
  <c r="B358" i="28"/>
  <c r="N358" i="28"/>
  <c r="Y358" i="28"/>
  <c r="I358" i="28"/>
  <c r="E289" i="28"/>
  <c r="I289" i="28"/>
  <c r="M289" i="28"/>
  <c r="Q289" i="28"/>
  <c r="U289" i="28"/>
  <c r="Y289" i="28"/>
  <c r="F289" i="28"/>
  <c r="J289" i="28"/>
  <c r="N289" i="28"/>
  <c r="R289" i="28"/>
  <c r="V289" i="28"/>
  <c r="D289" i="28"/>
  <c r="L289" i="28"/>
  <c r="T289" i="28"/>
  <c r="G289" i="28"/>
  <c r="O289" i="28"/>
  <c r="W289" i="28"/>
  <c r="C289" i="28"/>
  <c r="S289" i="28"/>
  <c r="B289" i="28"/>
  <c r="H289" i="28"/>
  <c r="X289" i="28"/>
  <c r="K289" i="28"/>
  <c r="P289" i="28"/>
  <c r="D221" i="28"/>
  <c r="H221" i="28"/>
  <c r="L221" i="28"/>
  <c r="P221" i="28"/>
  <c r="T221" i="28"/>
  <c r="X221" i="28"/>
  <c r="E221" i="28"/>
  <c r="I221" i="28"/>
  <c r="M221" i="28"/>
  <c r="Q221" i="28"/>
  <c r="U221" i="28"/>
  <c r="Y221" i="28"/>
  <c r="G221" i="28"/>
  <c r="O221" i="28"/>
  <c r="W221" i="28"/>
  <c r="B221" i="28"/>
  <c r="J221" i="28"/>
  <c r="R221" i="28"/>
  <c r="K221" i="28"/>
  <c r="S221" i="28"/>
  <c r="F221" i="28"/>
  <c r="C221" i="28"/>
  <c r="V221" i="28"/>
  <c r="N221" i="28"/>
  <c r="E426" i="28"/>
  <c r="I426" i="28"/>
  <c r="M426" i="28"/>
  <c r="Q426" i="28"/>
  <c r="U426" i="28"/>
  <c r="Y426" i="28"/>
  <c r="F426" i="28"/>
  <c r="K426" i="28"/>
  <c r="P426" i="28"/>
  <c r="V426" i="28"/>
  <c r="G426" i="28"/>
  <c r="L426" i="28"/>
  <c r="R426" i="28"/>
  <c r="W426" i="28"/>
  <c r="B426" i="28"/>
  <c r="J426" i="28"/>
  <c r="T426" i="28"/>
  <c r="C426" i="28"/>
  <c r="N426" i="28"/>
  <c r="X426" i="28"/>
  <c r="H426" i="28"/>
  <c r="O426" i="28"/>
  <c r="D426" i="28"/>
  <c r="S426" i="28"/>
  <c r="D392" i="28"/>
  <c r="H392" i="28"/>
  <c r="L392" i="28"/>
  <c r="P392" i="28"/>
  <c r="T392" i="28"/>
  <c r="X392" i="28"/>
  <c r="E392" i="28"/>
  <c r="I392" i="28"/>
  <c r="M392" i="28"/>
  <c r="Q392" i="28"/>
  <c r="U392" i="28"/>
  <c r="Y392" i="28"/>
  <c r="B392" i="28"/>
  <c r="C392" i="28"/>
  <c r="K392" i="28"/>
  <c r="S392" i="28"/>
  <c r="F392" i="28"/>
  <c r="N392" i="28"/>
  <c r="V392" i="28"/>
  <c r="R392" i="28"/>
  <c r="G392" i="28"/>
  <c r="W392" i="28"/>
  <c r="J392" i="28"/>
  <c r="O392" i="28"/>
  <c r="C255" i="28"/>
  <c r="G255" i="28"/>
  <c r="K255" i="28"/>
  <c r="O255" i="28"/>
  <c r="S255" i="28"/>
  <c r="W255" i="28"/>
  <c r="D255" i="28"/>
  <c r="H255" i="28"/>
  <c r="L255" i="28"/>
  <c r="P255" i="28"/>
  <c r="T255" i="28"/>
  <c r="X255" i="28"/>
  <c r="F255" i="28"/>
  <c r="N255" i="28"/>
  <c r="V255" i="28"/>
  <c r="I255" i="28"/>
  <c r="Q255" i="28"/>
  <c r="Y255" i="28"/>
  <c r="J255" i="28"/>
  <c r="M255" i="28"/>
  <c r="B255" i="28"/>
  <c r="R255" i="28"/>
  <c r="E255" i="28"/>
  <c r="U255" i="28"/>
  <c r="A427" i="28"/>
  <c r="A325" i="28"/>
  <c r="V324" i="28"/>
  <c r="R324" i="28"/>
  <c r="N324" i="28"/>
  <c r="J324" i="28"/>
  <c r="F324" i="28"/>
  <c r="B324" i="28"/>
  <c r="W324" i="28"/>
  <c r="Q324" i="28"/>
  <c r="L324" i="28"/>
  <c r="G324" i="28"/>
  <c r="Y324" i="28"/>
  <c r="S324" i="28"/>
  <c r="K324" i="28"/>
  <c r="D324" i="28"/>
  <c r="X324" i="28"/>
  <c r="O324" i="28"/>
  <c r="E324" i="28"/>
  <c r="M324" i="28"/>
  <c r="T324" i="28"/>
  <c r="H324" i="28"/>
  <c r="P324" i="28"/>
  <c r="I324" i="28"/>
  <c r="U324" i="28"/>
  <c r="C324" i="28"/>
  <c r="A359" i="28"/>
  <c r="A256" i="28"/>
  <c r="A290" i="28"/>
  <c r="A393" i="28"/>
  <c r="A255" i="21"/>
  <c r="A289" i="21"/>
  <c r="A220" i="21"/>
  <c r="B185" i="21"/>
  <c r="F185" i="21"/>
  <c r="J185" i="21"/>
  <c r="N185" i="21"/>
  <c r="R185" i="21"/>
  <c r="V185" i="21"/>
  <c r="E185" i="21"/>
  <c r="K185" i="21"/>
  <c r="P185" i="21"/>
  <c r="U185" i="21"/>
  <c r="C185" i="21"/>
  <c r="I185" i="21"/>
  <c r="Q185" i="21"/>
  <c r="X185" i="21"/>
  <c r="D185" i="21"/>
  <c r="L185" i="21"/>
  <c r="S185" i="21"/>
  <c r="Y185" i="21"/>
  <c r="G185" i="21"/>
  <c r="T185" i="21"/>
  <c r="H185" i="21"/>
  <c r="W185" i="21"/>
  <c r="M185" i="21"/>
  <c r="O185" i="21"/>
  <c r="A186" i="21"/>
  <c r="D393" i="21" l="1"/>
  <c r="T393" i="21"/>
  <c r="M393" i="21"/>
  <c r="F393" i="21"/>
  <c r="O393" i="21"/>
  <c r="R393" i="21"/>
  <c r="H393" i="21"/>
  <c r="X393" i="21"/>
  <c r="Q393" i="21"/>
  <c r="N393" i="21"/>
  <c r="W393" i="21"/>
  <c r="B393" i="21"/>
  <c r="A394" i="21"/>
  <c r="L393" i="21"/>
  <c r="E393" i="21"/>
  <c r="U393" i="21"/>
  <c r="V393" i="21"/>
  <c r="J393" i="21"/>
  <c r="S393" i="21"/>
  <c r="P393" i="21"/>
  <c r="I393" i="21"/>
  <c r="Y393" i="21"/>
  <c r="G393" i="21"/>
  <c r="K393" i="21"/>
  <c r="C393" i="21"/>
  <c r="L324" i="21"/>
  <c r="C324" i="21"/>
  <c r="Y324" i="21"/>
  <c r="U324" i="21"/>
  <c r="Q324" i="21"/>
  <c r="M324" i="21"/>
  <c r="P324" i="21"/>
  <c r="I324" i="21"/>
  <c r="E324" i="21"/>
  <c r="K324" i="21"/>
  <c r="G324" i="21"/>
  <c r="W324" i="21"/>
  <c r="D324" i="21"/>
  <c r="T324" i="21"/>
  <c r="N324" i="21"/>
  <c r="J324" i="21"/>
  <c r="V324" i="21"/>
  <c r="R324" i="21"/>
  <c r="H324" i="21"/>
  <c r="X324" i="21"/>
  <c r="S324" i="21"/>
  <c r="O324" i="21"/>
  <c r="F324" i="21"/>
  <c r="B324" i="21"/>
  <c r="A325" i="21"/>
  <c r="F359" i="21"/>
  <c r="V359" i="21"/>
  <c r="O359" i="21"/>
  <c r="L359" i="21"/>
  <c r="U359" i="21"/>
  <c r="I359" i="21"/>
  <c r="A360" i="21"/>
  <c r="J359" i="21"/>
  <c r="C359" i="21"/>
  <c r="S359" i="21"/>
  <c r="T359" i="21"/>
  <c r="P359" i="21"/>
  <c r="Y359" i="21"/>
  <c r="N359" i="21"/>
  <c r="G359" i="21"/>
  <c r="W359" i="21"/>
  <c r="E359" i="21"/>
  <c r="Q359" i="21"/>
  <c r="B359" i="21"/>
  <c r="R359" i="21"/>
  <c r="K359" i="21"/>
  <c r="D359" i="21"/>
  <c r="M359" i="21"/>
  <c r="H359" i="21"/>
  <c r="X359" i="21"/>
  <c r="D427" i="21"/>
  <c r="T427" i="21"/>
  <c r="M427" i="21"/>
  <c r="N427" i="21"/>
  <c r="W427" i="21"/>
  <c r="R427" i="21"/>
  <c r="H427" i="21"/>
  <c r="X427" i="21"/>
  <c r="Q427" i="21"/>
  <c r="V427" i="21"/>
  <c r="J427" i="21"/>
  <c r="B427" i="21"/>
  <c r="L427" i="21"/>
  <c r="E427" i="21"/>
  <c r="U427" i="21"/>
  <c r="G427" i="21"/>
  <c r="Y427" i="21"/>
  <c r="S427" i="21"/>
  <c r="P427" i="21"/>
  <c r="I427" i="21"/>
  <c r="F427" i="21"/>
  <c r="O427" i="21"/>
  <c r="K427" i="21"/>
  <c r="C427" i="21"/>
  <c r="A428" i="21"/>
  <c r="E220" i="21"/>
  <c r="I220" i="21"/>
  <c r="M220" i="21"/>
  <c r="Q220" i="21"/>
  <c r="U220" i="21"/>
  <c r="Y220" i="21"/>
  <c r="B220" i="21"/>
  <c r="F220" i="21"/>
  <c r="J220" i="21"/>
  <c r="N220" i="21"/>
  <c r="R220" i="21"/>
  <c r="V220" i="21"/>
  <c r="C220" i="21"/>
  <c r="K220" i="21"/>
  <c r="S220" i="21"/>
  <c r="D220" i="21"/>
  <c r="L220" i="21"/>
  <c r="T220" i="21"/>
  <c r="O220" i="21"/>
  <c r="W220" i="21"/>
  <c r="X220" i="21"/>
  <c r="P220" i="21"/>
  <c r="G220" i="21"/>
  <c r="H220" i="21"/>
  <c r="E289" i="21"/>
  <c r="I289" i="21"/>
  <c r="M289" i="21"/>
  <c r="Q289" i="21"/>
  <c r="U289" i="21"/>
  <c r="Y289" i="21"/>
  <c r="F289" i="21"/>
  <c r="J289" i="21"/>
  <c r="N289" i="21"/>
  <c r="R289" i="21"/>
  <c r="V289" i="21"/>
  <c r="G289" i="21"/>
  <c r="O289" i="21"/>
  <c r="W289" i="21"/>
  <c r="H289" i="21"/>
  <c r="P289" i="21"/>
  <c r="X289" i="21"/>
  <c r="K289" i="21"/>
  <c r="L289" i="21"/>
  <c r="S289" i="21"/>
  <c r="T289" i="21"/>
  <c r="C289" i="21"/>
  <c r="B289" i="21"/>
  <c r="D289" i="21"/>
  <c r="E255" i="21"/>
  <c r="I255" i="21"/>
  <c r="M255" i="21"/>
  <c r="Q255" i="21"/>
  <c r="U255" i="21"/>
  <c r="Y255" i="21"/>
  <c r="B255" i="21"/>
  <c r="F255" i="21"/>
  <c r="J255" i="21"/>
  <c r="N255" i="21"/>
  <c r="R255" i="21"/>
  <c r="V255" i="21"/>
  <c r="C255" i="21"/>
  <c r="K255" i="21"/>
  <c r="S255" i="21"/>
  <c r="D255" i="21"/>
  <c r="L255" i="21"/>
  <c r="T255" i="21"/>
  <c r="G255" i="21"/>
  <c r="W255" i="21"/>
  <c r="O255" i="21"/>
  <c r="H255" i="21"/>
  <c r="X255" i="21"/>
  <c r="P255" i="21"/>
  <c r="D359" i="28"/>
  <c r="H359" i="28"/>
  <c r="E359" i="28"/>
  <c r="I359" i="28"/>
  <c r="M359" i="28"/>
  <c r="Q359" i="28"/>
  <c r="U359" i="28"/>
  <c r="Y359" i="28"/>
  <c r="B359" i="28"/>
  <c r="C359" i="28"/>
  <c r="K359" i="28"/>
  <c r="P359" i="28"/>
  <c r="V359" i="28"/>
  <c r="F359" i="28"/>
  <c r="L359" i="28"/>
  <c r="R359" i="28"/>
  <c r="W359" i="28"/>
  <c r="J359" i="28"/>
  <c r="T359" i="28"/>
  <c r="N359" i="28"/>
  <c r="X359" i="28"/>
  <c r="S359" i="28"/>
  <c r="G359" i="28"/>
  <c r="O359" i="28"/>
  <c r="E393" i="28"/>
  <c r="I393" i="28"/>
  <c r="M393" i="28"/>
  <c r="Q393" i="28"/>
  <c r="U393" i="28"/>
  <c r="F393" i="28"/>
  <c r="J393" i="28"/>
  <c r="N393" i="28"/>
  <c r="R393" i="28"/>
  <c r="V393" i="28"/>
  <c r="D393" i="28"/>
  <c r="L393" i="28"/>
  <c r="T393" i="28"/>
  <c r="G393" i="28"/>
  <c r="O393" i="28"/>
  <c r="W393" i="28"/>
  <c r="K393" i="28"/>
  <c r="Y393" i="28"/>
  <c r="B393" i="28"/>
  <c r="P393" i="28"/>
  <c r="H393" i="28"/>
  <c r="S393" i="28"/>
  <c r="C393" i="28"/>
  <c r="X393" i="28"/>
  <c r="F290" i="28"/>
  <c r="J290" i="28"/>
  <c r="N290" i="28"/>
  <c r="R290" i="28"/>
  <c r="V290" i="28"/>
  <c r="C290" i="28"/>
  <c r="G290" i="28"/>
  <c r="K290" i="28"/>
  <c r="O290" i="28"/>
  <c r="S290" i="28"/>
  <c r="W290" i="28"/>
  <c r="E290" i="28"/>
  <c r="M290" i="28"/>
  <c r="U290" i="28"/>
  <c r="B290" i="28"/>
  <c r="H290" i="28"/>
  <c r="P290" i="28"/>
  <c r="X290" i="28"/>
  <c r="L290" i="28"/>
  <c r="Q290" i="28"/>
  <c r="D290" i="28"/>
  <c r="I290" i="28"/>
  <c r="T290" i="28"/>
  <c r="Y290" i="28"/>
  <c r="D256" i="28"/>
  <c r="H256" i="28"/>
  <c r="L256" i="28"/>
  <c r="P256" i="28"/>
  <c r="T256" i="28"/>
  <c r="X256" i="28"/>
  <c r="E256" i="28"/>
  <c r="I256" i="28"/>
  <c r="M256" i="28"/>
  <c r="Q256" i="28"/>
  <c r="U256" i="28"/>
  <c r="Y256" i="28"/>
  <c r="G256" i="28"/>
  <c r="O256" i="28"/>
  <c r="W256" i="28"/>
  <c r="B256" i="28"/>
  <c r="J256" i="28"/>
  <c r="R256" i="28"/>
  <c r="C256" i="28"/>
  <c r="S256" i="28"/>
  <c r="F256" i="28"/>
  <c r="V256" i="28"/>
  <c r="K256" i="28"/>
  <c r="N256" i="28"/>
  <c r="F427" i="28"/>
  <c r="J427" i="28"/>
  <c r="N427" i="28"/>
  <c r="R427" i="28"/>
  <c r="V427" i="28"/>
  <c r="D427" i="28"/>
  <c r="I427" i="28"/>
  <c r="O427" i="28"/>
  <c r="T427" i="28"/>
  <c r="Y427" i="28"/>
  <c r="E427" i="28"/>
  <c r="K427" i="28"/>
  <c r="P427" i="28"/>
  <c r="U427" i="28"/>
  <c r="H427" i="28"/>
  <c r="S427" i="28"/>
  <c r="L427" i="28"/>
  <c r="W427" i="28"/>
  <c r="B427" i="28"/>
  <c r="G427" i="28"/>
  <c r="M427" i="28"/>
  <c r="C427" i="28"/>
  <c r="Q427" i="28"/>
  <c r="X427" i="28"/>
  <c r="A394" i="28"/>
  <c r="A291" i="28"/>
  <c r="A360" i="28"/>
  <c r="Y325" i="28"/>
  <c r="U325" i="28"/>
  <c r="Q325" i="28"/>
  <c r="M325" i="28"/>
  <c r="I325" i="28"/>
  <c r="E325" i="28"/>
  <c r="X325" i="28"/>
  <c r="S325" i="28"/>
  <c r="N325" i="28"/>
  <c r="H325" i="28"/>
  <c r="C325" i="28"/>
  <c r="V325" i="28"/>
  <c r="O325" i="28"/>
  <c r="G325" i="28"/>
  <c r="R325" i="28"/>
  <c r="J325" i="28"/>
  <c r="A326" i="28"/>
  <c r="L325" i="28"/>
  <c r="B325" i="28"/>
  <c r="T325" i="28"/>
  <c r="F325" i="28"/>
  <c r="P325" i="28"/>
  <c r="K325" i="28"/>
  <c r="D325" i="28"/>
  <c r="W325" i="28"/>
  <c r="A428" i="28"/>
  <c r="A290" i="21"/>
  <c r="A256" i="21"/>
  <c r="B186" i="21"/>
  <c r="F186" i="21"/>
  <c r="J186" i="21"/>
  <c r="N186" i="21"/>
  <c r="R186" i="21"/>
  <c r="V186" i="21"/>
  <c r="C186" i="21"/>
  <c r="H186" i="21"/>
  <c r="M186" i="21"/>
  <c r="S186" i="21"/>
  <c r="X186" i="21"/>
  <c r="G186" i="21"/>
  <c r="O186" i="21"/>
  <c r="U186" i="21"/>
  <c r="I186" i="21"/>
  <c r="P186" i="21"/>
  <c r="W186" i="21"/>
  <c r="K186" i="21"/>
  <c r="Y186" i="21"/>
  <c r="L186" i="21"/>
  <c r="Q186" i="21"/>
  <c r="T186" i="21"/>
  <c r="D186" i="21"/>
  <c r="E186" i="21"/>
  <c r="A221" i="21"/>
  <c r="D428" i="21" l="1"/>
  <c r="T428" i="21"/>
  <c r="M428" i="21"/>
  <c r="J428" i="21"/>
  <c r="S428" i="21"/>
  <c r="F428" i="21"/>
  <c r="H428" i="21"/>
  <c r="X428" i="21"/>
  <c r="Q428" i="21"/>
  <c r="R428" i="21"/>
  <c r="N428" i="21"/>
  <c r="G428" i="21"/>
  <c r="L428" i="21"/>
  <c r="E428" i="21"/>
  <c r="U428" i="21"/>
  <c r="C428" i="21"/>
  <c r="O428" i="21"/>
  <c r="V428" i="21"/>
  <c r="A429" i="21"/>
  <c r="P428" i="21"/>
  <c r="I428" i="21"/>
  <c r="Y428" i="21"/>
  <c r="K428" i="21"/>
  <c r="B428" i="21"/>
  <c r="W428" i="21"/>
  <c r="C360" i="21"/>
  <c r="S360" i="21"/>
  <c r="H360" i="21"/>
  <c r="X360" i="21"/>
  <c r="F360" i="21"/>
  <c r="Y360" i="21"/>
  <c r="G360" i="21"/>
  <c r="W360" i="21"/>
  <c r="L360" i="21"/>
  <c r="E360" i="21"/>
  <c r="N360" i="21"/>
  <c r="J360" i="21"/>
  <c r="K360" i="21"/>
  <c r="B360" i="21"/>
  <c r="P360" i="21"/>
  <c r="M360" i="21"/>
  <c r="V360" i="21"/>
  <c r="Q360" i="21"/>
  <c r="O360" i="21"/>
  <c r="D360" i="21"/>
  <c r="T360" i="21"/>
  <c r="U360" i="21"/>
  <c r="I360" i="21"/>
  <c r="R360" i="21"/>
  <c r="A361" i="21"/>
  <c r="P325" i="21"/>
  <c r="K325" i="21"/>
  <c r="G325" i="21"/>
  <c r="I325" i="21"/>
  <c r="J325" i="21"/>
  <c r="E325" i="21"/>
  <c r="A326" i="21"/>
  <c r="D325" i="21"/>
  <c r="T325" i="21"/>
  <c r="Q325" i="21"/>
  <c r="M325" i="21"/>
  <c r="S325" i="21"/>
  <c r="U325" i="21"/>
  <c r="H325" i="21"/>
  <c r="X325" i="21"/>
  <c r="V325" i="21"/>
  <c r="R325" i="21"/>
  <c r="N325" i="21"/>
  <c r="C325" i="21"/>
  <c r="L325" i="21"/>
  <c r="F325" i="21"/>
  <c r="B325" i="21"/>
  <c r="W325" i="21"/>
  <c r="O325" i="21"/>
  <c r="Y325" i="21"/>
  <c r="E394" i="21"/>
  <c r="U394" i="21"/>
  <c r="N394" i="21"/>
  <c r="O394" i="21"/>
  <c r="X394" i="21"/>
  <c r="T394" i="21"/>
  <c r="A395" i="21"/>
  <c r="I394" i="21"/>
  <c r="Y394" i="21"/>
  <c r="R394" i="21"/>
  <c r="W394" i="21"/>
  <c r="C394" i="21"/>
  <c r="B394" i="21"/>
  <c r="M394" i="21"/>
  <c r="F394" i="21"/>
  <c r="V394" i="21"/>
  <c r="H394" i="21"/>
  <c r="S394" i="21"/>
  <c r="K394" i="21"/>
  <c r="Q394" i="21"/>
  <c r="J394" i="21"/>
  <c r="G394" i="21"/>
  <c r="P394" i="21"/>
  <c r="D394" i="21"/>
  <c r="L394" i="21"/>
  <c r="F221" i="21"/>
  <c r="J221" i="21"/>
  <c r="N221" i="21"/>
  <c r="R221" i="21"/>
  <c r="V221" i="21"/>
  <c r="C221" i="21"/>
  <c r="G221" i="21"/>
  <c r="K221" i="21"/>
  <c r="O221" i="21"/>
  <c r="S221" i="21"/>
  <c r="W221" i="21"/>
  <c r="B221" i="21"/>
  <c r="D221" i="21"/>
  <c r="L221" i="21"/>
  <c r="T221" i="21"/>
  <c r="E221" i="21"/>
  <c r="M221" i="21"/>
  <c r="U221" i="21"/>
  <c r="H221" i="21"/>
  <c r="X221" i="21"/>
  <c r="I221" i="21"/>
  <c r="Y221" i="21"/>
  <c r="P221" i="21"/>
  <c r="Q221" i="21"/>
  <c r="F256" i="21"/>
  <c r="J256" i="21"/>
  <c r="N256" i="21"/>
  <c r="R256" i="21"/>
  <c r="V256" i="21"/>
  <c r="C256" i="21"/>
  <c r="G256" i="21"/>
  <c r="K256" i="21"/>
  <c r="O256" i="21"/>
  <c r="S256" i="21"/>
  <c r="W256" i="21"/>
  <c r="B256" i="21"/>
  <c r="D256" i="21"/>
  <c r="L256" i="21"/>
  <c r="T256" i="21"/>
  <c r="E256" i="21"/>
  <c r="M256" i="21"/>
  <c r="U256" i="21"/>
  <c r="P256" i="21"/>
  <c r="X256" i="21"/>
  <c r="I256" i="21"/>
  <c r="Q256" i="21"/>
  <c r="H256" i="21"/>
  <c r="Y256" i="21"/>
  <c r="F290" i="21"/>
  <c r="J290" i="21"/>
  <c r="N290" i="21"/>
  <c r="R290" i="21"/>
  <c r="V290" i="21"/>
  <c r="C290" i="21"/>
  <c r="G290" i="21"/>
  <c r="K290" i="21"/>
  <c r="O290" i="21"/>
  <c r="S290" i="21"/>
  <c r="W290" i="21"/>
  <c r="H290" i="21"/>
  <c r="P290" i="21"/>
  <c r="X290" i="21"/>
  <c r="I290" i="21"/>
  <c r="Q290" i="21"/>
  <c r="Y290" i="21"/>
  <c r="D290" i="21"/>
  <c r="T290" i="21"/>
  <c r="E290" i="21"/>
  <c r="U290" i="21"/>
  <c r="M290" i="21"/>
  <c r="B290" i="21"/>
  <c r="L290" i="21"/>
  <c r="C428" i="28"/>
  <c r="G428" i="28"/>
  <c r="K428" i="28"/>
  <c r="O428" i="28"/>
  <c r="S428" i="28"/>
  <c r="W428" i="28"/>
  <c r="H428" i="28"/>
  <c r="M428" i="28"/>
  <c r="R428" i="28"/>
  <c r="X428" i="28"/>
  <c r="D428" i="28"/>
  <c r="I428" i="28"/>
  <c r="N428" i="28"/>
  <c r="T428" i="28"/>
  <c r="Y428" i="28"/>
  <c r="F428" i="28"/>
  <c r="Q428" i="28"/>
  <c r="J428" i="28"/>
  <c r="U428" i="28"/>
  <c r="E428" i="28"/>
  <c r="L428" i="28"/>
  <c r="B428" i="28"/>
  <c r="V428" i="28"/>
  <c r="P428" i="28"/>
  <c r="F360" i="28"/>
  <c r="J360" i="28"/>
  <c r="N360" i="28"/>
  <c r="R360" i="28"/>
  <c r="V360" i="28"/>
  <c r="D360" i="28"/>
  <c r="I360" i="28"/>
  <c r="O360" i="28"/>
  <c r="T360" i="28"/>
  <c r="Y360" i="28"/>
  <c r="E360" i="28"/>
  <c r="K360" i="28"/>
  <c r="P360" i="28"/>
  <c r="U360" i="28"/>
  <c r="H360" i="28"/>
  <c r="S360" i="28"/>
  <c r="L360" i="28"/>
  <c r="W360" i="28"/>
  <c r="Q360" i="28"/>
  <c r="C360" i="28"/>
  <c r="X360" i="28"/>
  <c r="G360" i="28"/>
  <c r="M360" i="28"/>
  <c r="B360" i="28"/>
  <c r="C291" i="28"/>
  <c r="G291" i="28"/>
  <c r="K291" i="28"/>
  <c r="O291" i="28"/>
  <c r="S291" i="28"/>
  <c r="W291" i="28"/>
  <c r="B291" i="28"/>
  <c r="D291" i="28"/>
  <c r="H291" i="28"/>
  <c r="L291" i="28"/>
  <c r="P291" i="28"/>
  <c r="T291" i="28"/>
  <c r="X291" i="28"/>
  <c r="F291" i="28"/>
  <c r="N291" i="28"/>
  <c r="V291" i="28"/>
  <c r="I291" i="28"/>
  <c r="Q291" i="28"/>
  <c r="Y291" i="28"/>
  <c r="E291" i="28"/>
  <c r="U291" i="28"/>
  <c r="J291" i="28"/>
  <c r="M291" i="28"/>
  <c r="R291" i="28"/>
  <c r="C394" i="28"/>
  <c r="G394" i="28"/>
  <c r="K394" i="28"/>
  <c r="O394" i="28"/>
  <c r="S394" i="28"/>
  <c r="W394" i="28"/>
  <c r="D394" i="28"/>
  <c r="I394" i="28"/>
  <c r="N394" i="28"/>
  <c r="T394" i="28"/>
  <c r="Y394" i="28"/>
  <c r="B394" i="28"/>
  <c r="E394" i="28"/>
  <c r="J394" i="28"/>
  <c r="P394" i="28"/>
  <c r="U394" i="28"/>
  <c r="M394" i="28"/>
  <c r="X394" i="28"/>
  <c r="F394" i="28"/>
  <c r="Q394" i="28"/>
  <c r="L394" i="28"/>
  <c r="R394" i="28"/>
  <c r="H394" i="28"/>
  <c r="V394" i="28"/>
  <c r="A429" i="28"/>
  <c r="X326" i="28"/>
  <c r="T326" i="28"/>
  <c r="P326" i="28"/>
  <c r="L326" i="28"/>
  <c r="H326" i="28"/>
  <c r="D326" i="28"/>
  <c r="A327" i="28"/>
  <c r="U326" i="28"/>
  <c r="O326" i="28"/>
  <c r="J326" i="28"/>
  <c r="E326" i="28"/>
  <c r="Y326" i="28"/>
  <c r="R326" i="28"/>
  <c r="K326" i="28"/>
  <c r="C326" i="28"/>
  <c r="V326" i="28"/>
  <c r="M326" i="28"/>
  <c r="B326" i="28"/>
  <c r="N326" i="28"/>
  <c r="S326" i="28"/>
  <c r="G326" i="28"/>
  <c r="Q326" i="28"/>
  <c r="I326" i="28"/>
  <c r="W326" i="28"/>
  <c r="F326" i="28"/>
  <c r="A361" i="28"/>
  <c r="A395" i="28"/>
  <c r="A291" i="21"/>
  <c r="E429" i="21" l="1"/>
  <c r="U429" i="21"/>
  <c r="J429" i="21"/>
  <c r="C429" i="21"/>
  <c r="L429" i="21"/>
  <c r="H429" i="21"/>
  <c r="I429" i="21"/>
  <c r="Y429" i="21"/>
  <c r="N429" i="21"/>
  <c r="K429" i="21"/>
  <c r="T429" i="21"/>
  <c r="X429" i="21"/>
  <c r="A430" i="21"/>
  <c r="M429" i="21"/>
  <c r="B429" i="21"/>
  <c r="R429" i="21"/>
  <c r="S429" i="21"/>
  <c r="G429" i="21"/>
  <c r="O429" i="21"/>
  <c r="Q429" i="21"/>
  <c r="F429" i="21"/>
  <c r="V429" i="21"/>
  <c r="D429" i="21"/>
  <c r="W429" i="21"/>
  <c r="P429" i="21"/>
  <c r="F395" i="21"/>
  <c r="V395" i="21"/>
  <c r="O395" i="21"/>
  <c r="P395" i="21"/>
  <c r="Q395" i="21"/>
  <c r="D395" i="21"/>
  <c r="J395" i="21"/>
  <c r="C395" i="21"/>
  <c r="S395" i="21"/>
  <c r="X395" i="21"/>
  <c r="Y395" i="21"/>
  <c r="E395" i="21"/>
  <c r="N395" i="21"/>
  <c r="G395" i="21"/>
  <c r="W395" i="21"/>
  <c r="B395" i="21"/>
  <c r="L395" i="21"/>
  <c r="U395" i="21"/>
  <c r="A396" i="21"/>
  <c r="R395" i="21"/>
  <c r="K395" i="21"/>
  <c r="H395" i="21"/>
  <c r="I395" i="21"/>
  <c r="M395" i="21"/>
  <c r="T395" i="21"/>
  <c r="D361" i="21"/>
  <c r="T361" i="21"/>
  <c r="M361" i="21"/>
  <c r="B361" i="21"/>
  <c r="G361" i="21"/>
  <c r="C361" i="21"/>
  <c r="H361" i="21"/>
  <c r="X361" i="21"/>
  <c r="Q361" i="21"/>
  <c r="F361" i="21"/>
  <c r="O361" i="21"/>
  <c r="S361" i="21"/>
  <c r="L361" i="21"/>
  <c r="E361" i="21"/>
  <c r="U361" i="21"/>
  <c r="N361" i="21"/>
  <c r="W361" i="21"/>
  <c r="J361" i="21"/>
  <c r="P361" i="21"/>
  <c r="I361" i="21"/>
  <c r="Y361" i="21"/>
  <c r="V361" i="21"/>
  <c r="R361" i="21"/>
  <c r="K361" i="21"/>
  <c r="A362" i="21"/>
  <c r="D326" i="21"/>
  <c r="P326" i="21"/>
  <c r="I326" i="21"/>
  <c r="Y326" i="21"/>
  <c r="J326" i="21"/>
  <c r="G326" i="21"/>
  <c r="C326" i="21"/>
  <c r="M326" i="21"/>
  <c r="R326" i="21"/>
  <c r="H326" i="21"/>
  <c r="X326" i="21"/>
  <c r="Q326" i="21"/>
  <c r="N326" i="21"/>
  <c r="K326" i="21"/>
  <c r="W326" i="21"/>
  <c r="L326" i="21"/>
  <c r="E326" i="21"/>
  <c r="U326" i="21"/>
  <c r="V326" i="21"/>
  <c r="S326" i="21"/>
  <c r="B326" i="21"/>
  <c r="A327" i="21"/>
  <c r="T326" i="21"/>
  <c r="F326" i="21"/>
  <c r="O326" i="21"/>
  <c r="C291" i="21"/>
  <c r="G291" i="21"/>
  <c r="K291" i="21"/>
  <c r="O291" i="21"/>
  <c r="S291" i="21"/>
  <c r="W291" i="21"/>
  <c r="B291" i="21"/>
  <c r="D291" i="21"/>
  <c r="H291" i="21"/>
  <c r="L291" i="21"/>
  <c r="P291" i="21"/>
  <c r="T291" i="21"/>
  <c r="X291" i="21"/>
  <c r="I291" i="21"/>
  <c r="Q291" i="21"/>
  <c r="Y291" i="21"/>
  <c r="J291" i="21"/>
  <c r="R291" i="21"/>
  <c r="M291" i="21"/>
  <c r="N291" i="21"/>
  <c r="E291" i="21"/>
  <c r="F291" i="21"/>
  <c r="U291" i="21"/>
  <c r="V291" i="21"/>
  <c r="D395" i="28"/>
  <c r="H395" i="28"/>
  <c r="L395" i="28"/>
  <c r="P395" i="28"/>
  <c r="T395" i="28"/>
  <c r="X395" i="28"/>
  <c r="G395" i="28"/>
  <c r="M395" i="28"/>
  <c r="R395" i="28"/>
  <c r="W395" i="28"/>
  <c r="C395" i="28"/>
  <c r="I395" i="28"/>
  <c r="N395" i="28"/>
  <c r="S395" i="28"/>
  <c r="Y395" i="28"/>
  <c r="B395" i="28"/>
  <c r="K395" i="28"/>
  <c r="V395" i="28"/>
  <c r="E395" i="28"/>
  <c r="O395" i="28"/>
  <c r="J395" i="28"/>
  <c r="Q395" i="28"/>
  <c r="U395" i="28"/>
  <c r="F395" i="28"/>
  <c r="C361" i="28"/>
  <c r="G361" i="28"/>
  <c r="K361" i="28"/>
  <c r="O361" i="28"/>
  <c r="S361" i="28"/>
  <c r="W361" i="28"/>
  <c r="H361" i="28"/>
  <c r="M361" i="28"/>
  <c r="R361" i="28"/>
  <c r="X361" i="28"/>
  <c r="B361" i="28"/>
  <c r="D361" i="28"/>
  <c r="I361" i="28"/>
  <c r="N361" i="28"/>
  <c r="T361" i="28"/>
  <c r="Y361" i="28"/>
  <c r="F361" i="28"/>
  <c r="Q361" i="28"/>
  <c r="J361" i="28"/>
  <c r="U361" i="28"/>
  <c r="P361" i="28"/>
  <c r="V361" i="28"/>
  <c r="E361" i="28"/>
  <c r="L361" i="28"/>
  <c r="E429" i="28"/>
  <c r="I429" i="28"/>
  <c r="M429" i="28"/>
  <c r="Q429" i="28"/>
  <c r="U429" i="28"/>
  <c r="Y429" i="28"/>
  <c r="B429" i="28"/>
  <c r="F429" i="28"/>
  <c r="J429" i="28"/>
  <c r="N429" i="28"/>
  <c r="R429" i="28"/>
  <c r="V429" i="28"/>
  <c r="D429" i="28"/>
  <c r="L429" i="28"/>
  <c r="T429" i="28"/>
  <c r="G429" i="28"/>
  <c r="O429" i="28"/>
  <c r="W429" i="28"/>
  <c r="C429" i="28"/>
  <c r="S429" i="28"/>
  <c r="H429" i="28"/>
  <c r="X429" i="28"/>
  <c r="K429" i="28"/>
  <c r="P429" i="28"/>
  <c r="A362" i="28"/>
  <c r="W327" i="28"/>
  <c r="S327" i="28"/>
  <c r="O327" i="28"/>
  <c r="K327" i="28"/>
  <c r="G327" i="28"/>
  <c r="C327" i="28"/>
  <c r="V327" i="28"/>
  <c r="Q327" i="28"/>
  <c r="L327" i="28"/>
  <c r="F327" i="28"/>
  <c r="U327" i="28"/>
  <c r="N327" i="28"/>
  <c r="H327" i="28"/>
  <c r="Y327" i="28"/>
  <c r="P327" i="28"/>
  <c r="E327" i="28"/>
  <c r="M327" i="28"/>
  <c r="B327" i="28"/>
  <c r="T327" i="28"/>
  <c r="I327" i="28"/>
  <c r="R327" i="28"/>
  <c r="J327" i="28"/>
  <c r="D327" i="28"/>
  <c r="X327" i="28"/>
  <c r="A396" i="28"/>
  <c r="A430" i="28"/>
  <c r="A397" i="21" l="1"/>
  <c r="G396" i="21"/>
  <c r="W396" i="21"/>
  <c r="P396" i="21"/>
  <c r="Q396" i="21"/>
  <c r="B396" i="21"/>
  <c r="V396" i="21"/>
  <c r="K396" i="21"/>
  <c r="D396" i="21"/>
  <c r="T396" i="21"/>
  <c r="Y396" i="21"/>
  <c r="E396" i="21"/>
  <c r="M396" i="21"/>
  <c r="O396" i="21"/>
  <c r="H396" i="21"/>
  <c r="X396" i="21"/>
  <c r="J396" i="21"/>
  <c r="U396" i="21"/>
  <c r="N396" i="21"/>
  <c r="C396" i="21"/>
  <c r="S396" i="21"/>
  <c r="L396" i="21"/>
  <c r="I396" i="21"/>
  <c r="R396" i="21"/>
  <c r="F396" i="21"/>
  <c r="I362" i="21"/>
  <c r="Y362" i="21"/>
  <c r="R362" i="21"/>
  <c r="W362" i="21"/>
  <c r="X362" i="21"/>
  <c r="D362" i="21"/>
  <c r="M362" i="21"/>
  <c r="F362" i="21"/>
  <c r="V362" i="21"/>
  <c r="B362" i="21"/>
  <c r="K362" i="21"/>
  <c r="S362" i="21"/>
  <c r="Q362" i="21"/>
  <c r="J362" i="21"/>
  <c r="G362" i="21"/>
  <c r="H362" i="21"/>
  <c r="L362" i="21"/>
  <c r="T362" i="21"/>
  <c r="E362" i="21"/>
  <c r="U362" i="21"/>
  <c r="N362" i="21"/>
  <c r="O362" i="21"/>
  <c r="P362" i="21"/>
  <c r="C362" i="21"/>
  <c r="L327" i="21"/>
  <c r="E327" i="21"/>
  <c r="V327" i="21"/>
  <c r="J327" i="21"/>
  <c r="R327" i="21"/>
  <c r="C327" i="21"/>
  <c r="P327" i="21"/>
  <c r="F327" i="21"/>
  <c r="I327" i="21"/>
  <c r="O327" i="21"/>
  <c r="W327" i="21"/>
  <c r="U327" i="21"/>
  <c r="D327" i="21"/>
  <c r="T327" i="21"/>
  <c r="K327" i="21"/>
  <c r="N327" i="21"/>
  <c r="G327" i="21"/>
  <c r="B327" i="21"/>
  <c r="H327" i="21"/>
  <c r="X327" i="21"/>
  <c r="Q327" i="21"/>
  <c r="Y327" i="21"/>
  <c r="M327" i="21"/>
  <c r="S327" i="21"/>
  <c r="A431" i="21"/>
  <c r="J430" i="21"/>
  <c r="C430" i="21"/>
  <c r="S430" i="21"/>
  <c r="L430" i="21"/>
  <c r="U430" i="21"/>
  <c r="Y430" i="21"/>
  <c r="N430" i="21"/>
  <c r="G430" i="21"/>
  <c r="W430" i="21"/>
  <c r="T430" i="21"/>
  <c r="P430" i="21"/>
  <c r="H430" i="21"/>
  <c r="R430" i="21"/>
  <c r="K430" i="21"/>
  <c r="B430" i="21"/>
  <c r="E430" i="21"/>
  <c r="Q430" i="21"/>
  <c r="I430" i="21"/>
  <c r="F430" i="21"/>
  <c r="V430" i="21"/>
  <c r="O430" i="21"/>
  <c r="D430" i="21"/>
  <c r="M430" i="21"/>
  <c r="X430" i="21"/>
  <c r="E396" i="28"/>
  <c r="I396" i="28"/>
  <c r="M396" i="28"/>
  <c r="Q396" i="28"/>
  <c r="U396" i="28"/>
  <c r="Y396" i="28"/>
  <c r="B396" i="28"/>
  <c r="F396" i="28"/>
  <c r="K396" i="28"/>
  <c r="P396" i="28"/>
  <c r="V396" i="28"/>
  <c r="G396" i="28"/>
  <c r="L396" i="28"/>
  <c r="R396" i="28"/>
  <c r="W396" i="28"/>
  <c r="J396" i="28"/>
  <c r="T396" i="28"/>
  <c r="C396" i="28"/>
  <c r="N396" i="28"/>
  <c r="X396" i="28"/>
  <c r="H396" i="28"/>
  <c r="O396" i="28"/>
  <c r="D396" i="28"/>
  <c r="S396" i="28"/>
  <c r="F430" i="28"/>
  <c r="J430" i="28"/>
  <c r="N430" i="28"/>
  <c r="R430" i="28"/>
  <c r="V430" i="28"/>
  <c r="C430" i="28"/>
  <c r="G430" i="28"/>
  <c r="K430" i="28"/>
  <c r="O430" i="28"/>
  <c r="S430" i="28"/>
  <c r="W430" i="28"/>
  <c r="B430" i="28"/>
  <c r="E430" i="28"/>
  <c r="M430" i="28"/>
  <c r="U430" i="28"/>
  <c r="H430" i="28"/>
  <c r="P430" i="28"/>
  <c r="X430" i="28"/>
  <c r="L430" i="28"/>
  <c r="Q430" i="28"/>
  <c r="I430" i="28"/>
  <c r="T430" i="28"/>
  <c r="D430" i="28"/>
  <c r="Y430" i="28"/>
  <c r="D362" i="28"/>
  <c r="H362" i="28"/>
  <c r="L362" i="28"/>
  <c r="P362" i="28"/>
  <c r="T362" i="28"/>
  <c r="X362" i="28"/>
  <c r="F362" i="28"/>
  <c r="K362" i="28"/>
  <c r="Q362" i="28"/>
  <c r="V362" i="28"/>
  <c r="G362" i="28"/>
  <c r="M362" i="28"/>
  <c r="R362" i="28"/>
  <c r="W362" i="28"/>
  <c r="B362" i="28"/>
  <c r="E362" i="28"/>
  <c r="O362" i="28"/>
  <c r="I362" i="28"/>
  <c r="S362" i="28"/>
  <c r="N362" i="28"/>
  <c r="U362" i="28"/>
  <c r="Y362" i="28"/>
  <c r="C362" i="28"/>
  <c r="J362" i="28"/>
  <c r="A397" i="28"/>
  <c r="A431" i="28"/>
  <c r="C431" i="21" l="1"/>
  <c r="S431" i="21"/>
  <c r="L431" i="21"/>
  <c r="E431" i="21"/>
  <c r="F431" i="21"/>
  <c r="Y431" i="21"/>
  <c r="G431" i="21"/>
  <c r="W431" i="21"/>
  <c r="P431" i="21"/>
  <c r="M431" i="21"/>
  <c r="N431" i="21"/>
  <c r="J431" i="21"/>
  <c r="A432" i="21"/>
  <c r="K431" i="21"/>
  <c r="D431" i="21"/>
  <c r="T431" i="21"/>
  <c r="U431" i="21"/>
  <c r="V431" i="21"/>
  <c r="R431" i="21"/>
  <c r="O431" i="21"/>
  <c r="H431" i="21"/>
  <c r="X431" i="21"/>
  <c r="B431" i="21"/>
  <c r="I431" i="21"/>
  <c r="Q431" i="21"/>
  <c r="D397" i="21"/>
  <c r="I397" i="21"/>
  <c r="P397" i="21"/>
  <c r="K397" i="21"/>
  <c r="W397" i="21"/>
  <c r="S397" i="21"/>
  <c r="H397" i="21"/>
  <c r="M397" i="21"/>
  <c r="U397" i="21"/>
  <c r="R397" i="21"/>
  <c r="B397" i="21"/>
  <c r="T397" i="21"/>
  <c r="L397" i="21"/>
  <c r="Q397" i="21"/>
  <c r="Y397" i="21"/>
  <c r="V397" i="21"/>
  <c r="O397" i="21"/>
  <c r="F397" i="21"/>
  <c r="E397" i="21"/>
  <c r="J397" i="21"/>
  <c r="C397" i="21"/>
  <c r="N397" i="21"/>
  <c r="X397" i="21"/>
  <c r="G397" i="21"/>
  <c r="C431" i="28"/>
  <c r="G431" i="28"/>
  <c r="K431" i="28"/>
  <c r="O431" i="28"/>
  <c r="S431" i="28"/>
  <c r="W431" i="28"/>
  <c r="D431" i="28"/>
  <c r="H431" i="28"/>
  <c r="L431" i="28"/>
  <c r="P431" i="28"/>
  <c r="T431" i="28"/>
  <c r="X431" i="28"/>
  <c r="F431" i="28"/>
  <c r="N431" i="28"/>
  <c r="V431" i="28"/>
  <c r="I431" i="28"/>
  <c r="Q431" i="28"/>
  <c r="Y431" i="28"/>
  <c r="E431" i="28"/>
  <c r="U431" i="28"/>
  <c r="J431" i="28"/>
  <c r="R431" i="28"/>
  <c r="M431" i="28"/>
  <c r="B431" i="28"/>
  <c r="F397" i="28"/>
  <c r="J397" i="28"/>
  <c r="N397" i="28"/>
  <c r="R397" i="28"/>
  <c r="V397" i="28"/>
  <c r="D397" i="28"/>
  <c r="I397" i="28"/>
  <c r="O397" i="28"/>
  <c r="T397" i="28"/>
  <c r="Y397" i="28"/>
  <c r="E397" i="28"/>
  <c r="K397" i="28"/>
  <c r="P397" i="28"/>
  <c r="U397" i="28"/>
  <c r="H397" i="28"/>
  <c r="S397" i="28"/>
  <c r="L397" i="28"/>
  <c r="W397" i="28"/>
  <c r="B397" i="28"/>
  <c r="G397" i="28"/>
  <c r="M397" i="28"/>
  <c r="X397" i="28"/>
  <c r="C397" i="28"/>
  <c r="Q397" i="28"/>
  <c r="A432" i="28"/>
  <c r="L432" i="21" l="1"/>
  <c r="E432" i="21"/>
  <c r="U432" i="21"/>
  <c r="V432" i="21"/>
  <c r="B432" i="21"/>
  <c r="J432" i="21"/>
  <c r="P432" i="21"/>
  <c r="I432" i="21"/>
  <c r="Y432" i="21"/>
  <c r="G432" i="21"/>
  <c r="R432" i="21"/>
  <c r="K432" i="21"/>
  <c r="D432" i="21"/>
  <c r="T432" i="21"/>
  <c r="M432" i="21"/>
  <c r="F432" i="21"/>
  <c r="O432" i="21"/>
  <c r="C432" i="21"/>
  <c r="H432" i="21"/>
  <c r="X432" i="21"/>
  <c r="Q432" i="21"/>
  <c r="N432" i="21"/>
  <c r="W432" i="21"/>
  <c r="S432" i="21"/>
  <c r="D432" i="28"/>
  <c r="H432" i="28"/>
  <c r="L432" i="28"/>
  <c r="P432" i="28"/>
  <c r="T432" i="28"/>
  <c r="X432" i="28"/>
  <c r="E432" i="28"/>
  <c r="I432" i="28"/>
  <c r="M432" i="28"/>
  <c r="Q432" i="28"/>
  <c r="U432" i="28"/>
  <c r="Y432" i="28"/>
  <c r="G432" i="28"/>
  <c r="O432" i="28"/>
  <c r="W432" i="28"/>
  <c r="B432" i="28"/>
  <c r="J432" i="28"/>
  <c r="R432" i="28"/>
  <c r="N432" i="28"/>
  <c r="C432" i="28"/>
  <c r="S432" i="28"/>
  <c r="F432" i="28"/>
  <c r="K432" i="28"/>
  <c r="V432" i="28"/>
</calcChain>
</file>

<file path=xl/sharedStrings.xml><?xml version="1.0" encoding="utf-8"?>
<sst xmlns="http://schemas.openxmlformats.org/spreadsheetml/2006/main" count="1076" uniqueCount="183">
  <si>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</si>
  <si>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</si>
  <si>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</si>
  <si>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</si>
  <si>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</si>
  <si>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</si>
  <si>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</si>
  <si>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</si>
  <si>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</si>
  <si>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</si>
  <si>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</si>
  <si>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</si>
  <si>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</si>
  <si>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</si>
  <si>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</si>
  <si>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</si>
  <si>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</si>
  <si>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</si>
  <si>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</si>
  <si>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</si>
  <si>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</si>
  <si>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</si>
  <si>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</si>
  <si>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</si>
  <si>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</si>
  <si>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</si>
  <si>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</si>
  <si>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</si>
  <si>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</si>
  <si>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</si>
  <si>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</si>
  <si>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</si>
  <si>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</si>
  <si>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</si>
  <si>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</si>
  <si>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</si>
  <si>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</si>
  <si>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</si>
  <si>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</si>
  <si>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</si>
  <si>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</si>
  <si>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</si>
  <si>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</si>
  <si>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</si>
  <si>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</si>
  <si>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</si>
  <si>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</si>
  <si>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</si>
  <si>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</si>
  <si>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</si>
  <si>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</si>
  <si>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</si>
  <si>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</si>
  <si>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</si>
  <si>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</si>
  <si>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</si>
  <si>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</si>
  <si>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</si>
  <si>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</si>
  <si>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</si>
  <si>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</si>
  <si>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</si>
  <si>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</si>
  <si>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</si>
  <si>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</si>
  <si>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</si>
  <si>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</si>
  <si>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</si>
  <si>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</si>
  <si>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</si>
  <si>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</si>
  <si>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</si>
  <si>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</si>
  <si>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</si>
  <si>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</si>
  <si>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</si>
  <si>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</si>
  <si>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</si>
  <si>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</si>
  <si>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</si>
  <si>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</si>
  <si>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</si>
  <si>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</si>
  <si>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</si>
  <si>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</si>
  <si>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</si>
  <si>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</si>
  <si>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</si>
  <si>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</si>
  <si>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</si>
  <si>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</si>
  <si>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</si>
  <si>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</si>
  <si>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</si>
  <si>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</si>
  <si>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</si>
  <si>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</si>
  <si>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</si>
  <si>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</si>
  <si>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</si>
  <si>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</si>
  <si>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</si>
  <si>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</si>
  <si>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</si>
  <si>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</si>
  <si>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</si>
  <si>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</si>
  <si>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</si>
  <si>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</si>
  <si>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</si>
  <si>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</si>
  <si>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</si>
  <si>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</si>
  <si>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</si>
  <si>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</si>
  <si>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</si>
  <si>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</si>
  <si>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r>
      <t>k</t>
    </r>
    <r>
      <rPr>
        <i/>
        <vertAlign val="superscript"/>
        <sz val="10"/>
        <color indexed="8"/>
        <rFont val="Arial"/>
        <family val="2"/>
        <charset val="204"/>
      </rPr>
      <t>повыш</t>
    </r>
    <r>
      <rPr>
        <sz val="10"/>
        <color indexed="8"/>
        <rFont val="Arial"/>
        <family val="2"/>
        <charset val="204"/>
      </rPr>
      <t>=1</t>
    </r>
  </si>
  <si>
    <r>
      <t>k</t>
    </r>
    <r>
      <rPr>
        <i/>
        <vertAlign val="superscript"/>
        <sz val="10"/>
        <color indexed="8"/>
        <rFont val="Arial"/>
        <family val="2"/>
        <charset val="204"/>
      </rPr>
      <t>повыш</t>
    </r>
    <r>
      <rPr>
        <sz val="10"/>
        <color indexed="8"/>
        <rFont val="Arial"/>
        <family val="2"/>
        <charset val="204"/>
      </rPr>
      <t>=1,1</t>
    </r>
  </si>
  <si>
    <r>
      <t>k</t>
    </r>
    <r>
      <rPr>
        <i/>
        <vertAlign val="superscript"/>
        <sz val="10"/>
        <color indexed="8"/>
        <rFont val="Arial"/>
        <family val="2"/>
        <charset val="204"/>
      </rPr>
      <t>повыш</t>
    </r>
    <r>
      <rPr>
        <sz val="10"/>
        <color indexed="8"/>
        <rFont val="Arial"/>
        <family val="2"/>
        <charset val="204"/>
      </rPr>
      <t>=1,25</t>
    </r>
  </si>
  <si>
    <r>
      <t>k</t>
    </r>
    <r>
      <rPr>
        <i/>
        <vertAlign val="superscript"/>
        <sz val="10"/>
        <color indexed="8"/>
        <rFont val="Arial"/>
        <family val="2"/>
        <charset val="204"/>
      </rPr>
      <t>повыш</t>
    </r>
    <r>
      <rPr>
        <sz val="10"/>
        <color indexed="8"/>
        <rFont val="Arial"/>
        <family val="2"/>
        <charset val="204"/>
      </rPr>
      <t>=1,5</t>
    </r>
  </si>
  <si>
    <r>
      <t>k</t>
    </r>
    <r>
      <rPr>
        <i/>
        <vertAlign val="superscript"/>
        <sz val="10"/>
        <color indexed="8"/>
        <rFont val="Arial"/>
        <family val="2"/>
        <charset val="204"/>
      </rPr>
      <t>пониж</t>
    </r>
    <r>
      <rPr>
        <sz val="10"/>
        <color indexed="8"/>
        <rFont val="Arial"/>
        <family val="2"/>
        <charset val="204"/>
      </rPr>
      <t>=1</t>
    </r>
  </si>
  <si>
    <r>
      <t>k</t>
    </r>
    <r>
      <rPr>
        <i/>
        <vertAlign val="superscript"/>
        <sz val="10"/>
        <color indexed="8"/>
        <rFont val="Arial"/>
        <family val="2"/>
        <charset val="204"/>
      </rPr>
      <t>пониж</t>
    </r>
    <r>
      <rPr>
        <sz val="10"/>
        <color indexed="8"/>
        <rFont val="Arial"/>
        <family val="2"/>
        <charset val="204"/>
      </rPr>
      <t>=0,45</t>
    </r>
  </si>
  <si>
    <r>
      <t>k</t>
    </r>
    <r>
      <rPr>
        <i/>
        <vertAlign val="superscript"/>
        <sz val="10"/>
        <color indexed="8"/>
        <rFont val="Arial"/>
        <family val="2"/>
        <charset val="204"/>
      </rPr>
      <t>пониж</t>
    </r>
    <r>
      <rPr>
        <sz val="10"/>
        <color indexed="8"/>
        <rFont val="Arial"/>
        <family val="2"/>
        <charset val="204"/>
      </rPr>
      <t>=0,35</t>
    </r>
  </si>
  <si>
    <r>
      <t>k</t>
    </r>
    <r>
      <rPr>
        <i/>
        <vertAlign val="superscript"/>
        <sz val="10"/>
        <color indexed="8"/>
        <rFont val="Arial"/>
        <family val="2"/>
        <charset val="204"/>
      </rPr>
      <t>пониж</t>
    </r>
    <r>
      <rPr>
        <sz val="10"/>
        <color indexed="8"/>
        <rFont val="Arial"/>
        <family val="2"/>
        <charset val="204"/>
      </rPr>
      <t>=0,25</t>
    </r>
  </si>
  <si>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</si>
  <si>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</si>
  <si>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</si>
  <si>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</si>
  <si>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1,1),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</si>
  <si>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</si>
  <si>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</si>
  <si>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</si>
  <si>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</si>
  <si>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</si>
  <si>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</si>
  <si>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</si>
  <si>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Государственный комитет по ценовой политике - Региональная энергетическая комиссия Республики Саха (Якутия), №406 от 29.12.2016</t>
  </si>
  <si>
    <t>Государственный комитет по ценовой политике - Региональная энергетическая комиссия Республики Саха (Якутия), №407 от 29.12.2016</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</si>
  <si>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</si>
  <si>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</si>
  <si>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</si>
  <si>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</si>
  <si>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Государственный комитет по ценовой политике - Региональная энергетическая комиссия Республики Саха (Якутия), № 290 от 01.08.2017</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</si>
  <si>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</si>
  <si>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</si>
  <si>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</si>
  <si>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</si>
  <si>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</si>
  <si>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</si>
  <si>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Предельные уровни регулируемых цен на электрическую энергию (мощность), поставляемую потребителям (покупателям) ООО "МЕЧЕЛ-ЭНЕРГО" в июле 2017г.</t>
  </si>
  <si>
    <t>июль 2017 года</t>
  </si>
  <si>
    <t>01.07.2017</t>
  </si>
  <si>
    <t>02.07.2017</t>
  </si>
  <si>
    <t>03.07.2017</t>
  </si>
  <si>
    <t>04.07.2017</t>
  </si>
  <si>
    <t>05.07.2017</t>
  </si>
  <si>
    <t>06.07.2017</t>
  </si>
  <si>
    <t>07.07.2017</t>
  </si>
  <si>
    <t>08.07.2017</t>
  </si>
  <si>
    <t>09.07.2017</t>
  </si>
  <si>
    <t>10.07.2017</t>
  </si>
  <si>
    <t>11.07.2017</t>
  </si>
  <si>
    <t>12.07.2017</t>
  </si>
  <si>
    <t>13.07.2017</t>
  </si>
  <si>
    <t>14.07.2017</t>
  </si>
  <si>
    <t>15.07.2017</t>
  </si>
  <si>
    <t>16.07.2017</t>
  </si>
  <si>
    <t>17.07.2017</t>
  </si>
  <si>
    <t>18.07.2017</t>
  </si>
  <si>
    <t>19.07.2017</t>
  </si>
  <si>
    <t>20.07.2017</t>
  </si>
  <si>
    <t>21.07.2017</t>
  </si>
  <si>
    <t>22.07.2017</t>
  </si>
  <si>
    <t>23.07.2017</t>
  </si>
  <si>
    <t>24.07.2017</t>
  </si>
  <si>
    <t>25.07.2017</t>
  </si>
  <si>
    <t>26.07.2017</t>
  </si>
  <si>
    <t>27.07.2017</t>
  </si>
  <si>
    <t>28.07.2017</t>
  </si>
  <si>
    <t>29.07.2017</t>
  </si>
  <si>
    <t>30.07.2017</t>
  </si>
  <si>
    <t>31.07.2017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</si>
</sst>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i/>
      <vertAlign val="superscript"/>
      <sz val="10"/>
      <color indexed="8"/>
      <name val="Arial"/>
      <family val="2"/>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8">
    <xf numFmtId="0" fontId="0" fillId="0" borderId="0" xfId="0"/>
    <xf numFmtId="0" fontId="37" fillId="8" borderId="0" xfId="5" applyFont="1" applyFill="1"/>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8" fillId="0" borderId="0"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9" fillId="0" borderId="10" xfId="0" applyFont="1" applyBorder="1" applyAlignment="1">
      <alignmen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2" fontId="38" fillId="9" borderId="17" xfId="0" applyNumberFormat="1" applyFont="1" applyFill="1" applyBorder="1" applyAlignment="1">
      <alignment horizontal="left" vertical="center"/>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1" fillId="8" borderId="13" xfId="25" applyNumberFormat="1" applyFont="1" applyFill="1" applyBorder="1" applyAlignment="1" applyProtection="1">
      <alignment vertical="center" wrapText="1"/>
      <protection hidden="1"/>
    </xf>
    <xf numFmtId="164" fontId="21" fillId="8" borderId="17" xfId="25" applyNumberFormat="1" applyFont="1" applyFill="1" applyBorder="1" applyAlignment="1" applyProtection="1">
      <alignment vertical="center" wrapText="1"/>
      <protection hidden="1"/>
    </xf>
    <xf numFmtId="164" fontId="21" fillId="8" borderId="11" xfId="25" applyNumberFormat="1" applyFont="1" applyFill="1" applyBorder="1" applyAlignment="1" applyProtection="1">
      <alignment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164" fontId="21" fillId="8" borderId="13" xfId="25" applyFont="1" applyFill="1" applyBorder="1" applyAlignment="1" applyProtection="1">
      <alignment horizontal="center" vertical="center" wrapText="1"/>
      <protection hidden="1"/>
    </xf>
    <xf numFmtId="164" fontId="21" fillId="8" borderId="17" xfId="25" applyFont="1" applyFill="1" applyBorder="1" applyAlignment="1" applyProtection="1">
      <alignment horizontal="center" vertical="center" wrapText="1"/>
      <protection hidden="1"/>
    </xf>
    <xf numFmtId="164" fontId="21" fillId="8" borderId="11"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7" fillId="0" borderId="13" xfId="53" applyFont="1" applyBorder="1" applyAlignment="1"/>
    <xf numFmtId="0" fontId="37" fillId="0" borderId="17" xfId="53" applyFont="1" applyBorder="1" applyAlignment="1"/>
    <xf numFmtId="0" fontId="37" fillId="0" borderId="11" xfId="53" applyFont="1" applyBorder="1" applyAlignment="1"/>
    <xf numFmtId="0" fontId="37" fillId="0" borderId="19" xfId="53" applyFont="1" applyBorder="1" applyAlignment="1">
      <alignment horizontal="center"/>
    </xf>
    <xf numFmtId="0" fontId="37" fillId="0" borderId="19" xfId="53" applyFont="1" applyBorder="1" applyAlignment="1"/>
    <xf numFmtId="0" fontId="37" fillId="0" borderId="17" xfId="53" applyFont="1" applyBorder="1" applyAlignment="1">
      <alignment horizontal="center" vertical="center" wrapText="1"/>
    </xf>
    <xf numFmtId="0" fontId="37" fillId="0" borderId="11" xfId="53" applyFont="1" applyBorder="1" applyAlignment="1">
      <alignment horizontal="center" vertical="center" wrapText="1"/>
    </xf>
    <xf numFmtId="0" fontId="37" fillId="0" borderId="14" xfId="0" applyFont="1" applyBorder="1" applyAlignment="1"/>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026" name="Object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027" name="Object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028" name="Object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029" name="Object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95250</xdr:rowOff>
        </xdr:to>
        <xdr:sp macro="" textlink="">
          <xdr:nvSpPr>
            <xdr:cNvPr id="1030" name="Object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114300</xdr:rowOff>
        </xdr:to>
        <xdr:sp macro="" textlink="">
          <xdr:nvSpPr>
            <xdr:cNvPr id="1031" name="Object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352425</xdr:colOff>
          <xdr:row>31</xdr:row>
          <xdr:rowOff>0</xdr:rowOff>
        </xdr:from>
        <xdr:to>
          <xdr:col>6</xdr:col>
          <xdr:colOff>314325</xdr:colOff>
          <xdr:row>32</xdr:row>
          <xdr:rowOff>19050</xdr:rowOff>
        </xdr:to>
        <xdr:sp macro="" textlink="">
          <xdr:nvSpPr>
            <xdr:cNvPr id="1032" name="Object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238125</xdr:colOff>
          <xdr:row>31</xdr:row>
          <xdr:rowOff>0</xdr:rowOff>
        </xdr:from>
        <xdr:to>
          <xdr:col>10</xdr:col>
          <xdr:colOff>228600</xdr:colOff>
          <xdr:row>32</xdr:row>
          <xdr:rowOff>47625</xdr:rowOff>
        </xdr:to>
        <xdr:sp macro="" textlink="">
          <xdr:nvSpPr>
            <xdr:cNvPr id="1033" name="Object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1034" name="Object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1035" name="Object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036" name="Object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037" name="Object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038" name="Object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80" zoomScaleNormal="80" zoomScaleSheetLayoutView="80" workbookViewId="0">
      <selection activeCell="H11" sqref="H11"/>
    </sheetView>
  </sheetViews>
  <sheetFormatPr defaultRowHeight="15.75" x14ac:dyDescent="0.25"/>
  <cols>
    <col min="1" max="1" width="5.625" style="3" customWidth="1"/>
    <col min="2" max="2" width="61" style="8" customWidth="1"/>
    <col min="3" max="6" width="16" style="3" customWidth="1"/>
    <col min="7" max="16384" width="9" style="3"/>
  </cols>
  <sheetData>
    <row r="1" spans="1:8" s="2" customFormat="1" ht="43.5" customHeight="1" x14ac:dyDescent="0.25">
      <c r="A1" s="93" t="s">
        <v>150</v>
      </c>
      <c r="B1" s="93"/>
      <c r="C1" s="93"/>
      <c r="D1" s="93"/>
      <c r="E1" s="93"/>
      <c r="F1" s="93"/>
    </row>
    <row r="2" spans="1:8" s="2" customFormat="1" ht="21.75" customHeight="1" x14ac:dyDescent="0.25">
      <c r="A2" s="94" t="s">
        <v>30</v>
      </c>
      <c r="B2" s="94"/>
      <c r="C2" s="94"/>
      <c r="D2" s="94"/>
      <c r="E2" s="94"/>
      <c r="F2" s="94"/>
      <c r="G2" s="2" t="s">
        <v>41</v>
      </c>
    </row>
    <row r="3" spans="1:8" ht="18" customHeight="1" x14ac:dyDescent="0.25">
      <c r="A3" s="95" t="s">
        <v>31</v>
      </c>
      <c r="B3" s="95"/>
      <c r="C3" s="95"/>
      <c r="D3" s="95"/>
      <c r="E3" s="95"/>
      <c r="F3" s="95"/>
    </row>
    <row r="4" spans="1:8" ht="34.5" customHeight="1" x14ac:dyDescent="0.25">
      <c r="A4" s="100" t="s">
        <v>48</v>
      </c>
      <c r="B4" s="100"/>
      <c r="C4" s="100"/>
      <c r="D4" s="100"/>
      <c r="E4" s="100"/>
      <c r="F4" s="100"/>
    </row>
    <row r="5" spans="1:8" x14ac:dyDescent="0.25">
      <c r="A5" s="104"/>
      <c r="B5" s="104"/>
      <c r="C5" s="105" t="s">
        <v>29</v>
      </c>
      <c r="D5" s="106"/>
      <c r="E5" s="106"/>
      <c r="F5" s="107"/>
    </row>
    <row r="6" spans="1:8" x14ac:dyDescent="0.25">
      <c r="A6" s="104"/>
      <c r="B6" s="104"/>
      <c r="C6" s="4" t="s">
        <v>0</v>
      </c>
      <c r="D6" s="4" t="s">
        <v>1</v>
      </c>
      <c r="E6" s="4" t="s">
        <v>2</v>
      </c>
      <c r="F6" s="4" t="s">
        <v>3</v>
      </c>
    </row>
    <row r="7" spans="1:8" s="7" customFormat="1" x14ac:dyDescent="0.25">
      <c r="A7" s="101" t="s">
        <v>47</v>
      </c>
      <c r="B7" s="102"/>
      <c r="C7" s="5">
        <f>$F$12+'СЕТ СН'!F5+СВЦЭМ!$D$10+'СЕТ СН'!F8-'СЕТ СН'!F$15</f>
        <v>3304.2625629899994</v>
      </c>
      <c r="D7" s="5">
        <f>$F$12+'СЕТ СН'!G5+СВЦЭМ!$D$10+'СЕТ СН'!G8-'СЕТ СН'!G$15</f>
        <v>3378.5625629899996</v>
      </c>
      <c r="E7" s="5">
        <f>$F$12+'СЕТ СН'!H5+СВЦЭМ!$D$10+'СЕТ СН'!H8-'СЕТ СН'!H$15</f>
        <v>3061.2525629900001</v>
      </c>
      <c r="F7" s="5">
        <f>$F$12+'СЕТ СН'!I5+СВЦЭМ!$D$10+'СЕТ СН'!I8-'СЕТ СН'!I$15</f>
        <v>3111.3625629899998</v>
      </c>
      <c r="G7" s="6"/>
    </row>
    <row r="8" spans="1:8" x14ac:dyDescent="0.25">
      <c r="F8" s="9"/>
    </row>
    <row r="9" spans="1:8" ht="45.75" customHeight="1" x14ac:dyDescent="0.25">
      <c r="A9" s="108" t="s">
        <v>49</v>
      </c>
      <c r="B9" s="108"/>
      <c r="C9" s="108"/>
      <c r="D9" s="108"/>
      <c r="E9" s="108"/>
      <c r="F9" s="108"/>
    </row>
    <row r="10" spans="1:8" x14ac:dyDescent="0.25">
      <c r="B10" s="3"/>
    </row>
    <row r="11" spans="1:8" ht="31.5" x14ac:dyDescent="0.25">
      <c r="A11" s="10"/>
      <c r="B11" s="103" t="s">
        <v>5</v>
      </c>
      <c r="C11" s="103"/>
      <c r="D11" s="103"/>
      <c r="E11" s="11" t="s">
        <v>4</v>
      </c>
      <c r="F11" s="12" t="s">
        <v>12</v>
      </c>
      <c r="G11" s="3" t="s">
        <v>41</v>
      </c>
    </row>
    <row r="12" spans="1:8" ht="31.5" x14ac:dyDescent="0.25">
      <c r="A12" s="13">
        <v>1</v>
      </c>
      <c r="B12" s="96" t="s">
        <v>50</v>
      </c>
      <c r="C12" s="96"/>
      <c r="D12" s="96"/>
      <c r="E12" s="14" t="s">
        <v>22</v>
      </c>
      <c r="F12" s="12">
        <f>ROUND(F13+F14*F15,8)+F34</f>
        <v>1365.10491116</v>
      </c>
      <c r="H12" s="3" t="s">
        <v>41</v>
      </c>
    </row>
    <row r="13" spans="1:8" ht="31.5" x14ac:dyDescent="0.25">
      <c r="A13" s="13">
        <v>2</v>
      </c>
      <c r="B13" s="96" t="s">
        <v>51</v>
      </c>
      <c r="C13" s="96"/>
      <c r="D13" s="96"/>
      <c r="E13" s="14" t="s">
        <v>22</v>
      </c>
      <c r="F13" s="12">
        <f>СВЦЭМ!$D$11</f>
        <v>787.84337259999995</v>
      </c>
    </row>
    <row r="14" spans="1:8" ht="36" customHeight="1" x14ac:dyDescent="0.25">
      <c r="A14" s="13">
        <v>3</v>
      </c>
      <c r="B14" s="96" t="s">
        <v>52</v>
      </c>
      <c r="C14" s="96"/>
      <c r="D14" s="96"/>
      <c r="E14" s="14" t="s">
        <v>23</v>
      </c>
      <c r="F14" s="12">
        <f>СВЦЭМ!$D$12</f>
        <v>430550.84992645209</v>
      </c>
    </row>
    <row r="15" spans="1:8" ht="30.75" customHeight="1" x14ac:dyDescent="0.25">
      <c r="A15" s="13">
        <v>4</v>
      </c>
      <c r="B15" s="96" t="s">
        <v>53</v>
      </c>
      <c r="C15" s="96" t="s">
        <v>24</v>
      </c>
      <c r="D15" s="96" t="s">
        <v>24</v>
      </c>
      <c r="E15" s="15" t="s">
        <v>54</v>
      </c>
      <c r="F15" s="16">
        <f>ROUND(IF(F25-(F26+F33)&lt;=0,0,MAX(0,(F16-(F17+F24))/(F25-(F26+F33)))),11)</f>
        <v>1.34075113E-3</v>
      </c>
    </row>
    <row r="16" spans="1:8" ht="36" customHeight="1" x14ac:dyDescent="0.25">
      <c r="A16" s="13">
        <v>5</v>
      </c>
      <c r="B16" s="96" t="s">
        <v>55</v>
      </c>
      <c r="C16" s="96" t="s">
        <v>25</v>
      </c>
      <c r="D16" s="96" t="s">
        <v>6</v>
      </c>
      <c r="E16" s="14" t="s">
        <v>6</v>
      </c>
      <c r="F16" s="17">
        <f>СВЦЭМ!$D$21</f>
        <v>27.873000000000001</v>
      </c>
    </row>
    <row r="17" spans="1:6" ht="33" customHeight="1" x14ac:dyDescent="0.25">
      <c r="A17" s="13">
        <v>6</v>
      </c>
      <c r="B17" s="96" t="s">
        <v>56</v>
      </c>
      <c r="C17" s="96" t="s">
        <v>25</v>
      </c>
      <c r="D17" s="96" t="s">
        <v>6</v>
      </c>
      <c r="E17" s="14" t="s">
        <v>6</v>
      </c>
      <c r="F17" s="17">
        <f>SUM(F19:F23)</f>
        <v>27.785999999999998</v>
      </c>
    </row>
    <row r="18" spans="1:6" ht="13.5" customHeight="1" x14ac:dyDescent="0.25">
      <c r="A18" s="13"/>
      <c r="B18" s="97" t="s">
        <v>57</v>
      </c>
      <c r="C18" s="98"/>
      <c r="D18" s="98"/>
      <c r="E18" s="98"/>
      <c r="F18" s="99"/>
    </row>
    <row r="19" spans="1:6" x14ac:dyDescent="0.25">
      <c r="A19" s="13">
        <v>6.1</v>
      </c>
      <c r="B19" s="96" t="s">
        <v>58</v>
      </c>
      <c r="C19" s="96"/>
      <c r="D19" s="96"/>
      <c r="E19" s="14" t="s">
        <v>6</v>
      </c>
      <c r="F19" s="17">
        <v>0</v>
      </c>
    </row>
    <row r="20" spans="1:6" x14ac:dyDescent="0.25">
      <c r="A20" s="13">
        <v>6.2</v>
      </c>
      <c r="B20" s="96" t="s">
        <v>59</v>
      </c>
      <c r="C20" s="96"/>
      <c r="D20" s="96"/>
      <c r="E20" s="14" t="s">
        <v>6</v>
      </c>
      <c r="F20" s="17">
        <v>5.7000000000000002E-2</v>
      </c>
    </row>
    <row r="21" spans="1:6" x14ac:dyDescent="0.25">
      <c r="A21" s="13">
        <v>6.3</v>
      </c>
      <c r="B21" s="96" t="s">
        <v>60</v>
      </c>
      <c r="C21" s="96"/>
      <c r="D21" s="96"/>
      <c r="E21" s="14" t="s">
        <v>6</v>
      </c>
      <c r="F21" s="17">
        <v>0</v>
      </c>
    </row>
    <row r="22" spans="1:6" x14ac:dyDescent="0.25">
      <c r="A22" s="13">
        <v>6.4</v>
      </c>
      <c r="B22" s="96" t="s">
        <v>61</v>
      </c>
      <c r="C22" s="96"/>
      <c r="D22" s="96"/>
      <c r="E22" s="14" t="s">
        <v>6</v>
      </c>
      <c r="F22" s="17">
        <v>0</v>
      </c>
    </row>
    <row r="23" spans="1:6" x14ac:dyDescent="0.25">
      <c r="A23" s="13">
        <v>6.5</v>
      </c>
      <c r="B23" s="96" t="s">
        <v>62</v>
      </c>
      <c r="C23" s="96"/>
      <c r="D23" s="96"/>
      <c r="E23" s="14" t="s">
        <v>6</v>
      </c>
      <c r="F23" s="17">
        <v>27.728999999999999</v>
      </c>
    </row>
    <row r="24" spans="1:6" ht="31.5" customHeight="1" x14ac:dyDescent="0.25">
      <c r="A24" s="13">
        <v>7</v>
      </c>
      <c r="B24" s="96" t="s">
        <v>26</v>
      </c>
      <c r="C24" s="96" t="s">
        <v>25</v>
      </c>
      <c r="D24" s="96" t="s">
        <v>6</v>
      </c>
      <c r="E24" s="14" t="s">
        <v>6</v>
      </c>
      <c r="F24" s="17">
        <v>0</v>
      </c>
    </row>
    <row r="25" spans="1:6" ht="30" customHeight="1" x14ac:dyDescent="0.25">
      <c r="A25" s="13">
        <v>8</v>
      </c>
      <c r="B25" s="96" t="s">
        <v>63</v>
      </c>
      <c r="C25" s="96" t="s">
        <v>27</v>
      </c>
      <c r="D25" s="96" t="s">
        <v>28</v>
      </c>
      <c r="E25" s="14" t="s">
        <v>64</v>
      </c>
      <c r="F25" s="17">
        <f>СВЦЭМ!$D$20</f>
        <v>19575.903999999999</v>
      </c>
    </row>
    <row r="26" spans="1:6" ht="30.75" customHeight="1" x14ac:dyDescent="0.25">
      <c r="A26" s="13">
        <v>9</v>
      </c>
      <c r="B26" s="96" t="s">
        <v>65</v>
      </c>
      <c r="C26" s="96" t="s">
        <v>27</v>
      </c>
      <c r="D26" s="96" t="s">
        <v>28</v>
      </c>
      <c r="E26" s="14" t="s">
        <v>64</v>
      </c>
      <c r="F26" s="17">
        <f>SUM(F28:F32)</f>
        <v>19511.015000000018</v>
      </c>
    </row>
    <row r="27" spans="1:6" x14ac:dyDescent="0.25">
      <c r="A27" s="13"/>
      <c r="B27" s="97" t="s">
        <v>57</v>
      </c>
      <c r="C27" s="98"/>
      <c r="D27" s="98"/>
      <c r="E27" s="98"/>
      <c r="F27" s="99"/>
    </row>
    <row r="28" spans="1:6" x14ac:dyDescent="0.25">
      <c r="A28" s="13">
        <v>9.1</v>
      </c>
      <c r="B28" s="96" t="s">
        <v>58</v>
      </c>
      <c r="C28" s="96"/>
      <c r="D28" s="96"/>
      <c r="E28" s="14" t="s">
        <v>64</v>
      </c>
      <c r="F28" s="17">
        <v>0</v>
      </c>
    </row>
    <row r="29" spans="1:6" x14ac:dyDescent="0.25">
      <c r="A29" s="13">
        <v>9.1999999999999993</v>
      </c>
      <c r="B29" s="96" t="s">
        <v>59</v>
      </c>
      <c r="C29" s="96"/>
      <c r="D29" s="96"/>
      <c r="E29" s="14" t="s">
        <v>64</v>
      </c>
      <c r="F29" s="89">
        <v>45.436999999999998</v>
      </c>
    </row>
    <row r="30" spans="1:6" x14ac:dyDescent="0.25">
      <c r="A30" s="13">
        <v>9.3000000000000007</v>
      </c>
      <c r="B30" s="96" t="s">
        <v>60</v>
      </c>
      <c r="C30" s="96"/>
      <c r="D30" s="96"/>
      <c r="E30" s="14" t="s">
        <v>64</v>
      </c>
      <c r="F30" s="17">
        <v>0</v>
      </c>
    </row>
    <row r="31" spans="1:6" x14ac:dyDescent="0.25">
      <c r="A31" s="13">
        <v>9.4</v>
      </c>
      <c r="B31" s="96" t="s">
        <v>61</v>
      </c>
      <c r="C31" s="96"/>
      <c r="D31" s="96"/>
      <c r="E31" s="14" t="s">
        <v>64</v>
      </c>
      <c r="F31" s="17">
        <v>0</v>
      </c>
    </row>
    <row r="32" spans="1:6" x14ac:dyDescent="0.25">
      <c r="A32" s="13">
        <v>9.5</v>
      </c>
      <c r="B32" s="96" t="s">
        <v>62</v>
      </c>
      <c r="C32" s="96"/>
      <c r="D32" s="96"/>
      <c r="E32" s="14" t="s">
        <v>64</v>
      </c>
      <c r="F32" s="89">
        <v>19465.578000000016</v>
      </c>
    </row>
    <row r="33" spans="1:6" ht="34.5" customHeight="1" x14ac:dyDescent="0.25">
      <c r="A33" s="13">
        <v>10</v>
      </c>
      <c r="B33" s="96" t="s">
        <v>66</v>
      </c>
      <c r="C33" s="96" t="s">
        <v>27</v>
      </c>
      <c r="D33" s="96" t="s">
        <v>28</v>
      </c>
      <c r="E33" s="14" t="s">
        <v>64</v>
      </c>
      <c r="F33" s="17">
        <v>0</v>
      </c>
    </row>
    <row r="34" spans="1:6" ht="42" customHeight="1" x14ac:dyDescent="0.25">
      <c r="A34" s="13">
        <v>11</v>
      </c>
      <c r="B34" s="96" t="s">
        <v>67</v>
      </c>
      <c r="C34" s="96"/>
      <c r="D34" s="96" t="s">
        <v>22</v>
      </c>
      <c r="E34" s="18" t="s">
        <v>22</v>
      </c>
      <c r="F34" s="12">
        <v>0</v>
      </c>
    </row>
    <row r="36" spans="1:6" ht="15.75" customHeight="1" x14ac:dyDescent="0.25">
      <c r="A36" s="109" t="s">
        <v>68</v>
      </c>
      <c r="B36" s="109"/>
      <c r="C36" s="109"/>
      <c r="D36" s="109"/>
      <c r="E36" s="109"/>
      <c r="F36" s="109"/>
    </row>
    <row r="37" spans="1:6" x14ac:dyDescent="0.25">
      <c r="A37" s="109"/>
      <c r="B37" s="109"/>
      <c r="C37" s="109"/>
      <c r="D37" s="109"/>
      <c r="E37" s="109"/>
      <c r="F37" s="109"/>
    </row>
    <row r="38" spans="1:6" x14ac:dyDescent="0.25">
      <c r="A38" s="109"/>
      <c r="B38" s="109"/>
      <c r="C38" s="109"/>
      <c r="D38" s="109"/>
      <c r="E38" s="109"/>
      <c r="F38" s="109"/>
    </row>
    <row r="39" spans="1:6" x14ac:dyDescent="0.25">
      <c r="A39" s="109"/>
      <c r="B39" s="109"/>
      <c r="C39" s="109"/>
      <c r="D39" s="109"/>
      <c r="E39" s="109"/>
      <c r="F39" s="109"/>
    </row>
    <row r="40" spans="1:6" x14ac:dyDescent="0.25">
      <c r="A40" s="109"/>
      <c r="B40" s="109"/>
      <c r="C40" s="109"/>
      <c r="D40" s="109"/>
      <c r="E40" s="109"/>
      <c r="F40" s="109"/>
    </row>
    <row r="41" spans="1:6" x14ac:dyDescent="0.25">
      <c r="A41" s="109"/>
      <c r="B41" s="109"/>
      <c r="C41" s="109"/>
      <c r="D41" s="109"/>
      <c r="E41" s="109"/>
      <c r="F41" s="109"/>
    </row>
  </sheetData>
  <sheetProtection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B7" sqref="B7:E8"/>
    </sheetView>
  </sheetViews>
  <sheetFormatPr defaultRowHeight="15.75" x14ac:dyDescent="0.25"/>
  <cols>
    <col min="1" max="1" width="80.625" style="3" customWidth="1"/>
    <col min="2" max="2" width="14.875" style="30" customWidth="1"/>
    <col min="3" max="5" width="14.875" style="24" customWidth="1"/>
    <col min="6" max="6" width="12.125" style="3" customWidth="1"/>
    <col min="7" max="16384" width="9" style="3"/>
  </cols>
  <sheetData>
    <row r="1" spans="1:6" ht="39.75" customHeight="1" x14ac:dyDescent="0.25">
      <c r="A1" s="110" t="str">
        <f>'I ЦК'!A1:F1</f>
        <v>Предельные уровни регулируемых цен на электрическую энергию (мощность), поставляемую потребителям (покупателям) ООО "МЕЧЕЛ-ЭНЕРГО" в июле 2017г.</v>
      </c>
      <c r="B1" s="110"/>
      <c r="C1" s="110"/>
      <c r="D1" s="110"/>
      <c r="E1" s="110"/>
      <c r="F1" s="19"/>
    </row>
    <row r="2" spans="1:6" x14ac:dyDescent="0.25">
      <c r="A2" s="20"/>
      <c r="B2" s="20"/>
      <c r="C2" s="20"/>
      <c r="D2" s="20"/>
      <c r="E2" s="20"/>
      <c r="F2" s="20"/>
    </row>
    <row r="3" spans="1:6" x14ac:dyDescent="0.25">
      <c r="A3" s="94" t="s">
        <v>13</v>
      </c>
      <c r="B3" s="94"/>
      <c r="C3" s="94"/>
      <c r="D3" s="94"/>
      <c r="E3" s="94"/>
      <c r="F3" s="21"/>
    </row>
    <row r="4" spans="1:6" x14ac:dyDescent="0.25">
      <c r="A4" s="95" t="s">
        <v>14</v>
      </c>
      <c r="B4" s="95"/>
      <c r="C4" s="95"/>
      <c r="D4" s="95"/>
      <c r="E4" s="95"/>
      <c r="F4" s="22"/>
    </row>
    <row r="5" spans="1:6" x14ac:dyDescent="0.25">
      <c r="A5" s="20"/>
      <c r="B5" s="20"/>
      <c r="C5" s="20"/>
      <c r="D5" s="20"/>
      <c r="E5" s="20"/>
      <c r="F5" s="20"/>
    </row>
    <row r="6" spans="1:6" x14ac:dyDescent="0.25">
      <c r="A6" s="23" t="s">
        <v>69</v>
      </c>
      <c r="B6" s="24"/>
    </row>
    <row r="7" spans="1:6" x14ac:dyDescent="0.25">
      <c r="A7" s="113" t="s">
        <v>70</v>
      </c>
      <c r="B7" s="111" t="s">
        <v>29</v>
      </c>
      <c r="C7" s="111"/>
      <c r="D7" s="111"/>
      <c r="E7" s="111"/>
      <c r="F7" s="25"/>
    </row>
    <row r="8" spans="1:6" x14ac:dyDescent="0.25">
      <c r="A8" s="114"/>
      <c r="B8" s="26" t="s">
        <v>0</v>
      </c>
      <c r="C8" s="26" t="s">
        <v>32</v>
      </c>
      <c r="D8" s="26" t="s">
        <v>33</v>
      </c>
      <c r="E8" s="26" t="s">
        <v>3</v>
      </c>
    </row>
    <row r="9" spans="1:6" x14ac:dyDescent="0.25">
      <c r="A9" s="27" t="s">
        <v>34</v>
      </c>
      <c r="B9" s="5">
        <f>СВЦЭМ!$D$14+'СЕТ СН'!F5+СВЦЭМ!$D$10+'СЕТ СН'!F8-'СЕТ СН'!F$16</f>
        <v>2907.9137497800002</v>
      </c>
      <c r="C9" s="5">
        <f>СВЦЭМ!$D$14+'СЕТ СН'!G5+СВЦЭМ!$D$10+'СЕТ СН'!G8-'СЕТ СН'!G$16</f>
        <v>2982.2137497799995</v>
      </c>
      <c r="D9" s="5">
        <f>СВЦЭМ!$D$14+'СЕТ СН'!H5+СВЦЭМ!$D$10+'СЕТ СН'!H8-'СЕТ СН'!H$16</f>
        <v>2664.90374978</v>
      </c>
      <c r="E9" s="5">
        <f>СВЦЭМ!$D$14+'СЕТ СН'!I5+СВЦЭМ!$D$10+'СЕТ СН'!I8-'СЕТ СН'!I$16</f>
        <v>2715.0137497799997</v>
      </c>
    </row>
    <row r="10" spans="1:6" x14ac:dyDescent="0.25">
      <c r="A10" s="27" t="s">
        <v>35</v>
      </c>
      <c r="B10" s="5">
        <f>СВЦЭМ!$D$15+'СЕТ СН'!F5+СВЦЭМ!$D$10+'СЕТ СН'!F8-'СЕТ СН'!F$16</f>
        <v>3248.3305598299994</v>
      </c>
      <c r="C10" s="5">
        <f>СВЦЭМ!$D$15+'СЕТ СН'!G5+СВЦЭМ!$D$10+'СЕТ СН'!G8-'СЕТ СН'!G$16</f>
        <v>3322.6305598299996</v>
      </c>
      <c r="D10" s="5">
        <f>СВЦЭМ!$D$15+'СЕТ СН'!H5+СВЦЭМ!$D$10+'СЕТ СН'!H8-'СЕТ СН'!H$16</f>
        <v>3005.3205598300001</v>
      </c>
      <c r="E10" s="5">
        <f>СВЦЭМ!$D$15+'СЕТ СН'!I5+СВЦЭМ!$D$10+'СЕТ СН'!I8-'СЕТ СН'!I$16</f>
        <v>3055.4305598299998</v>
      </c>
    </row>
    <row r="11" spans="1:6" x14ac:dyDescent="0.25">
      <c r="A11" s="27" t="s">
        <v>36</v>
      </c>
      <c r="B11" s="5">
        <f>СВЦЭМ!$D$16+'СЕТ СН'!F5+СВЦЭМ!$D$10+'СЕТ СН'!F8-'СЕТ СН'!F$16</f>
        <v>3993.3317889600003</v>
      </c>
      <c r="C11" s="5">
        <f>СВЦЭМ!$D$16+'СЕТ СН'!G5+СВЦЭМ!$D$10+'СЕТ СН'!G8-'СЕТ СН'!G$16</f>
        <v>4067.6317889599995</v>
      </c>
      <c r="D11" s="5">
        <f>СВЦЭМ!$D$16+'СЕТ СН'!H5+СВЦЭМ!$D$10+'СЕТ СН'!H8-'СЕТ СН'!H$16</f>
        <v>3750.3217889599991</v>
      </c>
      <c r="E11" s="5">
        <f>СВЦЭМ!$D$16+'СЕТ СН'!I5+СВЦЭМ!$D$10+'СЕТ СН'!I8-'СЕТ СН'!I$16</f>
        <v>3800.4317889599988</v>
      </c>
    </row>
    <row r="12" spans="1:6" x14ac:dyDescent="0.25">
      <c r="A12" s="112"/>
      <c r="B12" s="112"/>
      <c r="C12" s="112"/>
      <c r="D12" s="112"/>
      <c r="E12" s="112"/>
    </row>
    <row r="13" spans="1:6" x14ac:dyDescent="0.25">
      <c r="A13" s="28" t="s">
        <v>71</v>
      </c>
      <c r="B13" s="24"/>
    </row>
    <row r="14" spans="1:6" x14ac:dyDescent="0.25">
      <c r="A14" s="113" t="s">
        <v>70</v>
      </c>
      <c r="B14" s="111" t="s">
        <v>29</v>
      </c>
      <c r="C14" s="111"/>
      <c r="D14" s="111"/>
      <c r="E14" s="111"/>
    </row>
    <row r="15" spans="1:6" x14ac:dyDescent="0.25">
      <c r="A15" s="114"/>
      <c r="B15" s="26" t="s">
        <v>0</v>
      </c>
      <c r="C15" s="26" t="s">
        <v>32</v>
      </c>
      <c r="D15" s="26" t="s">
        <v>33</v>
      </c>
      <c r="E15" s="26" t="s">
        <v>3</v>
      </c>
    </row>
    <row r="16" spans="1:6" x14ac:dyDescent="0.25">
      <c r="A16" s="27" t="s">
        <v>34</v>
      </c>
      <c r="B16" s="29">
        <f>СВЦЭМ!$D$14+'СЕТ СН'!F5+СВЦЭМ!$D$10+'СЕТ СН'!F8-'СЕТ СН'!F$16</f>
        <v>2907.9137497800002</v>
      </c>
      <c r="C16" s="29">
        <f>СВЦЭМ!$D$14+'СЕТ СН'!G5+СВЦЭМ!$D$10+'СЕТ СН'!G8-'СЕТ СН'!G$16</f>
        <v>2982.2137497799995</v>
      </c>
      <c r="D16" s="29">
        <f>СВЦЭМ!$D$14+'СЕТ СН'!H5+СВЦЭМ!$D$10+'СЕТ СН'!H8-'СЕТ СН'!H$16</f>
        <v>2664.90374978</v>
      </c>
      <c r="E16" s="29">
        <f>СВЦЭМ!$D$14+'СЕТ СН'!I5+СВЦЭМ!$D$10+'СЕТ СН'!I8-'СЕТ СН'!I$16</f>
        <v>2715.0137497799997</v>
      </c>
    </row>
    <row r="17" spans="1:5" x14ac:dyDescent="0.25">
      <c r="A17" s="27" t="s">
        <v>37</v>
      </c>
      <c r="B17" s="29">
        <f>СВЦЭМ!$D$17+'СЕТ СН'!F5+СВЦЭМ!$D$10+'СЕТ СН'!F8-'СЕТ СН'!F$16</f>
        <v>3569.0992505799995</v>
      </c>
      <c r="C17" s="29">
        <f>СВЦЭМ!$D$17+'СЕТ СН'!G5+СВЦЭМ!$D$10+'СЕТ СН'!G8-'СЕТ СН'!G$16</f>
        <v>3643.3992505799997</v>
      </c>
      <c r="D17" s="29">
        <f>СВЦЭМ!$D$17+'СЕТ СН'!H5+СВЦЭМ!$D$10+'СЕТ СН'!H8-'СЕТ СН'!H$16</f>
        <v>3326.0892505799993</v>
      </c>
      <c r="E17" s="29">
        <f>СВЦЭМ!$D$17+'СЕТ СН'!I5+СВЦЭМ!$D$10+'СЕТ СН'!I8-'СЕТ СН'!I$16</f>
        <v>3376.199250579999</v>
      </c>
    </row>
  </sheetData>
  <sheetProtection password="FD97"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topLeftCell="D135" zoomScale="80" zoomScaleNormal="80" zoomScaleSheetLayoutView="80" workbookViewId="0">
      <selection activeCell="N155" sqref="N155:O155"/>
    </sheetView>
  </sheetViews>
  <sheetFormatPr defaultRowHeight="15" x14ac:dyDescent="0.25"/>
  <cols>
    <col min="1" max="1" width="9.5" style="42" customWidth="1"/>
    <col min="2" max="25" width="10.25" style="42" customWidth="1"/>
    <col min="26" max="26" width="9" style="31"/>
    <col min="27" max="27" width="11.25" style="31" customWidth="1"/>
    <col min="28" max="16384" width="9" style="31"/>
  </cols>
  <sheetData>
    <row r="1" spans="1:27" ht="18.75" customHeight="1" x14ac:dyDescent="0.2">
      <c r="A1" s="115" t="str">
        <f>'I ЦК'!A1:F1</f>
        <v>Предельные уровни регулируемых цен на электрическую энергию (мощность), поставляемую потребителям (покупателям) ООО "МЕЧЕЛ-ЭНЕРГО" в июле 2017г.</v>
      </c>
      <c r="B1" s="115"/>
      <c r="C1" s="115"/>
      <c r="D1" s="115"/>
      <c r="E1" s="115"/>
      <c r="F1" s="115"/>
      <c r="G1" s="115"/>
      <c r="H1" s="115"/>
      <c r="I1" s="115"/>
      <c r="J1" s="115"/>
      <c r="K1" s="115"/>
      <c r="L1" s="115"/>
      <c r="M1" s="115"/>
      <c r="N1" s="115"/>
      <c r="O1" s="115"/>
      <c r="P1" s="115"/>
      <c r="Q1" s="115"/>
      <c r="R1" s="115"/>
      <c r="S1" s="115"/>
      <c r="T1" s="115"/>
      <c r="U1" s="115"/>
      <c r="V1" s="115"/>
      <c r="W1" s="115"/>
      <c r="X1" s="115"/>
      <c r="Y1" s="115"/>
    </row>
    <row r="2" spans="1:27" ht="18.75" customHeight="1" x14ac:dyDescent="0.2">
      <c r="A2" s="32"/>
      <c r="B2" s="32"/>
      <c r="C2" s="32"/>
      <c r="D2" s="32"/>
      <c r="E2" s="32"/>
      <c r="F2" s="32"/>
      <c r="G2" s="32"/>
      <c r="H2" s="32"/>
      <c r="I2" s="32"/>
      <c r="J2" s="32"/>
      <c r="K2" s="32"/>
      <c r="L2" s="32"/>
      <c r="M2" s="32"/>
      <c r="N2" s="32"/>
      <c r="O2" s="32"/>
      <c r="P2" s="32"/>
      <c r="Q2" s="32"/>
      <c r="R2" s="32"/>
      <c r="S2" s="32"/>
      <c r="T2" s="32"/>
      <c r="U2" s="32"/>
      <c r="V2" s="32"/>
      <c r="W2" s="32"/>
      <c r="X2" s="32"/>
      <c r="Y2" s="32"/>
    </row>
    <row r="3" spans="1:27" ht="15.75" x14ac:dyDescent="0.2">
      <c r="A3" s="116" t="s">
        <v>38</v>
      </c>
      <c r="B3" s="116"/>
      <c r="C3" s="116"/>
      <c r="D3" s="116"/>
      <c r="E3" s="116"/>
      <c r="F3" s="116"/>
      <c r="G3" s="116"/>
      <c r="H3" s="116"/>
      <c r="I3" s="116"/>
      <c r="J3" s="116"/>
      <c r="K3" s="116"/>
      <c r="L3" s="116"/>
      <c r="M3" s="116"/>
      <c r="N3" s="116"/>
      <c r="O3" s="116"/>
      <c r="P3" s="116"/>
      <c r="Q3" s="116"/>
      <c r="R3" s="116"/>
      <c r="S3" s="116"/>
      <c r="T3" s="116"/>
      <c r="U3" s="116"/>
      <c r="V3" s="116"/>
      <c r="W3" s="116"/>
      <c r="X3" s="116"/>
      <c r="Y3" s="116"/>
    </row>
    <row r="4" spans="1:27" ht="15.75" x14ac:dyDescent="0.2">
      <c r="A4" s="116" t="s">
        <v>8</v>
      </c>
      <c r="B4" s="116"/>
      <c r="C4" s="116"/>
      <c r="D4" s="116"/>
      <c r="E4" s="116"/>
      <c r="F4" s="116"/>
      <c r="G4" s="116"/>
      <c r="H4" s="116"/>
      <c r="I4" s="116"/>
      <c r="J4" s="116"/>
      <c r="K4" s="116"/>
      <c r="L4" s="116"/>
      <c r="M4" s="116"/>
      <c r="N4" s="116"/>
      <c r="O4" s="116"/>
      <c r="P4" s="116"/>
      <c r="Q4" s="116"/>
      <c r="R4" s="116"/>
      <c r="S4" s="116"/>
      <c r="T4" s="116"/>
      <c r="U4" s="116"/>
      <c r="V4" s="116"/>
      <c r="W4" s="116"/>
      <c r="X4" s="116"/>
      <c r="Y4" s="116"/>
    </row>
    <row r="5" spans="1:27" ht="15.75" x14ac:dyDescent="0.25">
      <c r="A5" s="33"/>
      <c r="B5" s="33"/>
      <c r="C5" s="33"/>
      <c r="D5" s="33"/>
      <c r="E5" s="33"/>
      <c r="F5" s="33"/>
      <c r="G5" s="33"/>
      <c r="H5" s="33"/>
      <c r="I5" s="33"/>
      <c r="J5" s="33"/>
      <c r="K5" s="33"/>
      <c r="L5" s="33"/>
      <c r="M5" s="33"/>
      <c r="N5" s="33"/>
      <c r="O5" s="33"/>
      <c r="P5" s="33"/>
      <c r="Q5" s="33"/>
      <c r="R5" s="33"/>
      <c r="S5" s="33"/>
      <c r="T5" s="33"/>
      <c r="U5" s="33"/>
      <c r="V5" s="33"/>
      <c r="W5" s="33"/>
      <c r="X5" s="33"/>
      <c r="Y5" s="33"/>
    </row>
    <row r="6" spans="1:27" ht="15.75" x14ac:dyDescent="0.25">
      <c r="A6" s="33"/>
      <c r="B6" s="33"/>
      <c r="C6" s="33"/>
      <c r="D6" s="33"/>
      <c r="E6" s="33"/>
      <c r="F6" s="33"/>
      <c r="G6" s="33"/>
      <c r="H6" s="33"/>
      <c r="I6" s="33"/>
      <c r="J6" s="33"/>
      <c r="K6" s="33"/>
      <c r="L6" s="33"/>
      <c r="M6" s="33"/>
      <c r="N6" s="33"/>
      <c r="O6" s="33"/>
      <c r="P6" s="33"/>
      <c r="Q6" s="33"/>
      <c r="R6" s="33"/>
      <c r="S6" s="33"/>
      <c r="T6" s="33"/>
      <c r="U6" s="33"/>
      <c r="V6" s="33"/>
      <c r="W6" s="33"/>
      <c r="X6" s="33"/>
      <c r="Y6" s="33"/>
    </row>
    <row r="7" spans="1:27" ht="15.75" x14ac:dyDescent="0.25">
      <c r="A7" s="33" t="s">
        <v>73</v>
      </c>
      <c r="B7" s="33"/>
      <c r="C7" s="33"/>
      <c r="D7" s="33"/>
      <c r="E7" s="33"/>
      <c r="F7" s="33"/>
      <c r="G7" s="33"/>
      <c r="H7" s="33"/>
      <c r="I7" s="33"/>
      <c r="J7" s="33"/>
      <c r="K7" s="33"/>
      <c r="L7" s="33"/>
      <c r="M7" s="33"/>
      <c r="N7" s="33"/>
      <c r="O7" s="33"/>
      <c r="P7" s="33"/>
      <c r="Q7" s="33"/>
      <c r="R7" s="33"/>
      <c r="S7" s="33"/>
      <c r="T7" s="33"/>
      <c r="U7" s="33"/>
      <c r="V7" s="33"/>
      <c r="W7" s="33"/>
      <c r="X7" s="33"/>
      <c r="Y7" s="33"/>
    </row>
    <row r="8" spans="1:27" ht="15.75" x14ac:dyDescent="0.25">
      <c r="A8" s="33"/>
      <c r="B8" s="34"/>
      <c r="C8" s="33"/>
      <c r="D8" s="33"/>
      <c r="E8" s="33"/>
      <c r="F8" s="33"/>
      <c r="G8" s="33"/>
      <c r="H8" s="33"/>
      <c r="I8" s="33"/>
      <c r="J8" s="33"/>
      <c r="K8" s="33"/>
      <c r="L8" s="33"/>
      <c r="M8" s="33"/>
      <c r="N8" s="33"/>
      <c r="O8" s="33"/>
      <c r="P8" s="33"/>
      <c r="Q8" s="33"/>
      <c r="R8" s="33"/>
      <c r="S8" s="33"/>
      <c r="T8" s="33"/>
      <c r="U8" s="33"/>
      <c r="V8" s="33"/>
      <c r="W8" s="33"/>
      <c r="X8" s="33"/>
      <c r="Y8" s="33"/>
    </row>
    <row r="9" spans="1:27" ht="12.75" x14ac:dyDescent="0.2">
      <c r="A9" s="117" t="s">
        <v>7</v>
      </c>
      <c r="B9" s="120" t="s">
        <v>72</v>
      </c>
      <c r="C9" s="121"/>
      <c r="D9" s="121"/>
      <c r="E9" s="121"/>
      <c r="F9" s="121"/>
      <c r="G9" s="121"/>
      <c r="H9" s="121"/>
      <c r="I9" s="121"/>
      <c r="J9" s="121"/>
      <c r="K9" s="121"/>
      <c r="L9" s="121"/>
      <c r="M9" s="121"/>
      <c r="N9" s="121"/>
      <c r="O9" s="121"/>
      <c r="P9" s="121"/>
      <c r="Q9" s="121"/>
      <c r="R9" s="121"/>
      <c r="S9" s="121"/>
      <c r="T9" s="121"/>
      <c r="U9" s="121"/>
      <c r="V9" s="121"/>
      <c r="W9" s="121"/>
      <c r="X9" s="121"/>
      <c r="Y9" s="122"/>
    </row>
    <row r="10" spans="1:27" ht="12.75" x14ac:dyDescent="0.2">
      <c r="A10" s="118"/>
      <c r="B10" s="123"/>
      <c r="C10" s="124"/>
      <c r="D10" s="124"/>
      <c r="E10" s="124"/>
      <c r="F10" s="124"/>
      <c r="G10" s="124"/>
      <c r="H10" s="124"/>
      <c r="I10" s="124"/>
      <c r="J10" s="124"/>
      <c r="K10" s="124"/>
      <c r="L10" s="124"/>
      <c r="M10" s="124"/>
      <c r="N10" s="124"/>
      <c r="O10" s="124"/>
      <c r="P10" s="124"/>
      <c r="Q10" s="124"/>
      <c r="R10" s="124"/>
      <c r="S10" s="124"/>
      <c r="T10" s="124"/>
      <c r="U10" s="124"/>
      <c r="V10" s="124"/>
      <c r="W10" s="124"/>
      <c r="X10" s="124"/>
      <c r="Y10" s="125"/>
    </row>
    <row r="11" spans="1:27" ht="12.75" customHeight="1" x14ac:dyDescent="0.2">
      <c r="A11" s="119"/>
      <c r="B11" s="35">
        <v>1</v>
      </c>
      <c r="C11" s="35">
        <v>2</v>
      </c>
      <c r="D11" s="35">
        <v>3</v>
      </c>
      <c r="E11" s="35">
        <v>4</v>
      </c>
      <c r="F11" s="35">
        <v>5</v>
      </c>
      <c r="G11" s="35">
        <v>6</v>
      </c>
      <c r="H11" s="35">
        <v>7</v>
      </c>
      <c r="I11" s="35">
        <v>8</v>
      </c>
      <c r="J11" s="35">
        <v>9</v>
      </c>
      <c r="K11" s="35">
        <v>10</v>
      </c>
      <c r="L11" s="35">
        <v>11</v>
      </c>
      <c r="M11" s="35">
        <v>12</v>
      </c>
      <c r="N11" s="35">
        <v>13</v>
      </c>
      <c r="O11" s="35">
        <v>14</v>
      </c>
      <c r="P11" s="35">
        <v>15</v>
      </c>
      <c r="Q11" s="35">
        <v>16</v>
      </c>
      <c r="R11" s="35">
        <v>17</v>
      </c>
      <c r="S11" s="35">
        <v>18</v>
      </c>
      <c r="T11" s="35">
        <v>19</v>
      </c>
      <c r="U11" s="35">
        <v>20</v>
      </c>
      <c r="V11" s="35">
        <v>21</v>
      </c>
      <c r="W11" s="35">
        <v>22</v>
      </c>
      <c r="X11" s="35">
        <v>23</v>
      </c>
      <c r="Y11" s="35">
        <v>24</v>
      </c>
    </row>
    <row r="12" spans="1:27" ht="18.75" customHeight="1" x14ac:dyDescent="0.2">
      <c r="A12" s="36" t="str">
        <f>СВЦЭМ!$A$34</f>
        <v>01.07.2017</v>
      </c>
      <c r="B12" s="37">
        <f>SUMIFS(СВЦЭМ!$C$34:$C$777,СВЦЭМ!$A$34:$A$777,$A12,СВЦЭМ!$B$34:$B$777,B$11)+'СЕТ СН'!$F$9+СВЦЭМ!$D$10+'СЕТ СН'!$F$5-'СЕТ СН'!$F$17</f>
        <v>3966.0368154999996</v>
      </c>
      <c r="C12" s="37">
        <f>SUMIFS(СВЦЭМ!$C$34:$C$777,СВЦЭМ!$A$34:$A$777,$A12,СВЦЭМ!$B$34:$B$777,C$11)+'СЕТ СН'!$F$9+СВЦЭМ!$D$10+'СЕТ СН'!$F$5-'СЕТ СН'!$F$17</f>
        <v>4018.1607885200001</v>
      </c>
      <c r="D12" s="37">
        <f>SUMIFS(СВЦЭМ!$C$34:$C$777,СВЦЭМ!$A$34:$A$777,$A12,СВЦЭМ!$B$34:$B$777,D$11)+'СЕТ СН'!$F$9+СВЦЭМ!$D$10+'СЕТ СН'!$F$5-'СЕТ СН'!$F$17</f>
        <v>4076.2890442099997</v>
      </c>
      <c r="E12" s="37">
        <f>SUMIFS(СВЦЭМ!$C$34:$C$777,СВЦЭМ!$A$34:$A$777,$A12,СВЦЭМ!$B$34:$B$777,E$11)+'СЕТ СН'!$F$9+СВЦЭМ!$D$10+'СЕТ СН'!$F$5-'СЕТ СН'!$F$17</f>
        <v>4062.4042054000001</v>
      </c>
      <c r="F12" s="37">
        <f>SUMIFS(СВЦЭМ!$C$34:$C$777,СВЦЭМ!$A$34:$A$777,$A12,СВЦЭМ!$B$34:$B$777,F$11)+'СЕТ СН'!$F$9+СВЦЭМ!$D$10+'СЕТ СН'!$F$5-'СЕТ СН'!$F$17</f>
        <v>4052.8534479999998</v>
      </c>
      <c r="G12" s="37">
        <f>SUMIFS(СВЦЭМ!$C$34:$C$777,СВЦЭМ!$A$34:$A$777,$A12,СВЦЭМ!$B$34:$B$777,G$11)+'СЕТ СН'!$F$9+СВЦЭМ!$D$10+'СЕТ СН'!$F$5-'СЕТ СН'!$F$17</f>
        <v>4059.1928010400006</v>
      </c>
      <c r="H12" s="37">
        <f>SUMIFS(СВЦЭМ!$C$34:$C$777,СВЦЭМ!$A$34:$A$777,$A12,СВЦЭМ!$B$34:$B$777,H$11)+'СЕТ СН'!$F$9+СВЦЭМ!$D$10+'СЕТ СН'!$F$5-'СЕТ СН'!$F$17</f>
        <v>4087.6411380700001</v>
      </c>
      <c r="I12" s="37">
        <f>SUMIFS(СВЦЭМ!$C$34:$C$777,СВЦЭМ!$A$34:$A$777,$A12,СВЦЭМ!$B$34:$B$777,I$11)+'СЕТ СН'!$F$9+СВЦЭМ!$D$10+'СЕТ СН'!$F$5-'СЕТ СН'!$F$17</f>
        <v>4042.26310732</v>
      </c>
      <c r="J12" s="37">
        <f>SUMIFS(СВЦЭМ!$C$34:$C$777,СВЦЭМ!$A$34:$A$777,$A12,СВЦЭМ!$B$34:$B$777,J$11)+'СЕТ СН'!$F$9+СВЦЭМ!$D$10+'СЕТ СН'!$F$5-'СЕТ СН'!$F$17</f>
        <v>3997.0995811100001</v>
      </c>
      <c r="K12" s="37">
        <f>SUMIFS(СВЦЭМ!$C$34:$C$777,СВЦЭМ!$A$34:$A$777,$A12,СВЦЭМ!$B$34:$B$777,K$11)+'СЕТ СН'!$F$9+СВЦЭМ!$D$10+'СЕТ СН'!$F$5-'СЕТ СН'!$F$17</f>
        <v>3925.87819502</v>
      </c>
      <c r="L12" s="37">
        <f>SUMIFS(СВЦЭМ!$C$34:$C$777,СВЦЭМ!$A$34:$A$777,$A12,СВЦЭМ!$B$34:$B$777,L$11)+'СЕТ СН'!$F$9+СВЦЭМ!$D$10+'СЕТ СН'!$F$5-'СЕТ СН'!$F$17</f>
        <v>3852.76476748</v>
      </c>
      <c r="M12" s="37">
        <f>SUMIFS(СВЦЭМ!$C$34:$C$777,СВЦЭМ!$A$34:$A$777,$A12,СВЦЭМ!$B$34:$B$777,M$11)+'СЕТ СН'!$F$9+СВЦЭМ!$D$10+'СЕТ СН'!$F$5-'СЕТ СН'!$F$17</f>
        <v>3847.7158699600004</v>
      </c>
      <c r="N12" s="37">
        <f>SUMIFS(СВЦЭМ!$C$34:$C$777,СВЦЭМ!$A$34:$A$777,$A12,СВЦЭМ!$B$34:$B$777,N$11)+'СЕТ СН'!$F$9+СВЦЭМ!$D$10+'СЕТ СН'!$F$5-'СЕТ СН'!$F$17</f>
        <v>3854.3311134400001</v>
      </c>
      <c r="O12" s="37">
        <f>SUMIFS(СВЦЭМ!$C$34:$C$777,СВЦЭМ!$A$34:$A$777,$A12,СВЦЭМ!$B$34:$B$777,O$11)+'СЕТ СН'!$F$9+СВЦЭМ!$D$10+'СЕТ СН'!$F$5-'СЕТ СН'!$F$17</f>
        <v>3848.2846245300007</v>
      </c>
      <c r="P12" s="37">
        <f>SUMIFS(СВЦЭМ!$C$34:$C$777,СВЦЭМ!$A$34:$A$777,$A12,СВЦЭМ!$B$34:$B$777,P$11)+'СЕТ СН'!$F$9+СВЦЭМ!$D$10+'СЕТ СН'!$F$5-'СЕТ СН'!$F$17</f>
        <v>3843.9663049800001</v>
      </c>
      <c r="Q12" s="37">
        <f>SUMIFS(СВЦЭМ!$C$34:$C$777,СВЦЭМ!$A$34:$A$777,$A12,СВЦЭМ!$B$34:$B$777,Q$11)+'СЕТ СН'!$F$9+СВЦЭМ!$D$10+'СЕТ СН'!$F$5-'СЕТ СН'!$F$17</f>
        <v>3839.6150958200005</v>
      </c>
      <c r="R12" s="37">
        <f>SUMIFS(СВЦЭМ!$C$34:$C$777,СВЦЭМ!$A$34:$A$777,$A12,СВЦЭМ!$B$34:$B$777,R$11)+'СЕТ СН'!$F$9+СВЦЭМ!$D$10+'СЕТ СН'!$F$5-'СЕТ СН'!$F$17</f>
        <v>3836.6441791500001</v>
      </c>
      <c r="S12" s="37">
        <f>SUMIFS(СВЦЭМ!$C$34:$C$777,СВЦЭМ!$A$34:$A$777,$A12,СВЦЭМ!$B$34:$B$777,S$11)+'СЕТ СН'!$F$9+СВЦЭМ!$D$10+'СЕТ СН'!$F$5-'СЕТ СН'!$F$17</f>
        <v>3829.4783653200002</v>
      </c>
      <c r="T12" s="37">
        <f>SUMIFS(СВЦЭМ!$C$34:$C$777,СВЦЭМ!$A$34:$A$777,$A12,СВЦЭМ!$B$34:$B$777,T$11)+'СЕТ СН'!$F$9+СВЦЭМ!$D$10+'СЕТ СН'!$F$5-'СЕТ СН'!$F$17</f>
        <v>3830.8719025999999</v>
      </c>
      <c r="U12" s="37">
        <f>SUMIFS(СВЦЭМ!$C$34:$C$777,СВЦЭМ!$A$34:$A$777,$A12,СВЦЭМ!$B$34:$B$777,U$11)+'СЕТ СН'!$F$9+СВЦЭМ!$D$10+'СЕТ СН'!$F$5-'СЕТ СН'!$F$17</f>
        <v>3833.8773279500001</v>
      </c>
      <c r="V12" s="37">
        <f>SUMIFS(СВЦЭМ!$C$34:$C$777,СВЦЭМ!$A$34:$A$777,$A12,СВЦЭМ!$B$34:$B$777,V$11)+'СЕТ СН'!$F$9+СВЦЭМ!$D$10+'СЕТ СН'!$F$5-'СЕТ СН'!$F$17</f>
        <v>3860.2942427800008</v>
      </c>
      <c r="W12" s="37">
        <f>SUMIFS(СВЦЭМ!$C$34:$C$777,СВЦЭМ!$A$34:$A$777,$A12,СВЦЭМ!$B$34:$B$777,W$11)+'СЕТ СН'!$F$9+СВЦЭМ!$D$10+'СЕТ СН'!$F$5-'СЕТ СН'!$F$17</f>
        <v>3886.1541104900007</v>
      </c>
      <c r="X12" s="37">
        <f>SUMIFS(СВЦЭМ!$C$34:$C$777,СВЦЭМ!$A$34:$A$777,$A12,СВЦЭМ!$B$34:$B$777,X$11)+'СЕТ СН'!$F$9+СВЦЭМ!$D$10+'СЕТ СН'!$F$5-'СЕТ СН'!$F$17</f>
        <v>3876.2537996900001</v>
      </c>
      <c r="Y12" s="37">
        <f>SUMIFS(СВЦЭМ!$C$34:$C$777,СВЦЭМ!$A$34:$A$777,$A12,СВЦЭМ!$B$34:$B$777,Y$11)+'СЕТ СН'!$F$9+СВЦЭМ!$D$10+'СЕТ СН'!$F$5-'СЕТ СН'!$F$17</f>
        <v>3931.6748325999997</v>
      </c>
      <c r="AA12" s="38"/>
    </row>
    <row r="13" spans="1:27" ht="15.75" x14ac:dyDescent="0.2">
      <c r="A13" s="36">
        <f>A12+1</f>
        <v>42918</v>
      </c>
      <c r="B13" s="37">
        <f>SUMIFS(СВЦЭМ!$C$34:$C$777,СВЦЭМ!$A$34:$A$777,$A13,СВЦЭМ!$B$34:$B$777,B$11)+'СЕТ СН'!$F$9+СВЦЭМ!$D$10+'СЕТ СН'!$F$5-'СЕТ СН'!$F$17</f>
        <v>3952.5924418499999</v>
      </c>
      <c r="C13" s="37">
        <f>SUMIFS(СВЦЭМ!$C$34:$C$777,СВЦЭМ!$A$34:$A$777,$A13,СВЦЭМ!$B$34:$B$777,C$11)+'СЕТ СН'!$F$9+СВЦЭМ!$D$10+'СЕТ СН'!$F$5-'СЕТ СН'!$F$17</f>
        <v>4021.3651658700001</v>
      </c>
      <c r="D13" s="37">
        <f>SUMIFS(СВЦЭМ!$C$34:$C$777,СВЦЭМ!$A$34:$A$777,$A13,СВЦЭМ!$B$34:$B$777,D$11)+'СЕТ СН'!$F$9+СВЦЭМ!$D$10+'СЕТ СН'!$F$5-'СЕТ СН'!$F$17</f>
        <v>4081.4346550900009</v>
      </c>
      <c r="E13" s="37">
        <f>SUMIFS(СВЦЭМ!$C$34:$C$777,СВЦЭМ!$A$34:$A$777,$A13,СВЦЭМ!$B$34:$B$777,E$11)+'СЕТ СН'!$F$9+СВЦЭМ!$D$10+'СЕТ СН'!$F$5-'СЕТ СН'!$F$17</f>
        <v>4103.8428404599999</v>
      </c>
      <c r="F13" s="37">
        <f>SUMIFS(СВЦЭМ!$C$34:$C$777,СВЦЭМ!$A$34:$A$777,$A13,СВЦЭМ!$B$34:$B$777,F$11)+'СЕТ СН'!$F$9+СВЦЭМ!$D$10+'СЕТ СН'!$F$5-'СЕТ СН'!$F$17</f>
        <v>4104.0971357400003</v>
      </c>
      <c r="G13" s="37">
        <f>SUMIFS(СВЦЭМ!$C$34:$C$777,СВЦЭМ!$A$34:$A$777,$A13,СВЦЭМ!$B$34:$B$777,G$11)+'СЕТ СН'!$F$9+СВЦЭМ!$D$10+'СЕТ СН'!$F$5-'СЕТ СН'!$F$17</f>
        <v>4128.1545008200001</v>
      </c>
      <c r="H13" s="37">
        <f>SUMIFS(СВЦЭМ!$C$34:$C$777,СВЦЭМ!$A$34:$A$777,$A13,СВЦЭМ!$B$34:$B$777,H$11)+'СЕТ СН'!$F$9+СВЦЭМ!$D$10+'СЕТ СН'!$F$5-'СЕТ СН'!$F$17</f>
        <v>4114.5768895900001</v>
      </c>
      <c r="I13" s="37">
        <f>SUMIFS(СВЦЭМ!$C$34:$C$777,СВЦЭМ!$A$34:$A$777,$A13,СВЦЭМ!$B$34:$B$777,I$11)+'СЕТ СН'!$F$9+СВЦЭМ!$D$10+'СЕТ СН'!$F$5-'СЕТ СН'!$F$17</f>
        <v>4105.8114379799999</v>
      </c>
      <c r="J13" s="37">
        <f>SUMIFS(СВЦЭМ!$C$34:$C$777,СВЦЭМ!$A$34:$A$777,$A13,СВЦЭМ!$B$34:$B$777,J$11)+'СЕТ СН'!$F$9+СВЦЭМ!$D$10+'СЕТ СН'!$F$5-'СЕТ СН'!$F$17</f>
        <v>4028.2268085100004</v>
      </c>
      <c r="K13" s="37">
        <f>SUMIFS(СВЦЭМ!$C$34:$C$777,СВЦЭМ!$A$34:$A$777,$A13,СВЦЭМ!$B$34:$B$777,K$11)+'СЕТ СН'!$F$9+СВЦЭМ!$D$10+'СЕТ СН'!$F$5-'СЕТ СН'!$F$17</f>
        <v>3915.27665437</v>
      </c>
      <c r="L13" s="37">
        <f>SUMIFS(СВЦЭМ!$C$34:$C$777,СВЦЭМ!$A$34:$A$777,$A13,СВЦЭМ!$B$34:$B$777,L$11)+'СЕТ СН'!$F$9+СВЦЭМ!$D$10+'СЕТ СН'!$F$5-'СЕТ СН'!$F$17</f>
        <v>3819.1002712300005</v>
      </c>
      <c r="M13" s="37">
        <f>SUMIFS(СВЦЭМ!$C$34:$C$777,СВЦЭМ!$A$34:$A$777,$A13,СВЦЭМ!$B$34:$B$777,M$11)+'СЕТ СН'!$F$9+СВЦЭМ!$D$10+'СЕТ СН'!$F$5-'СЕТ СН'!$F$17</f>
        <v>3795.2090807200002</v>
      </c>
      <c r="N13" s="37">
        <f>SUMIFS(СВЦЭМ!$C$34:$C$777,СВЦЭМ!$A$34:$A$777,$A13,СВЦЭМ!$B$34:$B$777,N$11)+'СЕТ СН'!$F$9+СВЦЭМ!$D$10+'СЕТ СН'!$F$5-'СЕТ СН'!$F$17</f>
        <v>3795.59351307</v>
      </c>
      <c r="O13" s="37">
        <f>SUMIFS(СВЦЭМ!$C$34:$C$777,СВЦЭМ!$A$34:$A$777,$A13,СВЦЭМ!$B$34:$B$777,O$11)+'СЕТ СН'!$F$9+СВЦЭМ!$D$10+'СЕТ СН'!$F$5-'СЕТ СН'!$F$17</f>
        <v>3798.3750769899998</v>
      </c>
      <c r="P13" s="37">
        <f>SUMIFS(СВЦЭМ!$C$34:$C$777,СВЦЭМ!$A$34:$A$777,$A13,СВЦЭМ!$B$34:$B$777,P$11)+'СЕТ СН'!$F$9+СВЦЭМ!$D$10+'СЕТ СН'!$F$5-'СЕТ СН'!$F$17</f>
        <v>3815.0299512800002</v>
      </c>
      <c r="Q13" s="37">
        <f>SUMIFS(СВЦЭМ!$C$34:$C$777,СВЦЭМ!$A$34:$A$777,$A13,СВЦЭМ!$B$34:$B$777,Q$11)+'СЕТ СН'!$F$9+СВЦЭМ!$D$10+'СЕТ СН'!$F$5-'СЕТ СН'!$F$17</f>
        <v>3819.0854039000005</v>
      </c>
      <c r="R13" s="37">
        <f>SUMIFS(СВЦЭМ!$C$34:$C$777,СВЦЭМ!$A$34:$A$777,$A13,СВЦЭМ!$B$34:$B$777,R$11)+'СЕТ СН'!$F$9+СВЦЭМ!$D$10+'СЕТ СН'!$F$5-'СЕТ СН'!$F$17</f>
        <v>3817.7467256100008</v>
      </c>
      <c r="S13" s="37">
        <f>SUMIFS(СВЦЭМ!$C$34:$C$777,СВЦЭМ!$A$34:$A$777,$A13,СВЦЭМ!$B$34:$B$777,S$11)+'СЕТ СН'!$F$9+СВЦЭМ!$D$10+'СЕТ СН'!$F$5-'СЕТ СН'!$F$17</f>
        <v>3801.8756046400003</v>
      </c>
      <c r="T13" s="37">
        <f>SUMIFS(СВЦЭМ!$C$34:$C$777,СВЦЭМ!$A$34:$A$777,$A13,СВЦЭМ!$B$34:$B$777,T$11)+'СЕТ СН'!$F$9+СВЦЭМ!$D$10+'СЕТ СН'!$F$5-'СЕТ СН'!$F$17</f>
        <v>3800.3449857300002</v>
      </c>
      <c r="U13" s="37">
        <f>SUMIFS(СВЦЭМ!$C$34:$C$777,СВЦЭМ!$A$34:$A$777,$A13,СВЦЭМ!$B$34:$B$777,U$11)+'СЕТ СН'!$F$9+СВЦЭМ!$D$10+'СЕТ СН'!$F$5-'СЕТ СН'!$F$17</f>
        <v>3806.7783225800003</v>
      </c>
      <c r="V13" s="37">
        <f>SUMIFS(СВЦЭМ!$C$34:$C$777,СВЦЭМ!$A$34:$A$777,$A13,СВЦЭМ!$B$34:$B$777,V$11)+'СЕТ СН'!$F$9+СВЦЭМ!$D$10+'СЕТ СН'!$F$5-'СЕТ СН'!$F$17</f>
        <v>3812.8391653899998</v>
      </c>
      <c r="W13" s="37">
        <f>SUMIFS(СВЦЭМ!$C$34:$C$777,СВЦЭМ!$A$34:$A$777,$A13,СВЦЭМ!$B$34:$B$777,W$11)+'СЕТ СН'!$F$9+СВЦЭМ!$D$10+'СЕТ СН'!$F$5-'СЕТ СН'!$F$17</f>
        <v>3832.6513062400008</v>
      </c>
      <c r="X13" s="37">
        <f>SUMIFS(СВЦЭМ!$C$34:$C$777,СВЦЭМ!$A$34:$A$777,$A13,СВЦЭМ!$B$34:$B$777,X$11)+'СЕТ СН'!$F$9+СВЦЭМ!$D$10+'СЕТ СН'!$F$5-'СЕТ СН'!$F$17</f>
        <v>3850.2797731999999</v>
      </c>
      <c r="Y13" s="37">
        <f>SUMIFS(СВЦЭМ!$C$34:$C$777,СВЦЭМ!$A$34:$A$777,$A13,СВЦЭМ!$B$34:$B$777,Y$11)+'СЕТ СН'!$F$9+СВЦЭМ!$D$10+'СЕТ СН'!$F$5-'СЕТ СН'!$F$17</f>
        <v>3935.9250886600003</v>
      </c>
    </row>
    <row r="14" spans="1:27" ht="15.75" x14ac:dyDescent="0.2">
      <c r="A14" s="36">
        <f t="shared" ref="A14:A42" si="0">A13+1</f>
        <v>42919</v>
      </c>
      <c r="B14" s="37">
        <f>SUMIFS(СВЦЭМ!$C$34:$C$777,СВЦЭМ!$A$34:$A$777,$A14,СВЦЭМ!$B$34:$B$777,B$11)+'СЕТ СН'!$F$9+СВЦЭМ!$D$10+'СЕТ СН'!$F$5-'СЕТ СН'!$F$17</f>
        <v>3996.0016121000008</v>
      </c>
      <c r="C14" s="37">
        <f>SUMIFS(СВЦЭМ!$C$34:$C$777,СВЦЭМ!$A$34:$A$777,$A14,СВЦЭМ!$B$34:$B$777,C$11)+'СЕТ СН'!$F$9+СВЦЭМ!$D$10+'СЕТ СН'!$F$5-'СЕТ СН'!$F$17</f>
        <v>4071.6717792300005</v>
      </c>
      <c r="D14" s="37">
        <f>SUMIFS(СВЦЭМ!$C$34:$C$777,СВЦЭМ!$A$34:$A$777,$A14,СВЦЭМ!$B$34:$B$777,D$11)+'СЕТ СН'!$F$9+СВЦЭМ!$D$10+'СЕТ СН'!$F$5-'СЕТ СН'!$F$17</f>
        <v>4141.9894634900002</v>
      </c>
      <c r="E14" s="37">
        <f>SUMIFS(СВЦЭМ!$C$34:$C$777,СВЦЭМ!$A$34:$A$777,$A14,СВЦЭМ!$B$34:$B$777,E$11)+'СЕТ СН'!$F$9+СВЦЭМ!$D$10+'СЕТ СН'!$F$5-'СЕТ СН'!$F$17</f>
        <v>4150.5099588800003</v>
      </c>
      <c r="F14" s="37">
        <f>SUMIFS(СВЦЭМ!$C$34:$C$777,СВЦЭМ!$A$34:$A$777,$A14,СВЦЭМ!$B$34:$B$777,F$11)+'СЕТ СН'!$F$9+СВЦЭМ!$D$10+'СЕТ СН'!$F$5-'СЕТ СН'!$F$17</f>
        <v>4141.4747108000001</v>
      </c>
      <c r="G14" s="37">
        <f>SUMIFS(СВЦЭМ!$C$34:$C$777,СВЦЭМ!$A$34:$A$777,$A14,СВЦЭМ!$B$34:$B$777,G$11)+'СЕТ СН'!$F$9+СВЦЭМ!$D$10+'СЕТ СН'!$F$5-'СЕТ СН'!$F$17</f>
        <v>4147.0117624499999</v>
      </c>
      <c r="H14" s="37">
        <f>SUMIFS(СВЦЭМ!$C$34:$C$777,СВЦЭМ!$A$34:$A$777,$A14,СВЦЭМ!$B$34:$B$777,H$11)+'СЕТ СН'!$F$9+СВЦЭМ!$D$10+'СЕТ СН'!$F$5-'СЕТ СН'!$F$17</f>
        <v>4182.0871545300006</v>
      </c>
      <c r="I14" s="37">
        <f>SUMIFS(СВЦЭМ!$C$34:$C$777,СВЦЭМ!$A$34:$A$777,$A14,СВЦЭМ!$B$34:$B$777,I$11)+'СЕТ СН'!$F$9+СВЦЭМ!$D$10+'СЕТ СН'!$F$5-'СЕТ СН'!$F$17</f>
        <v>4114.19975058</v>
      </c>
      <c r="J14" s="37">
        <f>SUMIFS(СВЦЭМ!$C$34:$C$777,СВЦЭМ!$A$34:$A$777,$A14,СВЦЭМ!$B$34:$B$777,J$11)+'СЕТ СН'!$F$9+СВЦЭМ!$D$10+'СЕТ СН'!$F$5-'СЕТ СН'!$F$17</f>
        <v>4000.3100088400006</v>
      </c>
      <c r="K14" s="37">
        <f>SUMIFS(СВЦЭМ!$C$34:$C$777,СВЦЭМ!$A$34:$A$777,$A14,СВЦЭМ!$B$34:$B$777,K$11)+'СЕТ СН'!$F$9+СВЦЭМ!$D$10+'СЕТ СН'!$F$5-'СЕТ СН'!$F$17</f>
        <v>3898.8222149700005</v>
      </c>
      <c r="L14" s="37">
        <f>SUMIFS(СВЦЭМ!$C$34:$C$777,СВЦЭМ!$A$34:$A$777,$A14,СВЦЭМ!$B$34:$B$777,L$11)+'СЕТ СН'!$F$9+СВЦЭМ!$D$10+'СЕТ СН'!$F$5-'СЕТ СН'!$F$17</f>
        <v>3849.4030859100003</v>
      </c>
      <c r="M14" s="37">
        <f>SUMIFS(СВЦЭМ!$C$34:$C$777,СВЦЭМ!$A$34:$A$777,$A14,СВЦЭМ!$B$34:$B$777,M$11)+'СЕТ СН'!$F$9+СВЦЭМ!$D$10+'СЕТ СН'!$F$5-'СЕТ СН'!$F$17</f>
        <v>3828.4676608700001</v>
      </c>
      <c r="N14" s="37">
        <f>SUMIFS(СВЦЭМ!$C$34:$C$777,СВЦЭМ!$A$34:$A$777,$A14,СВЦЭМ!$B$34:$B$777,N$11)+'СЕТ СН'!$F$9+СВЦЭМ!$D$10+'СЕТ СН'!$F$5-'СЕТ СН'!$F$17</f>
        <v>3813.0455988400008</v>
      </c>
      <c r="O14" s="37">
        <f>SUMIFS(СВЦЭМ!$C$34:$C$777,СВЦЭМ!$A$34:$A$777,$A14,СВЦЭМ!$B$34:$B$777,O$11)+'СЕТ СН'!$F$9+СВЦЭМ!$D$10+'СЕТ СН'!$F$5-'СЕТ СН'!$F$17</f>
        <v>3828.4197297299997</v>
      </c>
      <c r="P14" s="37">
        <f>SUMIFS(СВЦЭМ!$C$34:$C$777,СВЦЭМ!$A$34:$A$777,$A14,СВЦЭМ!$B$34:$B$777,P$11)+'СЕТ СН'!$F$9+СВЦЭМ!$D$10+'СЕТ СН'!$F$5-'СЕТ СН'!$F$17</f>
        <v>3832.4193561200009</v>
      </c>
      <c r="Q14" s="37">
        <f>SUMIFS(СВЦЭМ!$C$34:$C$777,СВЦЭМ!$A$34:$A$777,$A14,СВЦЭМ!$B$34:$B$777,Q$11)+'СЕТ СН'!$F$9+СВЦЭМ!$D$10+'СЕТ СН'!$F$5-'СЕТ СН'!$F$17</f>
        <v>3834.7279773099999</v>
      </c>
      <c r="R14" s="37">
        <f>SUMIFS(СВЦЭМ!$C$34:$C$777,СВЦЭМ!$A$34:$A$777,$A14,СВЦЭМ!$B$34:$B$777,R$11)+'СЕТ СН'!$F$9+СВЦЭМ!$D$10+'СЕТ СН'!$F$5-'СЕТ СН'!$F$17</f>
        <v>3840.4401989100006</v>
      </c>
      <c r="S14" s="37">
        <f>SUMIFS(СВЦЭМ!$C$34:$C$777,СВЦЭМ!$A$34:$A$777,$A14,СВЦЭМ!$B$34:$B$777,S$11)+'СЕТ СН'!$F$9+СВЦЭМ!$D$10+'СЕТ СН'!$F$5-'СЕТ СН'!$F$17</f>
        <v>3820.6139883100004</v>
      </c>
      <c r="T14" s="37">
        <f>SUMIFS(СВЦЭМ!$C$34:$C$777,СВЦЭМ!$A$34:$A$777,$A14,СВЦЭМ!$B$34:$B$777,T$11)+'СЕТ СН'!$F$9+СВЦЭМ!$D$10+'СЕТ СН'!$F$5-'СЕТ СН'!$F$17</f>
        <v>3831.0360655300001</v>
      </c>
      <c r="U14" s="37">
        <f>SUMIFS(СВЦЭМ!$C$34:$C$777,СВЦЭМ!$A$34:$A$777,$A14,СВЦЭМ!$B$34:$B$777,U$11)+'СЕТ СН'!$F$9+СВЦЭМ!$D$10+'СЕТ СН'!$F$5-'СЕТ СН'!$F$17</f>
        <v>3825.18522003</v>
      </c>
      <c r="V14" s="37">
        <f>SUMIFS(СВЦЭМ!$C$34:$C$777,СВЦЭМ!$A$34:$A$777,$A14,СВЦЭМ!$B$34:$B$777,V$11)+'СЕТ СН'!$F$9+СВЦЭМ!$D$10+'СЕТ СН'!$F$5-'СЕТ СН'!$F$17</f>
        <v>3838.1389526600005</v>
      </c>
      <c r="W14" s="37">
        <f>SUMIFS(СВЦЭМ!$C$34:$C$777,СВЦЭМ!$A$34:$A$777,$A14,СВЦЭМ!$B$34:$B$777,W$11)+'СЕТ СН'!$F$9+СВЦЭМ!$D$10+'СЕТ СН'!$F$5-'СЕТ СН'!$F$17</f>
        <v>3863.4470211200005</v>
      </c>
      <c r="X14" s="37">
        <f>SUMIFS(СВЦЭМ!$C$34:$C$777,СВЦЭМ!$A$34:$A$777,$A14,СВЦЭМ!$B$34:$B$777,X$11)+'СЕТ СН'!$F$9+СВЦЭМ!$D$10+'СЕТ СН'!$F$5-'СЕТ СН'!$F$17</f>
        <v>3936.4668478399999</v>
      </c>
      <c r="Y14" s="37">
        <f>SUMIFS(СВЦЭМ!$C$34:$C$777,СВЦЭМ!$A$34:$A$777,$A14,СВЦЭМ!$B$34:$B$777,Y$11)+'СЕТ СН'!$F$9+СВЦЭМ!$D$10+'СЕТ СН'!$F$5-'СЕТ СН'!$F$17</f>
        <v>3998.4530806399998</v>
      </c>
    </row>
    <row r="15" spans="1:27" ht="15.75" x14ac:dyDescent="0.2">
      <c r="A15" s="36">
        <f t="shared" si="0"/>
        <v>42920</v>
      </c>
      <c r="B15" s="37">
        <f>SUMIFS(СВЦЭМ!$C$34:$C$777,СВЦЭМ!$A$34:$A$777,$A15,СВЦЭМ!$B$34:$B$777,B$11)+'СЕТ СН'!$F$9+СВЦЭМ!$D$10+'СЕТ СН'!$F$5-'СЕТ СН'!$F$17</f>
        <v>3994.4627802699997</v>
      </c>
      <c r="C15" s="37">
        <f>SUMIFS(СВЦЭМ!$C$34:$C$777,СВЦЭМ!$A$34:$A$777,$A15,СВЦЭМ!$B$34:$B$777,C$11)+'СЕТ СН'!$F$9+СВЦЭМ!$D$10+'СЕТ СН'!$F$5-'СЕТ СН'!$F$17</f>
        <v>4058.6734641700004</v>
      </c>
      <c r="D15" s="37">
        <f>SUMIFS(СВЦЭМ!$C$34:$C$777,СВЦЭМ!$A$34:$A$777,$A15,СВЦЭМ!$B$34:$B$777,D$11)+'СЕТ СН'!$F$9+СВЦЭМ!$D$10+'СЕТ СН'!$F$5-'СЕТ СН'!$F$17</f>
        <v>4138.6278531300004</v>
      </c>
      <c r="E15" s="37">
        <f>SUMIFS(СВЦЭМ!$C$34:$C$777,СВЦЭМ!$A$34:$A$777,$A15,СВЦЭМ!$B$34:$B$777,E$11)+'СЕТ СН'!$F$9+СВЦЭМ!$D$10+'СЕТ СН'!$F$5-'СЕТ СН'!$F$17</f>
        <v>4145.8874499200001</v>
      </c>
      <c r="F15" s="37">
        <f>SUMIFS(СВЦЭМ!$C$34:$C$777,СВЦЭМ!$A$34:$A$777,$A15,СВЦЭМ!$B$34:$B$777,F$11)+'СЕТ СН'!$F$9+СВЦЭМ!$D$10+'СЕТ СН'!$F$5-'СЕТ СН'!$F$17</f>
        <v>4138.98005534</v>
      </c>
      <c r="G15" s="37">
        <f>SUMIFS(СВЦЭМ!$C$34:$C$777,СВЦЭМ!$A$34:$A$777,$A15,СВЦЭМ!$B$34:$B$777,G$11)+'СЕТ СН'!$F$9+СВЦЭМ!$D$10+'СЕТ СН'!$F$5-'СЕТ СН'!$F$17</f>
        <v>4142.0866523300001</v>
      </c>
      <c r="H15" s="37">
        <f>SUMIFS(СВЦЭМ!$C$34:$C$777,СВЦЭМ!$A$34:$A$777,$A15,СВЦЭМ!$B$34:$B$777,H$11)+'СЕТ СН'!$F$9+СВЦЭМ!$D$10+'СЕТ СН'!$F$5-'СЕТ СН'!$F$17</f>
        <v>4175.9276270700002</v>
      </c>
      <c r="I15" s="37">
        <f>SUMIFS(СВЦЭМ!$C$34:$C$777,СВЦЭМ!$A$34:$A$777,$A15,СВЦЭМ!$B$34:$B$777,I$11)+'СЕТ СН'!$F$9+СВЦЭМ!$D$10+'СЕТ СН'!$F$5-'СЕТ СН'!$F$17</f>
        <v>4071.1677121400007</v>
      </c>
      <c r="J15" s="37">
        <f>SUMIFS(СВЦЭМ!$C$34:$C$777,СВЦЭМ!$A$34:$A$777,$A15,СВЦЭМ!$B$34:$B$777,J$11)+'СЕТ СН'!$F$9+СВЦЭМ!$D$10+'СЕТ СН'!$F$5-'СЕТ СН'!$F$17</f>
        <v>3954.9654057400003</v>
      </c>
      <c r="K15" s="37">
        <f>SUMIFS(СВЦЭМ!$C$34:$C$777,СВЦЭМ!$A$34:$A$777,$A15,СВЦЭМ!$B$34:$B$777,K$11)+'СЕТ СН'!$F$9+СВЦЭМ!$D$10+'СЕТ СН'!$F$5-'СЕТ СН'!$F$17</f>
        <v>3866.0746492800008</v>
      </c>
      <c r="L15" s="37">
        <f>SUMIFS(СВЦЭМ!$C$34:$C$777,СВЦЭМ!$A$34:$A$777,$A15,СВЦЭМ!$B$34:$B$777,L$11)+'СЕТ СН'!$F$9+СВЦЭМ!$D$10+'СЕТ СН'!$F$5-'СЕТ СН'!$F$17</f>
        <v>3798.1778756499998</v>
      </c>
      <c r="M15" s="37">
        <f>SUMIFS(СВЦЭМ!$C$34:$C$777,СВЦЭМ!$A$34:$A$777,$A15,СВЦЭМ!$B$34:$B$777,M$11)+'СЕТ СН'!$F$9+СВЦЭМ!$D$10+'СЕТ СН'!$F$5-'СЕТ СН'!$F$17</f>
        <v>3781.0966175700005</v>
      </c>
      <c r="N15" s="37">
        <f>SUMIFS(СВЦЭМ!$C$34:$C$777,СВЦЭМ!$A$34:$A$777,$A15,СВЦЭМ!$B$34:$B$777,N$11)+'СЕТ СН'!$F$9+СВЦЭМ!$D$10+'СЕТ СН'!$F$5-'СЕТ СН'!$F$17</f>
        <v>3774.5461516000005</v>
      </c>
      <c r="O15" s="37">
        <f>SUMIFS(СВЦЭМ!$C$34:$C$777,СВЦЭМ!$A$34:$A$777,$A15,СВЦЭМ!$B$34:$B$777,O$11)+'СЕТ СН'!$F$9+СВЦЭМ!$D$10+'СЕТ СН'!$F$5-'СЕТ СН'!$F$17</f>
        <v>3784.5084855200002</v>
      </c>
      <c r="P15" s="37">
        <f>SUMIFS(СВЦЭМ!$C$34:$C$777,СВЦЭМ!$A$34:$A$777,$A15,СВЦЭМ!$B$34:$B$777,P$11)+'СЕТ СН'!$F$9+СВЦЭМ!$D$10+'СЕТ СН'!$F$5-'СЕТ СН'!$F$17</f>
        <v>3793.7395944800001</v>
      </c>
      <c r="Q15" s="37">
        <f>SUMIFS(СВЦЭМ!$C$34:$C$777,СВЦЭМ!$A$34:$A$777,$A15,СВЦЭМ!$B$34:$B$777,Q$11)+'СЕТ СН'!$F$9+СВЦЭМ!$D$10+'СЕТ СН'!$F$5-'СЕТ СН'!$F$17</f>
        <v>3802.1643850500004</v>
      </c>
      <c r="R15" s="37">
        <f>SUMIFS(СВЦЭМ!$C$34:$C$777,СВЦЭМ!$A$34:$A$777,$A15,СВЦЭМ!$B$34:$B$777,R$11)+'СЕТ СН'!$F$9+СВЦЭМ!$D$10+'СЕТ СН'!$F$5-'СЕТ СН'!$F$17</f>
        <v>3828.4636560400004</v>
      </c>
      <c r="S15" s="37">
        <f>SUMIFS(СВЦЭМ!$C$34:$C$777,СВЦЭМ!$A$34:$A$777,$A15,СВЦЭМ!$B$34:$B$777,S$11)+'СЕТ СН'!$F$9+СВЦЭМ!$D$10+'СЕТ СН'!$F$5-'СЕТ СН'!$F$17</f>
        <v>3849.1309811299998</v>
      </c>
      <c r="T15" s="37">
        <f>SUMIFS(СВЦЭМ!$C$34:$C$777,СВЦЭМ!$A$34:$A$777,$A15,СВЦЭМ!$B$34:$B$777,T$11)+'СЕТ СН'!$F$9+СВЦЭМ!$D$10+'СЕТ СН'!$F$5-'СЕТ СН'!$F$17</f>
        <v>3878.2099531700005</v>
      </c>
      <c r="U15" s="37">
        <f>SUMIFS(СВЦЭМ!$C$34:$C$777,СВЦЭМ!$A$34:$A$777,$A15,СВЦЭМ!$B$34:$B$777,U$11)+'СЕТ СН'!$F$9+СВЦЭМ!$D$10+'СЕТ СН'!$F$5-'СЕТ СН'!$F$17</f>
        <v>3881.4390466599998</v>
      </c>
      <c r="V15" s="37">
        <f>SUMIFS(СВЦЭМ!$C$34:$C$777,СВЦЭМ!$A$34:$A$777,$A15,СВЦЭМ!$B$34:$B$777,V$11)+'СЕТ СН'!$F$9+СВЦЭМ!$D$10+'СЕТ СН'!$F$5-'СЕТ СН'!$F$17</f>
        <v>3891.9484403200004</v>
      </c>
      <c r="W15" s="37">
        <f>SUMIFS(СВЦЭМ!$C$34:$C$777,СВЦЭМ!$A$34:$A$777,$A15,СВЦЭМ!$B$34:$B$777,W$11)+'СЕТ СН'!$F$9+СВЦЭМ!$D$10+'СЕТ СН'!$F$5-'СЕТ СН'!$F$17</f>
        <v>3912.4954929800006</v>
      </c>
      <c r="X15" s="37">
        <f>SUMIFS(СВЦЭМ!$C$34:$C$777,СВЦЭМ!$A$34:$A$777,$A15,СВЦЭМ!$B$34:$B$777,X$11)+'СЕТ СН'!$F$9+СВЦЭМ!$D$10+'СЕТ СН'!$F$5-'СЕТ СН'!$F$17</f>
        <v>3914.5858192200003</v>
      </c>
      <c r="Y15" s="37">
        <f>SUMIFS(СВЦЭМ!$C$34:$C$777,СВЦЭМ!$A$34:$A$777,$A15,СВЦЭМ!$B$34:$B$777,Y$11)+'СЕТ СН'!$F$9+СВЦЭМ!$D$10+'СЕТ СН'!$F$5-'СЕТ СН'!$F$17</f>
        <v>3971.8365108800008</v>
      </c>
    </row>
    <row r="16" spans="1:27" ht="15.75" x14ac:dyDescent="0.2">
      <c r="A16" s="36">
        <f t="shared" si="0"/>
        <v>42921</v>
      </c>
      <c r="B16" s="37">
        <f>SUMIFS(СВЦЭМ!$C$34:$C$777,СВЦЭМ!$A$34:$A$777,$A16,СВЦЭМ!$B$34:$B$777,B$11)+'СЕТ СН'!$F$9+СВЦЭМ!$D$10+'СЕТ СН'!$F$5-'СЕТ СН'!$F$17</f>
        <v>3984.9659061700004</v>
      </c>
      <c r="C16" s="37">
        <f>SUMIFS(СВЦЭМ!$C$34:$C$777,СВЦЭМ!$A$34:$A$777,$A16,СВЦЭМ!$B$34:$B$777,C$11)+'СЕТ СН'!$F$9+СВЦЭМ!$D$10+'СЕТ СН'!$F$5-'СЕТ СН'!$F$17</f>
        <v>4108.3108427799998</v>
      </c>
      <c r="D16" s="37">
        <f>SUMIFS(СВЦЭМ!$C$34:$C$777,СВЦЭМ!$A$34:$A$777,$A16,СВЦЭМ!$B$34:$B$777,D$11)+'СЕТ СН'!$F$9+СВЦЭМ!$D$10+'СЕТ СН'!$F$5-'СЕТ СН'!$F$17</f>
        <v>4129.10777272</v>
      </c>
      <c r="E16" s="37">
        <f>SUMIFS(СВЦЭМ!$C$34:$C$777,СВЦЭМ!$A$34:$A$777,$A16,СВЦЭМ!$B$34:$B$777,E$11)+'СЕТ СН'!$F$9+СВЦЭМ!$D$10+'СЕТ СН'!$F$5-'СЕТ СН'!$F$17</f>
        <v>4131.6132434900001</v>
      </c>
      <c r="F16" s="37">
        <f>SUMIFS(СВЦЭМ!$C$34:$C$777,СВЦЭМ!$A$34:$A$777,$A16,СВЦЭМ!$B$34:$B$777,F$11)+'СЕТ СН'!$F$9+СВЦЭМ!$D$10+'СЕТ СН'!$F$5-'СЕТ СН'!$F$17</f>
        <v>4129.7972844600008</v>
      </c>
      <c r="G16" s="37">
        <f>SUMIFS(СВЦЭМ!$C$34:$C$777,СВЦЭМ!$A$34:$A$777,$A16,СВЦЭМ!$B$34:$B$777,G$11)+'СЕТ СН'!$F$9+СВЦЭМ!$D$10+'СЕТ СН'!$F$5-'СЕТ СН'!$F$17</f>
        <v>4132.7871332300001</v>
      </c>
      <c r="H16" s="37">
        <f>SUMIFS(СВЦЭМ!$C$34:$C$777,СВЦЭМ!$A$34:$A$777,$A16,СВЦЭМ!$B$34:$B$777,H$11)+'СЕТ СН'!$F$9+СВЦЭМ!$D$10+'СЕТ СН'!$F$5-'СЕТ СН'!$F$17</f>
        <v>4174.1398754600004</v>
      </c>
      <c r="I16" s="37">
        <f>SUMIFS(СВЦЭМ!$C$34:$C$777,СВЦЭМ!$A$34:$A$777,$A16,СВЦЭМ!$B$34:$B$777,I$11)+'СЕТ СН'!$F$9+СВЦЭМ!$D$10+'СЕТ СН'!$F$5-'СЕТ СН'!$F$17</f>
        <v>4066.5465392400001</v>
      </c>
      <c r="J16" s="37">
        <f>SUMIFS(СВЦЭМ!$C$34:$C$777,СВЦЭМ!$A$34:$A$777,$A16,СВЦЭМ!$B$34:$B$777,J$11)+'СЕТ СН'!$F$9+СВЦЭМ!$D$10+'СЕТ СН'!$F$5-'СЕТ СН'!$F$17</f>
        <v>3973.4083633800001</v>
      </c>
      <c r="K16" s="37">
        <f>SUMIFS(СВЦЭМ!$C$34:$C$777,СВЦЭМ!$A$34:$A$777,$A16,СВЦЭМ!$B$34:$B$777,K$11)+'СЕТ СН'!$F$9+СВЦЭМ!$D$10+'СЕТ СН'!$F$5-'СЕТ СН'!$F$17</f>
        <v>3890.1874949400008</v>
      </c>
      <c r="L16" s="37">
        <f>SUMIFS(СВЦЭМ!$C$34:$C$777,СВЦЭМ!$A$34:$A$777,$A16,СВЦЭМ!$B$34:$B$777,L$11)+'СЕТ СН'!$F$9+СВЦЭМ!$D$10+'СЕТ СН'!$F$5-'СЕТ СН'!$F$17</f>
        <v>3821.8330610200001</v>
      </c>
      <c r="M16" s="37">
        <f>SUMIFS(СВЦЭМ!$C$34:$C$777,СВЦЭМ!$A$34:$A$777,$A16,СВЦЭМ!$B$34:$B$777,M$11)+'СЕТ СН'!$F$9+СВЦЭМ!$D$10+'СЕТ СН'!$F$5-'СЕТ СН'!$F$17</f>
        <v>3808.6148934800003</v>
      </c>
      <c r="N16" s="37">
        <f>SUMIFS(СВЦЭМ!$C$34:$C$777,СВЦЭМ!$A$34:$A$777,$A16,СВЦЭМ!$B$34:$B$777,N$11)+'СЕТ СН'!$F$9+СВЦЭМ!$D$10+'СЕТ СН'!$F$5-'СЕТ СН'!$F$17</f>
        <v>3818.6017205799999</v>
      </c>
      <c r="O16" s="37">
        <f>SUMIFS(СВЦЭМ!$C$34:$C$777,СВЦЭМ!$A$34:$A$777,$A16,СВЦЭМ!$B$34:$B$777,O$11)+'СЕТ СН'!$F$9+СВЦЭМ!$D$10+'СЕТ СН'!$F$5-'СЕТ СН'!$F$17</f>
        <v>3831.1495887900001</v>
      </c>
      <c r="P16" s="37">
        <f>SUMIFS(СВЦЭМ!$C$34:$C$777,СВЦЭМ!$A$34:$A$777,$A16,СВЦЭМ!$B$34:$B$777,P$11)+'СЕТ СН'!$F$9+СВЦЭМ!$D$10+'СЕТ СН'!$F$5-'СЕТ СН'!$F$17</f>
        <v>3835.5920657500001</v>
      </c>
      <c r="Q16" s="37">
        <f>SUMIFS(СВЦЭМ!$C$34:$C$777,СВЦЭМ!$A$34:$A$777,$A16,СВЦЭМ!$B$34:$B$777,Q$11)+'СЕТ СН'!$F$9+СВЦЭМ!$D$10+'СЕТ СН'!$F$5-'СЕТ СН'!$F$17</f>
        <v>3833.2717267600001</v>
      </c>
      <c r="R16" s="37">
        <f>SUMIFS(СВЦЭМ!$C$34:$C$777,СВЦЭМ!$A$34:$A$777,$A16,СВЦЭМ!$B$34:$B$777,R$11)+'СЕТ СН'!$F$9+СВЦЭМ!$D$10+'СЕТ СН'!$F$5-'СЕТ СН'!$F$17</f>
        <v>3838.2952875700003</v>
      </c>
      <c r="S16" s="37">
        <f>SUMIFS(СВЦЭМ!$C$34:$C$777,СВЦЭМ!$A$34:$A$777,$A16,СВЦЭМ!$B$34:$B$777,S$11)+'СЕТ СН'!$F$9+СВЦЭМ!$D$10+'СЕТ СН'!$F$5-'СЕТ СН'!$F$17</f>
        <v>3824.8128782399999</v>
      </c>
      <c r="T16" s="37">
        <f>SUMIFS(СВЦЭМ!$C$34:$C$777,СВЦЭМ!$A$34:$A$777,$A16,СВЦЭМ!$B$34:$B$777,T$11)+'СЕТ СН'!$F$9+СВЦЭМ!$D$10+'СЕТ СН'!$F$5-'СЕТ СН'!$F$17</f>
        <v>3832.1176503000006</v>
      </c>
      <c r="U16" s="37">
        <f>SUMIFS(СВЦЭМ!$C$34:$C$777,СВЦЭМ!$A$34:$A$777,$A16,СВЦЭМ!$B$34:$B$777,U$11)+'СЕТ СН'!$F$9+СВЦЭМ!$D$10+'СЕТ СН'!$F$5-'СЕТ СН'!$F$17</f>
        <v>3835.4012680800006</v>
      </c>
      <c r="V16" s="37">
        <f>SUMIFS(СВЦЭМ!$C$34:$C$777,СВЦЭМ!$A$34:$A$777,$A16,СВЦЭМ!$B$34:$B$777,V$11)+'СЕТ СН'!$F$9+СВЦЭМ!$D$10+'СЕТ СН'!$F$5-'СЕТ СН'!$F$17</f>
        <v>3850.2038888000006</v>
      </c>
      <c r="W16" s="37">
        <f>SUMIFS(СВЦЭМ!$C$34:$C$777,СВЦЭМ!$A$34:$A$777,$A16,СВЦЭМ!$B$34:$B$777,W$11)+'СЕТ СН'!$F$9+СВЦЭМ!$D$10+'СЕТ СН'!$F$5-'СЕТ СН'!$F$17</f>
        <v>3876.97395005</v>
      </c>
      <c r="X16" s="37">
        <f>SUMIFS(СВЦЭМ!$C$34:$C$777,СВЦЭМ!$A$34:$A$777,$A16,СВЦЭМ!$B$34:$B$777,X$11)+'СЕТ СН'!$F$9+СВЦЭМ!$D$10+'СЕТ СН'!$F$5-'СЕТ СН'!$F$17</f>
        <v>3900.4542684900007</v>
      </c>
      <c r="Y16" s="37">
        <f>SUMIFS(СВЦЭМ!$C$34:$C$777,СВЦЭМ!$A$34:$A$777,$A16,СВЦЭМ!$B$34:$B$777,Y$11)+'СЕТ СН'!$F$9+СВЦЭМ!$D$10+'СЕТ СН'!$F$5-'СЕТ СН'!$F$17</f>
        <v>3946.2652811300004</v>
      </c>
    </row>
    <row r="17" spans="1:25" ht="15.75" x14ac:dyDescent="0.2">
      <c r="A17" s="36">
        <f t="shared" si="0"/>
        <v>42922</v>
      </c>
      <c r="B17" s="37">
        <f>SUMIFS(СВЦЭМ!$C$34:$C$777,СВЦЭМ!$A$34:$A$777,$A17,СВЦЭМ!$B$34:$B$777,B$11)+'СЕТ СН'!$F$9+СВЦЭМ!$D$10+'СЕТ СН'!$F$5-'СЕТ СН'!$F$17</f>
        <v>4048.5926538200001</v>
      </c>
      <c r="C17" s="37">
        <f>SUMIFS(СВЦЭМ!$C$34:$C$777,СВЦЭМ!$A$34:$A$777,$A17,СВЦЭМ!$B$34:$B$777,C$11)+'СЕТ СН'!$F$9+СВЦЭМ!$D$10+'СЕТ СН'!$F$5-'СЕТ СН'!$F$17</f>
        <v>4109.0371596000005</v>
      </c>
      <c r="D17" s="37">
        <f>SUMIFS(СВЦЭМ!$C$34:$C$777,СВЦЭМ!$A$34:$A$777,$A17,СВЦЭМ!$B$34:$B$777,D$11)+'СЕТ СН'!$F$9+СВЦЭМ!$D$10+'СЕТ СН'!$F$5-'СЕТ СН'!$F$17</f>
        <v>4157.7131192300003</v>
      </c>
      <c r="E17" s="37">
        <f>SUMIFS(СВЦЭМ!$C$34:$C$777,СВЦЭМ!$A$34:$A$777,$A17,СВЦЭМ!$B$34:$B$777,E$11)+'СЕТ СН'!$F$9+СВЦЭМ!$D$10+'СЕТ СН'!$F$5-'СЕТ СН'!$F$17</f>
        <v>4161.1432510900004</v>
      </c>
      <c r="F17" s="37">
        <f>SUMIFS(СВЦЭМ!$C$34:$C$777,СВЦЭМ!$A$34:$A$777,$A17,СВЦЭМ!$B$34:$B$777,F$11)+'СЕТ СН'!$F$9+СВЦЭМ!$D$10+'СЕТ СН'!$F$5-'СЕТ СН'!$F$17</f>
        <v>4169.4321170399999</v>
      </c>
      <c r="G17" s="37">
        <f>SUMIFS(СВЦЭМ!$C$34:$C$777,СВЦЭМ!$A$34:$A$777,$A17,СВЦЭМ!$B$34:$B$777,G$11)+'СЕТ СН'!$F$9+СВЦЭМ!$D$10+'СЕТ СН'!$F$5-'СЕТ СН'!$F$17</f>
        <v>4168.42951111</v>
      </c>
      <c r="H17" s="37">
        <f>SUMIFS(СВЦЭМ!$C$34:$C$777,СВЦЭМ!$A$34:$A$777,$A17,СВЦЭМ!$B$34:$B$777,H$11)+'СЕТ СН'!$F$9+СВЦЭМ!$D$10+'СЕТ СН'!$F$5-'СЕТ СН'!$F$17</f>
        <v>4200.9601277100001</v>
      </c>
      <c r="I17" s="37">
        <f>SUMIFS(СВЦЭМ!$C$34:$C$777,СВЦЭМ!$A$34:$A$777,$A17,СВЦЭМ!$B$34:$B$777,I$11)+'СЕТ СН'!$F$9+СВЦЭМ!$D$10+'СЕТ СН'!$F$5-'СЕТ СН'!$F$17</f>
        <v>4122.2906630100006</v>
      </c>
      <c r="J17" s="37">
        <f>SUMIFS(СВЦЭМ!$C$34:$C$777,СВЦЭМ!$A$34:$A$777,$A17,СВЦЭМ!$B$34:$B$777,J$11)+'СЕТ СН'!$F$9+СВЦЭМ!$D$10+'СЕТ СН'!$F$5-'СЕТ СН'!$F$17</f>
        <v>3994.0568396100007</v>
      </c>
      <c r="K17" s="37">
        <f>SUMIFS(СВЦЭМ!$C$34:$C$777,СВЦЭМ!$A$34:$A$777,$A17,СВЦЭМ!$B$34:$B$777,K$11)+'СЕТ СН'!$F$9+СВЦЭМ!$D$10+'СЕТ СН'!$F$5-'СЕТ СН'!$F$17</f>
        <v>3896.5482614299999</v>
      </c>
      <c r="L17" s="37">
        <f>SUMIFS(СВЦЭМ!$C$34:$C$777,СВЦЭМ!$A$34:$A$777,$A17,СВЦЭМ!$B$34:$B$777,L$11)+'СЕТ СН'!$F$9+СВЦЭМ!$D$10+'СЕТ СН'!$F$5-'СЕТ СН'!$F$17</f>
        <v>3830.6431496900004</v>
      </c>
      <c r="M17" s="37">
        <f>SUMIFS(СВЦЭМ!$C$34:$C$777,СВЦЭМ!$A$34:$A$777,$A17,СВЦЭМ!$B$34:$B$777,M$11)+'СЕТ СН'!$F$9+СВЦЭМ!$D$10+'СЕТ СН'!$F$5-'СЕТ СН'!$F$17</f>
        <v>3808.6818464200005</v>
      </c>
      <c r="N17" s="37">
        <f>SUMIFS(СВЦЭМ!$C$34:$C$777,СВЦЭМ!$A$34:$A$777,$A17,СВЦЭМ!$B$34:$B$777,N$11)+'СЕТ СН'!$F$9+СВЦЭМ!$D$10+'СЕТ СН'!$F$5-'СЕТ СН'!$F$17</f>
        <v>3803.9326175200003</v>
      </c>
      <c r="O17" s="37">
        <f>SUMIFS(СВЦЭМ!$C$34:$C$777,СВЦЭМ!$A$34:$A$777,$A17,СВЦЭМ!$B$34:$B$777,O$11)+'СЕТ СН'!$F$9+СВЦЭМ!$D$10+'СЕТ СН'!$F$5-'СЕТ СН'!$F$17</f>
        <v>3812.2927859900001</v>
      </c>
      <c r="P17" s="37">
        <f>SUMIFS(СВЦЭМ!$C$34:$C$777,СВЦЭМ!$A$34:$A$777,$A17,СВЦЭМ!$B$34:$B$777,P$11)+'СЕТ СН'!$F$9+СВЦЭМ!$D$10+'СЕТ СН'!$F$5-'СЕТ СН'!$F$17</f>
        <v>3815.4221267700004</v>
      </c>
      <c r="Q17" s="37">
        <f>SUMIFS(СВЦЭМ!$C$34:$C$777,СВЦЭМ!$A$34:$A$777,$A17,СВЦЭМ!$B$34:$B$777,Q$11)+'СЕТ СН'!$F$9+СВЦЭМ!$D$10+'СЕТ СН'!$F$5-'СЕТ СН'!$F$17</f>
        <v>3822.8772079999999</v>
      </c>
      <c r="R17" s="37">
        <f>SUMIFS(СВЦЭМ!$C$34:$C$777,СВЦЭМ!$A$34:$A$777,$A17,СВЦЭМ!$B$34:$B$777,R$11)+'СЕТ СН'!$F$9+СВЦЭМ!$D$10+'СЕТ СН'!$F$5-'СЕТ СН'!$F$17</f>
        <v>3829.4570532200005</v>
      </c>
      <c r="S17" s="37">
        <f>SUMIFS(СВЦЭМ!$C$34:$C$777,СВЦЭМ!$A$34:$A$777,$A17,СВЦЭМ!$B$34:$B$777,S$11)+'СЕТ СН'!$F$9+СВЦЭМ!$D$10+'СЕТ СН'!$F$5-'СЕТ СН'!$F$17</f>
        <v>3823.18353604</v>
      </c>
      <c r="T17" s="37">
        <f>SUMIFS(СВЦЭМ!$C$34:$C$777,СВЦЭМ!$A$34:$A$777,$A17,СВЦЭМ!$B$34:$B$777,T$11)+'СЕТ СН'!$F$9+СВЦЭМ!$D$10+'СЕТ СН'!$F$5-'СЕТ СН'!$F$17</f>
        <v>3826.1965503299998</v>
      </c>
      <c r="U17" s="37">
        <f>SUMIFS(СВЦЭМ!$C$34:$C$777,СВЦЭМ!$A$34:$A$777,$A17,СВЦЭМ!$B$34:$B$777,U$11)+'СЕТ СН'!$F$9+СВЦЭМ!$D$10+'СЕТ СН'!$F$5-'СЕТ СН'!$F$17</f>
        <v>3826.6063026500005</v>
      </c>
      <c r="V17" s="37">
        <f>SUMIFS(СВЦЭМ!$C$34:$C$777,СВЦЭМ!$A$34:$A$777,$A17,СВЦЭМ!$B$34:$B$777,V$11)+'СЕТ СН'!$F$9+СВЦЭМ!$D$10+'СЕТ СН'!$F$5-'СЕТ СН'!$F$17</f>
        <v>3838.6609603400002</v>
      </c>
      <c r="W17" s="37">
        <f>SUMIFS(СВЦЭМ!$C$34:$C$777,СВЦЭМ!$A$34:$A$777,$A17,СВЦЭМ!$B$34:$B$777,W$11)+'СЕТ СН'!$F$9+СВЦЭМ!$D$10+'СЕТ СН'!$F$5-'СЕТ СН'!$F$17</f>
        <v>3868.95487271</v>
      </c>
      <c r="X17" s="37">
        <f>SUMIFS(СВЦЭМ!$C$34:$C$777,СВЦЭМ!$A$34:$A$777,$A17,СВЦЭМ!$B$34:$B$777,X$11)+'СЕТ СН'!$F$9+СВЦЭМ!$D$10+'СЕТ СН'!$F$5-'СЕТ СН'!$F$17</f>
        <v>3923.83126068</v>
      </c>
      <c r="Y17" s="37">
        <f>SUMIFS(СВЦЭМ!$C$34:$C$777,СВЦЭМ!$A$34:$A$777,$A17,СВЦЭМ!$B$34:$B$777,Y$11)+'СЕТ СН'!$F$9+СВЦЭМ!$D$10+'СЕТ СН'!$F$5-'СЕТ СН'!$F$17</f>
        <v>3985.1968303900003</v>
      </c>
    </row>
    <row r="18" spans="1:25" ht="15.75" x14ac:dyDescent="0.2">
      <c r="A18" s="36">
        <f t="shared" si="0"/>
        <v>42923</v>
      </c>
      <c r="B18" s="37">
        <f>SUMIFS(СВЦЭМ!$C$34:$C$777,СВЦЭМ!$A$34:$A$777,$A18,СВЦЭМ!$B$34:$B$777,B$11)+'СЕТ СН'!$F$9+СВЦЭМ!$D$10+'СЕТ СН'!$F$5-'СЕТ СН'!$F$17</f>
        <v>4005.9012198500004</v>
      </c>
      <c r="C18" s="37">
        <f>SUMIFS(СВЦЭМ!$C$34:$C$777,СВЦЭМ!$A$34:$A$777,$A18,СВЦЭМ!$B$34:$B$777,C$11)+'СЕТ СН'!$F$9+СВЦЭМ!$D$10+'СЕТ СН'!$F$5-'СЕТ СН'!$F$17</f>
        <v>4127.96866082</v>
      </c>
      <c r="D18" s="37">
        <f>SUMIFS(СВЦЭМ!$C$34:$C$777,СВЦЭМ!$A$34:$A$777,$A18,СВЦЭМ!$B$34:$B$777,D$11)+'СЕТ СН'!$F$9+СВЦЭМ!$D$10+'СЕТ СН'!$F$5-'СЕТ СН'!$F$17</f>
        <v>4145.1288422200005</v>
      </c>
      <c r="E18" s="37">
        <f>SUMIFS(СВЦЭМ!$C$34:$C$777,СВЦЭМ!$A$34:$A$777,$A18,СВЦЭМ!$B$34:$B$777,E$11)+'СЕТ СН'!$F$9+СВЦЭМ!$D$10+'СЕТ СН'!$F$5-'СЕТ СН'!$F$17</f>
        <v>4158.3294602800006</v>
      </c>
      <c r="F18" s="37">
        <f>SUMIFS(СВЦЭМ!$C$34:$C$777,СВЦЭМ!$A$34:$A$777,$A18,СВЦЭМ!$B$34:$B$777,F$11)+'СЕТ СН'!$F$9+СВЦЭМ!$D$10+'СЕТ СН'!$F$5-'СЕТ СН'!$F$17</f>
        <v>4154.5817470600005</v>
      </c>
      <c r="G18" s="37">
        <f>SUMIFS(СВЦЭМ!$C$34:$C$777,СВЦЭМ!$A$34:$A$777,$A18,СВЦЭМ!$B$34:$B$777,G$11)+'СЕТ СН'!$F$9+СВЦЭМ!$D$10+'СЕТ СН'!$F$5-'СЕТ СН'!$F$17</f>
        <v>4150.9804963799997</v>
      </c>
      <c r="H18" s="37">
        <f>SUMIFS(СВЦЭМ!$C$34:$C$777,СВЦЭМ!$A$34:$A$777,$A18,СВЦЭМ!$B$34:$B$777,H$11)+'СЕТ СН'!$F$9+СВЦЭМ!$D$10+'СЕТ СН'!$F$5-'СЕТ СН'!$F$17</f>
        <v>4189.6962399200002</v>
      </c>
      <c r="I18" s="37">
        <f>SUMIFS(СВЦЭМ!$C$34:$C$777,СВЦЭМ!$A$34:$A$777,$A18,СВЦЭМ!$B$34:$B$777,I$11)+'СЕТ СН'!$F$9+СВЦЭМ!$D$10+'СЕТ СН'!$F$5-'СЕТ СН'!$F$17</f>
        <v>4147.6627541899998</v>
      </c>
      <c r="J18" s="37">
        <f>SUMIFS(СВЦЭМ!$C$34:$C$777,СВЦЭМ!$A$34:$A$777,$A18,СВЦЭМ!$B$34:$B$777,J$11)+'СЕТ СН'!$F$9+СВЦЭМ!$D$10+'СЕТ СН'!$F$5-'СЕТ СН'!$F$17</f>
        <v>4018.9683287400003</v>
      </c>
      <c r="K18" s="37">
        <f>SUMIFS(СВЦЭМ!$C$34:$C$777,СВЦЭМ!$A$34:$A$777,$A18,СВЦЭМ!$B$34:$B$777,K$11)+'СЕТ СН'!$F$9+СВЦЭМ!$D$10+'СЕТ СН'!$F$5-'СЕТ СН'!$F$17</f>
        <v>3919.2429724600006</v>
      </c>
      <c r="L18" s="37">
        <f>SUMIFS(СВЦЭМ!$C$34:$C$777,СВЦЭМ!$A$34:$A$777,$A18,СВЦЭМ!$B$34:$B$777,L$11)+'СЕТ СН'!$F$9+СВЦЭМ!$D$10+'СЕТ СН'!$F$5-'СЕТ СН'!$F$17</f>
        <v>3849.4871408600002</v>
      </c>
      <c r="M18" s="37">
        <f>SUMIFS(СВЦЭМ!$C$34:$C$777,СВЦЭМ!$A$34:$A$777,$A18,СВЦЭМ!$B$34:$B$777,M$11)+'СЕТ СН'!$F$9+СВЦЭМ!$D$10+'СЕТ СН'!$F$5-'СЕТ СН'!$F$17</f>
        <v>3826.6632103000002</v>
      </c>
      <c r="N18" s="37">
        <f>SUMIFS(СВЦЭМ!$C$34:$C$777,СВЦЭМ!$A$34:$A$777,$A18,СВЦЭМ!$B$34:$B$777,N$11)+'СЕТ СН'!$F$9+СВЦЭМ!$D$10+'СЕТ СН'!$F$5-'СЕТ СН'!$F$17</f>
        <v>3822.6836817800004</v>
      </c>
      <c r="O18" s="37">
        <f>SUMIFS(СВЦЭМ!$C$34:$C$777,СВЦЭМ!$A$34:$A$777,$A18,СВЦЭМ!$B$34:$B$777,O$11)+'СЕТ СН'!$F$9+СВЦЭМ!$D$10+'СЕТ СН'!$F$5-'СЕТ СН'!$F$17</f>
        <v>3830.8900603500006</v>
      </c>
      <c r="P18" s="37">
        <f>SUMIFS(СВЦЭМ!$C$34:$C$777,СВЦЭМ!$A$34:$A$777,$A18,СВЦЭМ!$B$34:$B$777,P$11)+'СЕТ СН'!$F$9+СВЦЭМ!$D$10+'СЕТ СН'!$F$5-'СЕТ СН'!$F$17</f>
        <v>3834.5907339300002</v>
      </c>
      <c r="Q18" s="37">
        <f>SUMIFS(СВЦЭМ!$C$34:$C$777,СВЦЭМ!$A$34:$A$777,$A18,СВЦЭМ!$B$34:$B$777,Q$11)+'СЕТ СН'!$F$9+СВЦЭМ!$D$10+'СЕТ СН'!$F$5-'СЕТ СН'!$F$17</f>
        <v>3830.2716137300004</v>
      </c>
      <c r="R18" s="37">
        <f>SUMIFS(СВЦЭМ!$C$34:$C$777,СВЦЭМ!$A$34:$A$777,$A18,СВЦЭМ!$B$34:$B$777,R$11)+'СЕТ СН'!$F$9+СВЦЭМ!$D$10+'СЕТ СН'!$F$5-'СЕТ СН'!$F$17</f>
        <v>3833.9660404599999</v>
      </c>
      <c r="S18" s="37">
        <f>SUMIFS(СВЦЭМ!$C$34:$C$777,СВЦЭМ!$A$34:$A$777,$A18,СВЦЭМ!$B$34:$B$777,S$11)+'СЕТ СН'!$F$9+СВЦЭМ!$D$10+'СЕТ СН'!$F$5-'СЕТ СН'!$F$17</f>
        <v>3820.8239991999999</v>
      </c>
      <c r="T18" s="37">
        <f>SUMIFS(СВЦЭМ!$C$34:$C$777,СВЦЭМ!$A$34:$A$777,$A18,СВЦЭМ!$B$34:$B$777,T$11)+'СЕТ СН'!$F$9+СВЦЭМ!$D$10+'СЕТ СН'!$F$5-'СЕТ СН'!$F$17</f>
        <v>3831.9476325200003</v>
      </c>
      <c r="U18" s="37">
        <f>SUMIFS(СВЦЭМ!$C$34:$C$777,СВЦЭМ!$A$34:$A$777,$A18,СВЦЭМ!$B$34:$B$777,U$11)+'СЕТ СН'!$F$9+СВЦЭМ!$D$10+'СЕТ СН'!$F$5-'СЕТ СН'!$F$17</f>
        <v>3836.5346640799999</v>
      </c>
      <c r="V18" s="37">
        <f>SUMIFS(СВЦЭМ!$C$34:$C$777,СВЦЭМ!$A$34:$A$777,$A18,СВЦЭМ!$B$34:$B$777,V$11)+'СЕТ СН'!$F$9+СВЦЭМ!$D$10+'СЕТ СН'!$F$5-'СЕТ СН'!$F$17</f>
        <v>3851.1271032200002</v>
      </c>
      <c r="W18" s="37">
        <f>SUMIFS(СВЦЭМ!$C$34:$C$777,СВЦЭМ!$A$34:$A$777,$A18,СВЦЭМ!$B$34:$B$777,W$11)+'СЕТ СН'!$F$9+СВЦЭМ!$D$10+'СЕТ СН'!$F$5-'СЕТ СН'!$F$17</f>
        <v>3878.9911555400004</v>
      </c>
      <c r="X18" s="37">
        <f>SUMIFS(СВЦЭМ!$C$34:$C$777,СВЦЭМ!$A$34:$A$777,$A18,СВЦЭМ!$B$34:$B$777,X$11)+'СЕТ СН'!$F$9+СВЦЭМ!$D$10+'СЕТ СН'!$F$5-'СЕТ СН'!$F$17</f>
        <v>3946.0272374800006</v>
      </c>
      <c r="Y18" s="37">
        <f>SUMIFS(СВЦЭМ!$C$34:$C$777,СВЦЭМ!$A$34:$A$777,$A18,СВЦЭМ!$B$34:$B$777,Y$11)+'СЕТ СН'!$F$9+СВЦЭМ!$D$10+'СЕТ СН'!$F$5-'СЕТ СН'!$F$17</f>
        <v>4017.3136494400005</v>
      </c>
    </row>
    <row r="19" spans="1:25" ht="15.75" x14ac:dyDescent="0.2">
      <c r="A19" s="36">
        <f t="shared" si="0"/>
        <v>42924</v>
      </c>
      <c r="B19" s="37">
        <f>SUMIFS(СВЦЭМ!$C$34:$C$777,СВЦЭМ!$A$34:$A$777,$A19,СВЦЭМ!$B$34:$B$777,B$11)+'СЕТ СН'!$F$9+СВЦЭМ!$D$10+'СЕТ СН'!$F$5-'СЕТ СН'!$F$17</f>
        <v>4054.8534114900003</v>
      </c>
      <c r="C19" s="37">
        <f>SUMIFS(СВЦЭМ!$C$34:$C$777,СВЦЭМ!$A$34:$A$777,$A19,СВЦЭМ!$B$34:$B$777,C$11)+'СЕТ СН'!$F$9+СВЦЭМ!$D$10+'СЕТ СН'!$F$5-'СЕТ СН'!$F$17</f>
        <v>4122.3520665600008</v>
      </c>
      <c r="D19" s="37">
        <f>SUMIFS(СВЦЭМ!$C$34:$C$777,СВЦЭМ!$A$34:$A$777,$A19,СВЦЭМ!$B$34:$B$777,D$11)+'СЕТ СН'!$F$9+СВЦЭМ!$D$10+'СЕТ СН'!$F$5-'СЕТ СН'!$F$17</f>
        <v>4169.76505619</v>
      </c>
      <c r="E19" s="37">
        <f>SUMIFS(СВЦЭМ!$C$34:$C$777,СВЦЭМ!$A$34:$A$777,$A19,СВЦЭМ!$B$34:$B$777,E$11)+'СЕТ СН'!$F$9+СВЦЭМ!$D$10+'СЕТ СН'!$F$5-'СЕТ СН'!$F$17</f>
        <v>4173.51379301</v>
      </c>
      <c r="F19" s="37">
        <f>SUMIFS(СВЦЭМ!$C$34:$C$777,СВЦЭМ!$A$34:$A$777,$A19,СВЦЭМ!$B$34:$B$777,F$11)+'СЕТ СН'!$F$9+СВЦЭМ!$D$10+'СЕТ СН'!$F$5-'СЕТ СН'!$F$17</f>
        <v>4170.4968931700005</v>
      </c>
      <c r="G19" s="37">
        <f>SUMIFS(СВЦЭМ!$C$34:$C$777,СВЦЭМ!$A$34:$A$777,$A19,СВЦЭМ!$B$34:$B$777,G$11)+'СЕТ СН'!$F$9+СВЦЭМ!$D$10+'СЕТ СН'!$F$5-'СЕТ СН'!$F$17</f>
        <v>4164.5397617799999</v>
      </c>
      <c r="H19" s="37">
        <f>SUMIFS(СВЦЭМ!$C$34:$C$777,СВЦЭМ!$A$34:$A$777,$A19,СВЦЭМ!$B$34:$B$777,H$11)+'СЕТ СН'!$F$9+СВЦЭМ!$D$10+'СЕТ СН'!$F$5-'СЕТ СН'!$F$17</f>
        <v>4170.1245006900008</v>
      </c>
      <c r="I19" s="37">
        <f>SUMIFS(СВЦЭМ!$C$34:$C$777,СВЦЭМ!$A$34:$A$777,$A19,СВЦЭМ!$B$34:$B$777,I$11)+'СЕТ СН'!$F$9+СВЦЭМ!$D$10+'СЕТ СН'!$F$5-'СЕТ СН'!$F$17</f>
        <v>4078.4201980899998</v>
      </c>
      <c r="J19" s="37">
        <f>SUMIFS(СВЦЭМ!$C$34:$C$777,СВЦЭМ!$A$34:$A$777,$A19,СВЦЭМ!$B$34:$B$777,J$11)+'СЕТ СН'!$F$9+СВЦЭМ!$D$10+'СЕТ СН'!$F$5-'СЕТ СН'!$F$17</f>
        <v>3988.90920637</v>
      </c>
      <c r="K19" s="37">
        <f>SUMIFS(СВЦЭМ!$C$34:$C$777,СВЦЭМ!$A$34:$A$777,$A19,СВЦЭМ!$B$34:$B$777,K$11)+'СЕТ СН'!$F$9+СВЦЭМ!$D$10+'СЕТ СН'!$F$5-'СЕТ СН'!$F$17</f>
        <v>3895.80861233</v>
      </c>
      <c r="L19" s="37">
        <f>SUMIFS(СВЦЭМ!$C$34:$C$777,СВЦЭМ!$A$34:$A$777,$A19,СВЦЭМ!$B$34:$B$777,L$11)+'СЕТ СН'!$F$9+СВЦЭМ!$D$10+'СЕТ СН'!$F$5-'СЕТ СН'!$F$17</f>
        <v>3826.00851917</v>
      </c>
      <c r="M19" s="37">
        <f>SUMIFS(СВЦЭМ!$C$34:$C$777,СВЦЭМ!$A$34:$A$777,$A19,СВЦЭМ!$B$34:$B$777,M$11)+'СЕТ СН'!$F$9+СВЦЭМ!$D$10+'СЕТ СН'!$F$5-'СЕТ СН'!$F$17</f>
        <v>3804.6215052099997</v>
      </c>
      <c r="N19" s="37">
        <f>SUMIFS(СВЦЭМ!$C$34:$C$777,СВЦЭМ!$A$34:$A$777,$A19,СВЦЭМ!$B$34:$B$777,N$11)+'СЕТ СН'!$F$9+СВЦЭМ!$D$10+'СЕТ СН'!$F$5-'СЕТ СН'!$F$17</f>
        <v>3813.0239413500003</v>
      </c>
      <c r="O19" s="37">
        <f>SUMIFS(СВЦЭМ!$C$34:$C$777,СВЦЭМ!$A$34:$A$777,$A19,СВЦЭМ!$B$34:$B$777,O$11)+'СЕТ СН'!$F$9+СВЦЭМ!$D$10+'СЕТ СН'!$F$5-'СЕТ СН'!$F$17</f>
        <v>3818.8615136799999</v>
      </c>
      <c r="P19" s="37">
        <f>SUMIFS(СВЦЭМ!$C$34:$C$777,СВЦЭМ!$A$34:$A$777,$A19,СВЦЭМ!$B$34:$B$777,P$11)+'СЕТ СН'!$F$9+СВЦЭМ!$D$10+'СЕТ СН'!$F$5-'СЕТ СН'!$F$17</f>
        <v>3820.0897394800004</v>
      </c>
      <c r="Q19" s="37">
        <f>SUMIFS(СВЦЭМ!$C$34:$C$777,СВЦЭМ!$A$34:$A$777,$A19,СВЦЭМ!$B$34:$B$777,Q$11)+'СЕТ СН'!$F$9+СВЦЭМ!$D$10+'СЕТ СН'!$F$5-'СЕТ СН'!$F$17</f>
        <v>3820.7558029600004</v>
      </c>
      <c r="R19" s="37">
        <f>SUMIFS(СВЦЭМ!$C$34:$C$777,СВЦЭМ!$A$34:$A$777,$A19,СВЦЭМ!$B$34:$B$777,R$11)+'СЕТ СН'!$F$9+СВЦЭМ!$D$10+'СЕТ СН'!$F$5-'СЕТ СН'!$F$17</f>
        <v>3817.6697395000001</v>
      </c>
      <c r="S19" s="37">
        <f>SUMIFS(СВЦЭМ!$C$34:$C$777,СВЦЭМ!$A$34:$A$777,$A19,СВЦЭМ!$B$34:$B$777,S$11)+'СЕТ СН'!$F$9+СВЦЭМ!$D$10+'СЕТ СН'!$F$5-'СЕТ СН'!$F$17</f>
        <v>3818.3129571300005</v>
      </c>
      <c r="T19" s="37">
        <f>SUMIFS(СВЦЭМ!$C$34:$C$777,СВЦЭМ!$A$34:$A$777,$A19,СВЦЭМ!$B$34:$B$777,T$11)+'СЕТ СН'!$F$9+СВЦЭМ!$D$10+'СЕТ СН'!$F$5-'СЕТ СН'!$F$17</f>
        <v>3863.5217319900003</v>
      </c>
      <c r="U19" s="37">
        <f>SUMIFS(СВЦЭМ!$C$34:$C$777,СВЦЭМ!$A$34:$A$777,$A19,СВЦЭМ!$B$34:$B$777,U$11)+'СЕТ СН'!$F$9+СВЦЭМ!$D$10+'СЕТ СН'!$F$5-'СЕТ СН'!$F$17</f>
        <v>3858.3854720400004</v>
      </c>
      <c r="V19" s="37">
        <f>SUMIFS(СВЦЭМ!$C$34:$C$777,СВЦЭМ!$A$34:$A$777,$A19,СВЦЭМ!$B$34:$B$777,V$11)+'СЕТ СН'!$F$9+СВЦЭМ!$D$10+'СЕТ СН'!$F$5-'СЕТ СН'!$F$17</f>
        <v>3856.0069772500001</v>
      </c>
      <c r="W19" s="37">
        <f>SUMIFS(СВЦЭМ!$C$34:$C$777,СВЦЭМ!$A$34:$A$777,$A19,СВЦЭМ!$B$34:$B$777,W$11)+'СЕТ СН'!$F$9+СВЦЭМ!$D$10+'СЕТ СН'!$F$5-'СЕТ СН'!$F$17</f>
        <v>3876.6799872500005</v>
      </c>
      <c r="X19" s="37">
        <f>SUMIFS(СВЦЭМ!$C$34:$C$777,СВЦЭМ!$A$34:$A$777,$A19,СВЦЭМ!$B$34:$B$777,X$11)+'СЕТ СН'!$F$9+СВЦЭМ!$D$10+'СЕТ СН'!$F$5-'СЕТ СН'!$F$17</f>
        <v>3919.4958879100004</v>
      </c>
      <c r="Y19" s="37">
        <f>SUMIFS(СВЦЭМ!$C$34:$C$777,СВЦЭМ!$A$34:$A$777,$A19,СВЦЭМ!$B$34:$B$777,Y$11)+'СЕТ СН'!$F$9+СВЦЭМ!$D$10+'СЕТ СН'!$F$5-'СЕТ СН'!$F$17</f>
        <v>3963.2804567900002</v>
      </c>
    </row>
    <row r="20" spans="1:25" ht="15.75" x14ac:dyDescent="0.2">
      <c r="A20" s="36">
        <f t="shared" si="0"/>
        <v>42925</v>
      </c>
      <c r="B20" s="37">
        <f>SUMIFS(СВЦЭМ!$C$34:$C$777,СВЦЭМ!$A$34:$A$777,$A20,СВЦЭМ!$B$34:$B$777,B$11)+'СЕТ СН'!$F$9+СВЦЭМ!$D$10+'СЕТ СН'!$F$5-'СЕТ СН'!$F$17</f>
        <v>4042.3939851699997</v>
      </c>
      <c r="C20" s="37">
        <f>SUMIFS(СВЦЭМ!$C$34:$C$777,СВЦЭМ!$A$34:$A$777,$A20,СВЦЭМ!$B$34:$B$777,C$11)+'СЕТ СН'!$F$9+СВЦЭМ!$D$10+'СЕТ СН'!$F$5-'СЕТ СН'!$F$17</f>
        <v>4110.1080446000005</v>
      </c>
      <c r="D20" s="37">
        <f>SUMIFS(СВЦЭМ!$C$34:$C$777,СВЦЭМ!$A$34:$A$777,$A20,СВЦЭМ!$B$34:$B$777,D$11)+'СЕТ СН'!$F$9+СВЦЭМ!$D$10+'СЕТ СН'!$F$5-'СЕТ СН'!$F$17</f>
        <v>4166.9502569800006</v>
      </c>
      <c r="E20" s="37">
        <f>SUMIFS(СВЦЭМ!$C$34:$C$777,СВЦЭМ!$A$34:$A$777,$A20,СВЦЭМ!$B$34:$B$777,E$11)+'СЕТ СН'!$F$9+СВЦЭМ!$D$10+'СЕТ СН'!$F$5-'СЕТ СН'!$F$17</f>
        <v>4168.0201625400005</v>
      </c>
      <c r="F20" s="37">
        <f>SUMIFS(СВЦЭМ!$C$34:$C$777,СВЦЭМ!$A$34:$A$777,$A20,СВЦЭМ!$B$34:$B$777,F$11)+'СЕТ СН'!$F$9+СВЦЭМ!$D$10+'СЕТ СН'!$F$5-'СЕТ СН'!$F$17</f>
        <v>4169.5782665900006</v>
      </c>
      <c r="G20" s="37">
        <f>SUMIFS(СВЦЭМ!$C$34:$C$777,СВЦЭМ!$A$34:$A$777,$A20,СВЦЭМ!$B$34:$B$777,G$11)+'СЕТ СН'!$F$9+СВЦЭМ!$D$10+'СЕТ СН'!$F$5-'СЕТ СН'!$F$17</f>
        <v>4164.21731215</v>
      </c>
      <c r="H20" s="37">
        <f>SUMIFS(СВЦЭМ!$C$34:$C$777,СВЦЭМ!$A$34:$A$777,$A20,СВЦЭМ!$B$34:$B$777,H$11)+'СЕТ СН'!$F$9+СВЦЭМ!$D$10+'СЕТ СН'!$F$5-'СЕТ СН'!$F$17</f>
        <v>4175.8588559899999</v>
      </c>
      <c r="I20" s="37">
        <f>SUMIFS(СВЦЭМ!$C$34:$C$777,СВЦЭМ!$A$34:$A$777,$A20,СВЦЭМ!$B$34:$B$777,I$11)+'СЕТ СН'!$F$9+СВЦЭМ!$D$10+'СЕТ СН'!$F$5-'СЕТ СН'!$F$17</f>
        <v>4116.1196987100002</v>
      </c>
      <c r="J20" s="37">
        <f>SUMIFS(СВЦЭМ!$C$34:$C$777,СВЦЭМ!$A$34:$A$777,$A20,СВЦЭМ!$B$34:$B$777,J$11)+'СЕТ СН'!$F$9+СВЦЭМ!$D$10+'СЕТ СН'!$F$5-'СЕТ СН'!$F$17</f>
        <v>4030.5752632500007</v>
      </c>
      <c r="K20" s="37">
        <f>SUMIFS(СВЦЭМ!$C$34:$C$777,СВЦЭМ!$A$34:$A$777,$A20,СВЦЭМ!$B$34:$B$777,K$11)+'СЕТ СН'!$F$9+СВЦЭМ!$D$10+'СЕТ СН'!$F$5-'СЕТ СН'!$F$17</f>
        <v>3892.5021583600001</v>
      </c>
      <c r="L20" s="37">
        <f>SUMIFS(СВЦЭМ!$C$34:$C$777,СВЦЭМ!$A$34:$A$777,$A20,СВЦЭМ!$B$34:$B$777,L$11)+'СЕТ СН'!$F$9+СВЦЭМ!$D$10+'СЕТ СН'!$F$5-'СЕТ СН'!$F$17</f>
        <v>3807.4862627900002</v>
      </c>
      <c r="M20" s="37">
        <f>SUMIFS(СВЦЭМ!$C$34:$C$777,СВЦЭМ!$A$34:$A$777,$A20,СВЦЭМ!$B$34:$B$777,M$11)+'СЕТ СН'!$F$9+СВЦЭМ!$D$10+'СЕТ СН'!$F$5-'СЕТ СН'!$F$17</f>
        <v>3766.91743331</v>
      </c>
      <c r="N20" s="37">
        <f>SUMIFS(СВЦЭМ!$C$34:$C$777,СВЦЭМ!$A$34:$A$777,$A20,СВЦЭМ!$B$34:$B$777,N$11)+'СЕТ СН'!$F$9+СВЦЭМ!$D$10+'СЕТ СН'!$F$5-'СЕТ СН'!$F$17</f>
        <v>3770.8812696800005</v>
      </c>
      <c r="O20" s="37">
        <f>SUMIFS(СВЦЭМ!$C$34:$C$777,СВЦЭМ!$A$34:$A$777,$A20,СВЦЭМ!$B$34:$B$777,O$11)+'СЕТ СН'!$F$9+СВЦЭМ!$D$10+'СЕТ СН'!$F$5-'СЕТ СН'!$F$17</f>
        <v>3775.2158087099997</v>
      </c>
      <c r="P20" s="37">
        <f>SUMIFS(СВЦЭМ!$C$34:$C$777,СВЦЭМ!$A$34:$A$777,$A20,СВЦЭМ!$B$34:$B$777,P$11)+'СЕТ СН'!$F$9+СВЦЭМ!$D$10+'СЕТ СН'!$F$5-'СЕТ СН'!$F$17</f>
        <v>3783.5579946899998</v>
      </c>
      <c r="Q20" s="37">
        <f>SUMIFS(СВЦЭМ!$C$34:$C$777,СВЦЭМ!$A$34:$A$777,$A20,СВЦЭМ!$B$34:$B$777,Q$11)+'СЕТ СН'!$F$9+СВЦЭМ!$D$10+'СЕТ СН'!$F$5-'СЕТ СН'!$F$17</f>
        <v>3783.0761542800001</v>
      </c>
      <c r="R20" s="37">
        <f>SUMIFS(СВЦЭМ!$C$34:$C$777,СВЦЭМ!$A$34:$A$777,$A20,СВЦЭМ!$B$34:$B$777,R$11)+'СЕТ СН'!$F$9+СВЦЭМ!$D$10+'СЕТ СН'!$F$5-'СЕТ СН'!$F$17</f>
        <v>3787.2730514800005</v>
      </c>
      <c r="S20" s="37">
        <f>SUMIFS(СВЦЭМ!$C$34:$C$777,СВЦЭМ!$A$34:$A$777,$A20,СВЦЭМ!$B$34:$B$777,S$11)+'СЕТ СН'!$F$9+СВЦЭМ!$D$10+'СЕТ СН'!$F$5-'СЕТ СН'!$F$17</f>
        <v>3702.1871550599999</v>
      </c>
      <c r="T20" s="37">
        <f>SUMIFS(СВЦЭМ!$C$34:$C$777,СВЦЭМ!$A$34:$A$777,$A20,СВЦЭМ!$B$34:$B$777,T$11)+'СЕТ СН'!$F$9+СВЦЭМ!$D$10+'СЕТ СН'!$F$5-'СЕТ СН'!$F$17</f>
        <v>3658.1002976</v>
      </c>
      <c r="U20" s="37">
        <f>SUMIFS(СВЦЭМ!$C$34:$C$777,СВЦЭМ!$A$34:$A$777,$A20,СВЦЭМ!$B$34:$B$777,U$11)+'СЕТ СН'!$F$9+СВЦЭМ!$D$10+'СЕТ СН'!$F$5-'СЕТ СН'!$F$17</f>
        <v>3657.7631728900005</v>
      </c>
      <c r="V20" s="37">
        <f>SUMIFS(СВЦЭМ!$C$34:$C$777,СВЦЭМ!$A$34:$A$777,$A20,СВЦЭМ!$B$34:$B$777,V$11)+'СЕТ СН'!$F$9+СВЦЭМ!$D$10+'СЕТ СН'!$F$5-'СЕТ СН'!$F$17</f>
        <v>3704.7157066300006</v>
      </c>
      <c r="W20" s="37">
        <f>SUMIFS(СВЦЭМ!$C$34:$C$777,СВЦЭМ!$A$34:$A$777,$A20,СВЦЭМ!$B$34:$B$777,W$11)+'СЕТ СН'!$F$9+СВЦЭМ!$D$10+'СЕТ СН'!$F$5-'СЕТ СН'!$F$17</f>
        <v>3767.02379105</v>
      </c>
      <c r="X20" s="37">
        <f>SUMIFS(СВЦЭМ!$C$34:$C$777,СВЦЭМ!$A$34:$A$777,$A20,СВЦЭМ!$B$34:$B$777,X$11)+'СЕТ СН'!$F$9+СВЦЭМ!$D$10+'СЕТ СН'!$F$5-'СЕТ СН'!$F$17</f>
        <v>3876.4953559599999</v>
      </c>
      <c r="Y20" s="37">
        <f>SUMIFS(СВЦЭМ!$C$34:$C$777,СВЦЭМ!$A$34:$A$777,$A20,СВЦЭМ!$B$34:$B$777,Y$11)+'СЕТ СН'!$F$9+СВЦЭМ!$D$10+'СЕТ СН'!$F$5-'СЕТ СН'!$F$17</f>
        <v>3984.5591011400002</v>
      </c>
    </row>
    <row r="21" spans="1:25" ht="15.75" x14ac:dyDescent="0.2">
      <c r="A21" s="36">
        <f t="shared" si="0"/>
        <v>42926</v>
      </c>
      <c r="B21" s="37">
        <f>SUMIFS(СВЦЭМ!$C$34:$C$777,СВЦЭМ!$A$34:$A$777,$A21,СВЦЭМ!$B$34:$B$777,B$11)+'СЕТ СН'!$F$9+СВЦЭМ!$D$10+'СЕТ СН'!$F$5-'СЕТ СН'!$F$17</f>
        <v>3951.3329732500006</v>
      </c>
      <c r="C21" s="37">
        <f>SUMIFS(СВЦЭМ!$C$34:$C$777,СВЦЭМ!$A$34:$A$777,$A21,СВЦЭМ!$B$34:$B$777,C$11)+'СЕТ СН'!$F$9+СВЦЭМ!$D$10+'СЕТ СН'!$F$5-'СЕТ СН'!$F$17</f>
        <v>4029.7900903299997</v>
      </c>
      <c r="D21" s="37">
        <f>SUMIFS(СВЦЭМ!$C$34:$C$777,СВЦЭМ!$A$34:$A$777,$A21,СВЦЭМ!$B$34:$B$777,D$11)+'СЕТ СН'!$F$9+СВЦЭМ!$D$10+'СЕТ СН'!$F$5-'СЕТ СН'!$F$17</f>
        <v>4141.0867597699998</v>
      </c>
      <c r="E21" s="37">
        <f>SUMIFS(СВЦЭМ!$C$34:$C$777,СВЦЭМ!$A$34:$A$777,$A21,СВЦЭМ!$B$34:$B$777,E$11)+'СЕТ СН'!$F$9+СВЦЭМ!$D$10+'СЕТ СН'!$F$5-'СЕТ СН'!$F$17</f>
        <v>4160.0397407600003</v>
      </c>
      <c r="F21" s="37">
        <f>SUMIFS(СВЦЭМ!$C$34:$C$777,СВЦЭМ!$A$34:$A$777,$A21,СВЦЭМ!$B$34:$B$777,F$11)+'СЕТ СН'!$F$9+СВЦЭМ!$D$10+'СЕТ СН'!$F$5-'СЕТ СН'!$F$17</f>
        <v>4113.97969861</v>
      </c>
      <c r="G21" s="37">
        <f>SUMIFS(СВЦЭМ!$C$34:$C$777,СВЦЭМ!$A$34:$A$777,$A21,СВЦЭМ!$B$34:$B$777,G$11)+'СЕТ СН'!$F$9+СВЦЭМ!$D$10+'СЕТ СН'!$F$5-'СЕТ СН'!$F$17</f>
        <v>4123.2333765600006</v>
      </c>
      <c r="H21" s="37">
        <f>SUMIFS(СВЦЭМ!$C$34:$C$777,СВЦЭМ!$A$34:$A$777,$A21,СВЦЭМ!$B$34:$B$777,H$11)+'СЕТ СН'!$F$9+СВЦЭМ!$D$10+'СЕТ СН'!$F$5-'СЕТ СН'!$F$17</f>
        <v>4104.1400765800008</v>
      </c>
      <c r="I21" s="37">
        <f>SUMIFS(СВЦЭМ!$C$34:$C$777,СВЦЭМ!$A$34:$A$777,$A21,СВЦЭМ!$B$34:$B$777,I$11)+'СЕТ СН'!$F$9+СВЦЭМ!$D$10+'СЕТ СН'!$F$5-'СЕТ СН'!$F$17</f>
        <v>4045.0383767200001</v>
      </c>
      <c r="J21" s="37">
        <f>SUMIFS(СВЦЭМ!$C$34:$C$777,СВЦЭМ!$A$34:$A$777,$A21,СВЦЭМ!$B$34:$B$777,J$11)+'СЕТ СН'!$F$9+СВЦЭМ!$D$10+'СЕТ СН'!$F$5-'СЕТ СН'!$F$17</f>
        <v>3965.4525730000005</v>
      </c>
      <c r="K21" s="37">
        <f>SUMIFS(СВЦЭМ!$C$34:$C$777,СВЦЭМ!$A$34:$A$777,$A21,СВЦЭМ!$B$34:$B$777,K$11)+'СЕТ СН'!$F$9+СВЦЭМ!$D$10+'СЕТ СН'!$F$5-'СЕТ СН'!$F$17</f>
        <v>3872.5364435299998</v>
      </c>
      <c r="L21" s="37">
        <f>SUMIFS(СВЦЭМ!$C$34:$C$777,СВЦЭМ!$A$34:$A$777,$A21,СВЦЭМ!$B$34:$B$777,L$11)+'СЕТ СН'!$F$9+СВЦЭМ!$D$10+'СЕТ СН'!$F$5-'СЕТ СН'!$F$17</f>
        <v>3873.3966626700003</v>
      </c>
      <c r="M21" s="37">
        <f>SUMIFS(СВЦЭМ!$C$34:$C$777,СВЦЭМ!$A$34:$A$777,$A21,СВЦЭМ!$B$34:$B$777,M$11)+'СЕТ СН'!$F$9+СВЦЭМ!$D$10+'СЕТ СН'!$F$5-'СЕТ СН'!$F$17</f>
        <v>3869.6639470999999</v>
      </c>
      <c r="N21" s="37">
        <f>SUMIFS(СВЦЭМ!$C$34:$C$777,СВЦЭМ!$A$34:$A$777,$A21,СВЦЭМ!$B$34:$B$777,N$11)+'СЕТ СН'!$F$9+СВЦЭМ!$D$10+'СЕТ СН'!$F$5-'СЕТ СН'!$F$17</f>
        <v>3866.5346895300008</v>
      </c>
      <c r="O21" s="37">
        <f>SUMIFS(СВЦЭМ!$C$34:$C$777,СВЦЭМ!$A$34:$A$777,$A21,СВЦЭМ!$B$34:$B$777,O$11)+'СЕТ СН'!$F$9+СВЦЭМ!$D$10+'СЕТ СН'!$F$5-'СЕТ СН'!$F$17</f>
        <v>3875.4068220900008</v>
      </c>
      <c r="P21" s="37">
        <f>SUMIFS(СВЦЭМ!$C$34:$C$777,СВЦЭМ!$A$34:$A$777,$A21,СВЦЭМ!$B$34:$B$777,P$11)+'СЕТ СН'!$F$9+СВЦЭМ!$D$10+'СЕТ СН'!$F$5-'СЕТ СН'!$F$17</f>
        <v>3873.9005427299999</v>
      </c>
      <c r="Q21" s="37">
        <f>SUMIFS(СВЦЭМ!$C$34:$C$777,СВЦЭМ!$A$34:$A$777,$A21,СВЦЭМ!$B$34:$B$777,Q$11)+'СЕТ СН'!$F$9+СВЦЭМ!$D$10+'СЕТ СН'!$F$5-'СЕТ СН'!$F$17</f>
        <v>3876.9332267200007</v>
      </c>
      <c r="R21" s="37">
        <f>SUMIFS(СВЦЭМ!$C$34:$C$777,СВЦЭМ!$A$34:$A$777,$A21,СВЦЭМ!$B$34:$B$777,R$11)+'СЕТ СН'!$F$9+СВЦЭМ!$D$10+'СЕТ СН'!$F$5-'СЕТ СН'!$F$17</f>
        <v>3866.8896936199999</v>
      </c>
      <c r="S21" s="37">
        <f>SUMIFS(СВЦЭМ!$C$34:$C$777,СВЦЭМ!$A$34:$A$777,$A21,СВЦЭМ!$B$34:$B$777,S$11)+'СЕТ СН'!$F$9+СВЦЭМ!$D$10+'СЕТ СН'!$F$5-'СЕТ СН'!$F$17</f>
        <v>3864.7448302299999</v>
      </c>
      <c r="T21" s="37">
        <f>SUMIFS(СВЦЭМ!$C$34:$C$777,СВЦЭМ!$A$34:$A$777,$A21,СВЦЭМ!$B$34:$B$777,T$11)+'СЕТ СН'!$F$9+СВЦЭМ!$D$10+'СЕТ СН'!$F$5-'СЕТ СН'!$F$17</f>
        <v>3869.31371132</v>
      </c>
      <c r="U21" s="37">
        <f>SUMIFS(СВЦЭМ!$C$34:$C$777,СВЦЭМ!$A$34:$A$777,$A21,СВЦЭМ!$B$34:$B$777,U$11)+'СЕТ СН'!$F$9+СВЦЭМ!$D$10+'СЕТ СН'!$F$5-'СЕТ СН'!$F$17</f>
        <v>3870.8614574200001</v>
      </c>
      <c r="V21" s="37">
        <f>SUMIFS(СВЦЭМ!$C$34:$C$777,СВЦЭМ!$A$34:$A$777,$A21,СВЦЭМ!$B$34:$B$777,V$11)+'СЕТ СН'!$F$9+СВЦЭМ!$D$10+'СЕТ СН'!$F$5-'СЕТ СН'!$F$17</f>
        <v>3869.5335552900005</v>
      </c>
      <c r="W21" s="37">
        <f>SUMIFS(СВЦЭМ!$C$34:$C$777,СВЦЭМ!$A$34:$A$777,$A21,СВЦЭМ!$B$34:$B$777,W$11)+'СЕТ СН'!$F$9+СВЦЭМ!$D$10+'СЕТ СН'!$F$5-'СЕТ СН'!$F$17</f>
        <v>3849.8742276499997</v>
      </c>
      <c r="X21" s="37">
        <f>SUMIFS(СВЦЭМ!$C$34:$C$777,СВЦЭМ!$A$34:$A$777,$A21,СВЦЭМ!$B$34:$B$777,X$11)+'СЕТ СН'!$F$9+СВЦЭМ!$D$10+'СЕТ СН'!$F$5-'СЕТ СН'!$F$17</f>
        <v>3852.68140399</v>
      </c>
      <c r="Y21" s="37">
        <f>SUMIFS(СВЦЭМ!$C$34:$C$777,СВЦЭМ!$A$34:$A$777,$A21,СВЦЭМ!$B$34:$B$777,Y$11)+'СЕТ СН'!$F$9+СВЦЭМ!$D$10+'СЕТ СН'!$F$5-'СЕТ СН'!$F$17</f>
        <v>3948.7511059400003</v>
      </c>
    </row>
    <row r="22" spans="1:25" ht="15.75" x14ac:dyDescent="0.2">
      <c r="A22" s="36">
        <f t="shared" si="0"/>
        <v>42927</v>
      </c>
      <c r="B22" s="37">
        <f>SUMIFS(СВЦЭМ!$C$34:$C$777,СВЦЭМ!$A$34:$A$777,$A22,СВЦЭМ!$B$34:$B$777,B$11)+'СЕТ СН'!$F$9+СВЦЭМ!$D$10+'СЕТ СН'!$F$5-'СЕТ СН'!$F$17</f>
        <v>4031.6922043100003</v>
      </c>
      <c r="C22" s="37">
        <f>SUMIFS(СВЦЭМ!$C$34:$C$777,СВЦЭМ!$A$34:$A$777,$A22,СВЦЭМ!$B$34:$B$777,C$11)+'СЕТ СН'!$F$9+СВЦЭМ!$D$10+'СЕТ СН'!$F$5-'СЕТ СН'!$F$17</f>
        <v>4045.8572700000004</v>
      </c>
      <c r="D22" s="37">
        <f>SUMIFS(СВЦЭМ!$C$34:$C$777,СВЦЭМ!$A$34:$A$777,$A22,СВЦЭМ!$B$34:$B$777,D$11)+'СЕТ СН'!$F$9+СВЦЭМ!$D$10+'СЕТ СН'!$F$5-'СЕТ СН'!$F$17</f>
        <v>4163.5089619400005</v>
      </c>
      <c r="E22" s="37">
        <f>SUMIFS(СВЦЭМ!$C$34:$C$777,СВЦЭМ!$A$34:$A$777,$A22,СВЦЭМ!$B$34:$B$777,E$11)+'СЕТ СН'!$F$9+СВЦЭМ!$D$10+'СЕТ СН'!$F$5-'СЕТ СН'!$F$17</f>
        <v>4164.0317092900004</v>
      </c>
      <c r="F22" s="37">
        <f>SUMIFS(СВЦЭМ!$C$34:$C$777,СВЦЭМ!$A$34:$A$777,$A22,СВЦЭМ!$B$34:$B$777,F$11)+'СЕТ СН'!$F$9+СВЦЭМ!$D$10+'СЕТ СН'!$F$5-'СЕТ СН'!$F$17</f>
        <v>4165.5063612100003</v>
      </c>
      <c r="G22" s="37">
        <f>SUMIFS(СВЦЭМ!$C$34:$C$777,СВЦЭМ!$A$34:$A$777,$A22,СВЦЭМ!$B$34:$B$777,G$11)+'СЕТ СН'!$F$9+СВЦЭМ!$D$10+'СЕТ СН'!$F$5-'СЕТ СН'!$F$17</f>
        <v>4163.8792964300001</v>
      </c>
      <c r="H22" s="37">
        <f>SUMIFS(СВЦЭМ!$C$34:$C$777,СВЦЭМ!$A$34:$A$777,$A22,СВЦЭМ!$B$34:$B$777,H$11)+'СЕТ СН'!$F$9+СВЦЭМ!$D$10+'СЕТ СН'!$F$5-'СЕТ СН'!$F$17</f>
        <v>4191.3159688600008</v>
      </c>
      <c r="I22" s="37">
        <f>SUMIFS(СВЦЭМ!$C$34:$C$777,СВЦЭМ!$A$34:$A$777,$A22,СВЦЭМ!$B$34:$B$777,I$11)+'СЕТ СН'!$F$9+СВЦЭМ!$D$10+'СЕТ СН'!$F$5-'СЕТ СН'!$F$17</f>
        <v>4157.2548383400008</v>
      </c>
      <c r="J22" s="37">
        <f>SUMIFS(СВЦЭМ!$C$34:$C$777,СВЦЭМ!$A$34:$A$777,$A22,СВЦЭМ!$B$34:$B$777,J$11)+'СЕТ СН'!$F$9+СВЦЭМ!$D$10+'СЕТ СН'!$F$5-'СЕТ СН'!$F$17</f>
        <v>4034.2370995500005</v>
      </c>
      <c r="K22" s="37">
        <f>SUMIFS(СВЦЭМ!$C$34:$C$777,СВЦЭМ!$A$34:$A$777,$A22,СВЦЭМ!$B$34:$B$777,K$11)+'СЕТ СН'!$F$9+СВЦЭМ!$D$10+'СЕТ СН'!$F$5-'СЕТ СН'!$F$17</f>
        <v>3923.9856597100006</v>
      </c>
      <c r="L22" s="37">
        <f>SUMIFS(СВЦЭМ!$C$34:$C$777,СВЦЭМ!$A$34:$A$777,$A22,СВЦЭМ!$B$34:$B$777,L$11)+'СЕТ СН'!$F$9+СВЦЭМ!$D$10+'СЕТ СН'!$F$5-'СЕТ СН'!$F$17</f>
        <v>3850.7930245300004</v>
      </c>
      <c r="M22" s="37">
        <f>SUMIFS(СВЦЭМ!$C$34:$C$777,СВЦЭМ!$A$34:$A$777,$A22,СВЦЭМ!$B$34:$B$777,M$11)+'СЕТ СН'!$F$9+СВЦЭМ!$D$10+'СЕТ СН'!$F$5-'СЕТ СН'!$F$17</f>
        <v>3825.75936748</v>
      </c>
      <c r="N22" s="37">
        <f>SUMIFS(СВЦЭМ!$C$34:$C$777,СВЦЭМ!$A$34:$A$777,$A22,СВЦЭМ!$B$34:$B$777,N$11)+'СЕТ СН'!$F$9+СВЦЭМ!$D$10+'СЕТ СН'!$F$5-'СЕТ СН'!$F$17</f>
        <v>3832.5829741699999</v>
      </c>
      <c r="O22" s="37">
        <f>SUMIFS(СВЦЭМ!$C$34:$C$777,СВЦЭМ!$A$34:$A$777,$A22,СВЦЭМ!$B$34:$B$777,O$11)+'СЕТ СН'!$F$9+СВЦЭМ!$D$10+'СЕТ СН'!$F$5-'СЕТ СН'!$F$17</f>
        <v>3832.66671477</v>
      </c>
      <c r="P22" s="37">
        <f>SUMIFS(СВЦЭМ!$C$34:$C$777,СВЦЭМ!$A$34:$A$777,$A22,СВЦЭМ!$B$34:$B$777,P$11)+'СЕТ СН'!$F$9+СВЦЭМ!$D$10+'СЕТ СН'!$F$5-'СЕТ СН'!$F$17</f>
        <v>3833.0478886199999</v>
      </c>
      <c r="Q22" s="37">
        <f>SUMIFS(СВЦЭМ!$C$34:$C$777,СВЦЭМ!$A$34:$A$777,$A22,СВЦЭМ!$B$34:$B$777,Q$11)+'СЕТ СН'!$F$9+СВЦЭМ!$D$10+'СЕТ СН'!$F$5-'СЕТ СН'!$F$17</f>
        <v>3830.3777935400003</v>
      </c>
      <c r="R22" s="37">
        <f>SUMIFS(СВЦЭМ!$C$34:$C$777,СВЦЭМ!$A$34:$A$777,$A22,СВЦЭМ!$B$34:$B$777,R$11)+'СЕТ СН'!$F$9+СВЦЭМ!$D$10+'СЕТ СН'!$F$5-'СЕТ СН'!$F$17</f>
        <v>3840.9798697400001</v>
      </c>
      <c r="S22" s="37">
        <f>SUMIFS(СВЦЭМ!$C$34:$C$777,СВЦЭМ!$A$34:$A$777,$A22,СВЦЭМ!$B$34:$B$777,S$11)+'СЕТ СН'!$F$9+СВЦЭМ!$D$10+'СЕТ СН'!$F$5-'СЕТ СН'!$F$17</f>
        <v>3843.68054424</v>
      </c>
      <c r="T22" s="37">
        <f>SUMIFS(СВЦЭМ!$C$34:$C$777,СВЦЭМ!$A$34:$A$777,$A22,СВЦЭМ!$B$34:$B$777,T$11)+'СЕТ СН'!$F$9+СВЦЭМ!$D$10+'СЕТ СН'!$F$5-'СЕТ СН'!$F$17</f>
        <v>3859.4615802600001</v>
      </c>
      <c r="U22" s="37">
        <f>SUMIFS(СВЦЭМ!$C$34:$C$777,СВЦЭМ!$A$34:$A$777,$A22,СВЦЭМ!$B$34:$B$777,U$11)+'СЕТ СН'!$F$9+СВЦЭМ!$D$10+'СЕТ СН'!$F$5-'СЕТ СН'!$F$17</f>
        <v>3869.4920959999999</v>
      </c>
      <c r="V22" s="37">
        <f>SUMIFS(СВЦЭМ!$C$34:$C$777,СВЦЭМ!$A$34:$A$777,$A22,СВЦЭМ!$B$34:$B$777,V$11)+'СЕТ СН'!$F$9+СВЦЭМ!$D$10+'СЕТ СН'!$F$5-'СЕТ СН'!$F$17</f>
        <v>3879.2891330500006</v>
      </c>
      <c r="W22" s="37">
        <f>SUMIFS(СВЦЭМ!$C$34:$C$777,СВЦЭМ!$A$34:$A$777,$A22,СВЦЭМ!$B$34:$B$777,W$11)+'СЕТ СН'!$F$9+СВЦЭМ!$D$10+'СЕТ СН'!$F$5-'СЕТ СН'!$F$17</f>
        <v>3894.0163539200003</v>
      </c>
      <c r="X22" s="37">
        <f>SUMIFS(СВЦЭМ!$C$34:$C$777,СВЦЭМ!$A$34:$A$777,$A22,СВЦЭМ!$B$34:$B$777,X$11)+'СЕТ СН'!$F$9+СВЦЭМ!$D$10+'СЕТ СН'!$F$5-'СЕТ СН'!$F$17</f>
        <v>3962.3757248800002</v>
      </c>
      <c r="Y22" s="37">
        <f>SUMIFS(СВЦЭМ!$C$34:$C$777,СВЦЭМ!$A$34:$A$777,$A22,СВЦЭМ!$B$34:$B$777,Y$11)+'СЕТ СН'!$F$9+СВЦЭМ!$D$10+'СЕТ СН'!$F$5-'СЕТ СН'!$F$17</f>
        <v>4017.2312837300005</v>
      </c>
    </row>
    <row r="23" spans="1:25" ht="15.75" x14ac:dyDescent="0.2">
      <c r="A23" s="36">
        <f t="shared" si="0"/>
        <v>42928</v>
      </c>
      <c r="B23" s="37">
        <f>SUMIFS(СВЦЭМ!$C$34:$C$777,СВЦЭМ!$A$34:$A$777,$A23,СВЦЭМ!$B$34:$B$777,B$11)+'СЕТ СН'!$F$9+СВЦЭМ!$D$10+'СЕТ СН'!$F$5-'СЕТ СН'!$F$17</f>
        <v>4039.4660309999999</v>
      </c>
      <c r="C23" s="37">
        <f>SUMIFS(СВЦЭМ!$C$34:$C$777,СВЦЭМ!$A$34:$A$777,$A23,СВЦЭМ!$B$34:$B$777,C$11)+'СЕТ СН'!$F$9+СВЦЭМ!$D$10+'СЕТ СН'!$F$5-'СЕТ СН'!$F$17</f>
        <v>4094.7488127200004</v>
      </c>
      <c r="D23" s="37">
        <f>SUMIFS(СВЦЭМ!$C$34:$C$777,СВЦЭМ!$A$34:$A$777,$A23,СВЦЭМ!$B$34:$B$777,D$11)+'СЕТ СН'!$F$9+СВЦЭМ!$D$10+'СЕТ СН'!$F$5-'СЕТ СН'!$F$17</f>
        <v>4148.8793808700002</v>
      </c>
      <c r="E23" s="37">
        <f>SUMIFS(СВЦЭМ!$C$34:$C$777,СВЦЭМ!$A$34:$A$777,$A23,СВЦЭМ!$B$34:$B$777,E$11)+'СЕТ СН'!$F$9+СВЦЭМ!$D$10+'СЕТ СН'!$F$5-'СЕТ СН'!$F$17</f>
        <v>4152.81573579</v>
      </c>
      <c r="F23" s="37">
        <f>SUMIFS(СВЦЭМ!$C$34:$C$777,СВЦЭМ!$A$34:$A$777,$A23,СВЦЭМ!$B$34:$B$777,F$11)+'СЕТ СН'!$F$9+СВЦЭМ!$D$10+'СЕТ СН'!$F$5-'СЕТ СН'!$F$17</f>
        <v>4153.6739325100007</v>
      </c>
      <c r="G23" s="37">
        <f>SUMIFS(СВЦЭМ!$C$34:$C$777,СВЦЭМ!$A$34:$A$777,$A23,СВЦЭМ!$B$34:$B$777,G$11)+'СЕТ СН'!$F$9+СВЦЭМ!$D$10+'СЕТ СН'!$F$5-'СЕТ СН'!$F$17</f>
        <v>4153.8227328800003</v>
      </c>
      <c r="H23" s="37">
        <f>SUMIFS(СВЦЭМ!$C$34:$C$777,СВЦЭМ!$A$34:$A$777,$A23,СВЦЭМ!$B$34:$B$777,H$11)+'СЕТ СН'!$F$9+СВЦЭМ!$D$10+'СЕТ СН'!$F$5-'СЕТ СН'!$F$17</f>
        <v>4185.3825962999999</v>
      </c>
      <c r="I23" s="37">
        <f>SUMIFS(СВЦЭМ!$C$34:$C$777,СВЦЭМ!$A$34:$A$777,$A23,СВЦЭМ!$B$34:$B$777,I$11)+'СЕТ СН'!$F$9+СВЦЭМ!$D$10+'СЕТ СН'!$F$5-'СЕТ СН'!$F$17</f>
        <v>4182.3635850200008</v>
      </c>
      <c r="J23" s="37">
        <f>SUMIFS(СВЦЭМ!$C$34:$C$777,СВЦЭМ!$A$34:$A$777,$A23,СВЦЭМ!$B$34:$B$777,J$11)+'СЕТ СН'!$F$9+СВЦЭМ!$D$10+'СЕТ СН'!$F$5-'СЕТ СН'!$F$17</f>
        <v>4052.3974749200006</v>
      </c>
      <c r="K23" s="37">
        <f>SUMIFS(СВЦЭМ!$C$34:$C$777,СВЦЭМ!$A$34:$A$777,$A23,СВЦЭМ!$B$34:$B$777,K$11)+'СЕТ СН'!$F$9+СВЦЭМ!$D$10+'СЕТ СН'!$F$5-'СЕТ СН'!$F$17</f>
        <v>3939.6840647700001</v>
      </c>
      <c r="L23" s="37">
        <f>SUMIFS(СВЦЭМ!$C$34:$C$777,СВЦЭМ!$A$34:$A$777,$A23,СВЦЭМ!$B$34:$B$777,L$11)+'СЕТ СН'!$F$9+СВЦЭМ!$D$10+'СЕТ СН'!$F$5-'СЕТ СН'!$F$17</f>
        <v>3862.0529544700003</v>
      </c>
      <c r="M23" s="37">
        <f>SUMIFS(СВЦЭМ!$C$34:$C$777,СВЦЭМ!$A$34:$A$777,$A23,СВЦЭМ!$B$34:$B$777,M$11)+'СЕТ СН'!$F$9+СВЦЭМ!$D$10+'СЕТ СН'!$F$5-'СЕТ СН'!$F$17</f>
        <v>3834.2144500200002</v>
      </c>
      <c r="N23" s="37">
        <f>SUMIFS(СВЦЭМ!$C$34:$C$777,СВЦЭМ!$A$34:$A$777,$A23,СВЦЭМ!$B$34:$B$777,N$11)+'СЕТ СН'!$F$9+СВЦЭМ!$D$10+'СЕТ СН'!$F$5-'СЕТ СН'!$F$17</f>
        <v>3844.2937836700003</v>
      </c>
      <c r="O23" s="37">
        <f>SUMIFS(СВЦЭМ!$C$34:$C$777,СВЦЭМ!$A$34:$A$777,$A23,СВЦЭМ!$B$34:$B$777,O$11)+'СЕТ СН'!$F$9+СВЦЭМ!$D$10+'СЕТ СН'!$F$5-'СЕТ СН'!$F$17</f>
        <v>3847.8254627400001</v>
      </c>
      <c r="P23" s="37">
        <f>SUMIFS(СВЦЭМ!$C$34:$C$777,СВЦЭМ!$A$34:$A$777,$A23,СВЦЭМ!$B$34:$B$777,P$11)+'СЕТ СН'!$F$9+СВЦЭМ!$D$10+'СЕТ СН'!$F$5-'СЕТ СН'!$F$17</f>
        <v>3844.5985233700003</v>
      </c>
      <c r="Q23" s="37">
        <f>SUMIFS(СВЦЭМ!$C$34:$C$777,СВЦЭМ!$A$34:$A$777,$A23,СВЦЭМ!$B$34:$B$777,Q$11)+'СЕТ СН'!$F$9+СВЦЭМ!$D$10+'СЕТ СН'!$F$5-'СЕТ СН'!$F$17</f>
        <v>3843.5271953299998</v>
      </c>
      <c r="R23" s="37">
        <f>SUMIFS(СВЦЭМ!$C$34:$C$777,СВЦЭМ!$A$34:$A$777,$A23,СВЦЭМ!$B$34:$B$777,R$11)+'СЕТ СН'!$F$9+СВЦЭМ!$D$10+'СЕТ СН'!$F$5-'СЕТ СН'!$F$17</f>
        <v>3850.1238296700003</v>
      </c>
      <c r="S23" s="37">
        <f>SUMIFS(СВЦЭМ!$C$34:$C$777,СВЦЭМ!$A$34:$A$777,$A23,СВЦЭМ!$B$34:$B$777,S$11)+'СЕТ СН'!$F$9+СВЦЭМ!$D$10+'СЕТ СН'!$F$5-'СЕТ СН'!$F$17</f>
        <v>3850.9441669900007</v>
      </c>
      <c r="T23" s="37">
        <f>SUMIFS(СВЦЭМ!$C$34:$C$777,СВЦЭМ!$A$34:$A$777,$A23,СВЦЭМ!$B$34:$B$777,T$11)+'СЕТ СН'!$F$9+СВЦЭМ!$D$10+'СЕТ СН'!$F$5-'СЕТ СН'!$F$17</f>
        <v>3858.1916785900003</v>
      </c>
      <c r="U23" s="37">
        <f>SUMIFS(СВЦЭМ!$C$34:$C$777,СВЦЭМ!$A$34:$A$777,$A23,СВЦЭМ!$B$34:$B$777,U$11)+'СЕТ СН'!$F$9+СВЦЭМ!$D$10+'СЕТ СН'!$F$5-'СЕТ СН'!$F$17</f>
        <v>3864.4526177000007</v>
      </c>
      <c r="V23" s="37">
        <f>SUMIFS(СВЦЭМ!$C$34:$C$777,СВЦЭМ!$A$34:$A$777,$A23,СВЦЭМ!$B$34:$B$777,V$11)+'СЕТ СН'!$F$9+СВЦЭМ!$D$10+'СЕТ СН'!$F$5-'СЕТ СН'!$F$17</f>
        <v>3882.7220033400008</v>
      </c>
      <c r="W23" s="37">
        <f>SUMIFS(СВЦЭМ!$C$34:$C$777,СВЦЭМ!$A$34:$A$777,$A23,СВЦЭМ!$B$34:$B$777,W$11)+'СЕТ СН'!$F$9+СВЦЭМ!$D$10+'СЕТ СН'!$F$5-'СЕТ СН'!$F$17</f>
        <v>3905.8842670700005</v>
      </c>
      <c r="X23" s="37">
        <f>SUMIFS(СВЦЭМ!$C$34:$C$777,СВЦЭМ!$A$34:$A$777,$A23,СВЦЭМ!$B$34:$B$777,X$11)+'СЕТ СН'!$F$9+СВЦЭМ!$D$10+'СЕТ СН'!$F$5-'СЕТ СН'!$F$17</f>
        <v>3980.5309515099998</v>
      </c>
      <c r="Y23" s="37">
        <f>SUMIFS(СВЦЭМ!$C$34:$C$777,СВЦЭМ!$A$34:$A$777,$A23,СВЦЭМ!$B$34:$B$777,Y$11)+'СЕТ СН'!$F$9+СВЦЭМ!$D$10+'СЕТ СН'!$F$5-'СЕТ СН'!$F$17</f>
        <v>4009.6919940500002</v>
      </c>
    </row>
    <row r="24" spans="1:25" ht="15.75" x14ac:dyDescent="0.2">
      <c r="A24" s="36">
        <f t="shared" si="0"/>
        <v>42929</v>
      </c>
      <c r="B24" s="37">
        <f>SUMIFS(СВЦЭМ!$C$34:$C$777,СВЦЭМ!$A$34:$A$777,$A24,СВЦЭМ!$B$34:$B$777,B$11)+'СЕТ СН'!$F$9+СВЦЭМ!$D$10+'СЕТ СН'!$F$5-'СЕТ СН'!$F$17</f>
        <v>4016.1803242799997</v>
      </c>
      <c r="C24" s="37">
        <f>SUMIFS(СВЦЭМ!$C$34:$C$777,СВЦЭМ!$A$34:$A$777,$A24,СВЦЭМ!$B$34:$B$777,C$11)+'СЕТ СН'!$F$9+СВЦЭМ!$D$10+'СЕТ СН'!$F$5-'СЕТ СН'!$F$17</f>
        <v>4082.6258320800007</v>
      </c>
      <c r="D24" s="37">
        <f>SUMIFS(СВЦЭМ!$C$34:$C$777,СВЦЭМ!$A$34:$A$777,$A24,СВЦЭМ!$B$34:$B$777,D$11)+'СЕТ СН'!$F$9+СВЦЭМ!$D$10+'СЕТ СН'!$F$5-'СЕТ СН'!$F$17</f>
        <v>4158.7433866900001</v>
      </c>
      <c r="E24" s="37">
        <f>SUMIFS(СВЦЭМ!$C$34:$C$777,СВЦЭМ!$A$34:$A$777,$A24,СВЦЭМ!$B$34:$B$777,E$11)+'СЕТ СН'!$F$9+СВЦЭМ!$D$10+'СЕТ СН'!$F$5-'СЕТ СН'!$F$17</f>
        <v>4162.2008703400006</v>
      </c>
      <c r="F24" s="37">
        <f>SUMIFS(СВЦЭМ!$C$34:$C$777,СВЦЭМ!$A$34:$A$777,$A24,СВЦЭМ!$B$34:$B$777,F$11)+'СЕТ СН'!$F$9+СВЦЭМ!$D$10+'СЕТ СН'!$F$5-'СЕТ СН'!$F$17</f>
        <v>4166.4744626600004</v>
      </c>
      <c r="G24" s="37">
        <f>SUMIFS(СВЦЭМ!$C$34:$C$777,СВЦЭМ!$A$34:$A$777,$A24,СВЦЭМ!$B$34:$B$777,G$11)+'СЕТ СН'!$F$9+СВЦЭМ!$D$10+'СЕТ СН'!$F$5-'СЕТ СН'!$F$17</f>
        <v>4167.46983731</v>
      </c>
      <c r="H24" s="37">
        <f>SUMIFS(СВЦЭМ!$C$34:$C$777,СВЦЭМ!$A$34:$A$777,$A24,СВЦЭМ!$B$34:$B$777,H$11)+'СЕТ СН'!$F$9+СВЦЭМ!$D$10+'СЕТ СН'!$F$5-'СЕТ СН'!$F$17</f>
        <v>4189.3872350700003</v>
      </c>
      <c r="I24" s="37">
        <f>SUMIFS(СВЦЭМ!$C$34:$C$777,СВЦЭМ!$A$34:$A$777,$A24,СВЦЭМ!$B$34:$B$777,I$11)+'СЕТ СН'!$F$9+СВЦЭМ!$D$10+'СЕТ СН'!$F$5-'СЕТ СН'!$F$17</f>
        <v>4101.9565056400006</v>
      </c>
      <c r="J24" s="37">
        <f>SUMIFS(СВЦЭМ!$C$34:$C$777,СВЦЭМ!$A$34:$A$777,$A24,СВЦЭМ!$B$34:$B$777,J$11)+'СЕТ СН'!$F$9+СВЦЭМ!$D$10+'СЕТ СН'!$F$5-'СЕТ СН'!$F$17</f>
        <v>3982.5482101400003</v>
      </c>
      <c r="K24" s="37">
        <f>SUMIFS(СВЦЭМ!$C$34:$C$777,СВЦЭМ!$A$34:$A$777,$A24,СВЦЭМ!$B$34:$B$777,K$11)+'СЕТ СН'!$F$9+СВЦЭМ!$D$10+'СЕТ СН'!$F$5-'СЕТ СН'!$F$17</f>
        <v>3889.4652702200001</v>
      </c>
      <c r="L24" s="37">
        <f>SUMIFS(СВЦЭМ!$C$34:$C$777,СВЦЭМ!$A$34:$A$777,$A24,СВЦЭМ!$B$34:$B$777,L$11)+'СЕТ СН'!$F$9+СВЦЭМ!$D$10+'СЕТ СН'!$F$5-'СЕТ СН'!$F$17</f>
        <v>3818.1754051099997</v>
      </c>
      <c r="M24" s="37">
        <f>SUMIFS(СВЦЭМ!$C$34:$C$777,СВЦЭМ!$A$34:$A$777,$A24,СВЦЭМ!$B$34:$B$777,M$11)+'СЕТ СН'!$F$9+СВЦЭМ!$D$10+'СЕТ СН'!$F$5-'СЕТ СН'!$F$17</f>
        <v>3790.2447092100001</v>
      </c>
      <c r="N24" s="37">
        <f>SUMIFS(СВЦЭМ!$C$34:$C$777,СВЦЭМ!$A$34:$A$777,$A24,СВЦЭМ!$B$34:$B$777,N$11)+'СЕТ СН'!$F$9+СВЦЭМ!$D$10+'СЕТ СН'!$F$5-'СЕТ СН'!$F$17</f>
        <v>3797.2814863200001</v>
      </c>
      <c r="O24" s="37">
        <f>SUMIFS(СВЦЭМ!$C$34:$C$777,СВЦЭМ!$A$34:$A$777,$A24,СВЦЭМ!$B$34:$B$777,O$11)+'СЕТ СН'!$F$9+СВЦЭМ!$D$10+'СЕТ СН'!$F$5-'СЕТ СН'!$F$17</f>
        <v>3796.7789613000004</v>
      </c>
      <c r="P24" s="37">
        <f>SUMIFS(СВЦЭМ!$C$34:$C$777,СВЦЭМ!$A$34:$A$777,$A24,СВЦЭМ!$B$34:$B$777,P$11)+'СЕТ СН'!$F$9+СВЦЭМ!$D$10+'СЕТ СН'!$F$5-'СЕТ СН'!$F$17</f>
        <v>3795.9144444000003</v>
      </c>
      <c r="Q24" s="37">
        <f>SUMIFS(СВЦЭМ!$C$34:$C$777,СВЦЭМ!$A$34:$A$777,$A24,СВЦЭМ!$B$34:$B$777,Q$11)+'СЕТ СН'!$F$9+СВЦЭМ!$D$10+'СЕТ СН'!$F$5-'СЕТ СН'!$F$17</f>
        <v>3796.0158389600001</v>
      </c>
      <c r="R24" s="37">
        <f>SUMIFS(СВЦЭМ!$C$34:$C$777,СВЦЭМ!$A$34:$A$777,$A24,СВЦЭМ!$B$34:$B$777,R$11)+'СЕТ СН'!$F$9+СВЦЭМ!$D$10+'СЕТ СН'!$F$5-'СЕТ СН'!$F$17</f>
        <v>3802.81380377</v>
      </c>
      <c r="S24" s="37">
        <f>SUMIFS(СВЦЭМ!$C$34:$C$777,СВЦЭМ!$A$34:$A$777,$A24,СВЦЭМ!$B$34:$B$777,S$11)+'СЕТ СН'!$F$9+СВЦЭМ!$D$10+'СЕТ СН'!$F$5-'СЕТ СН'!$F$17</f>
        <v>3811.7862167200001</v>
      </c>
      <c r="T24" s="37">
        <f>SUMIFS(СВЦЭМ!$C$34:$C$777,СВЦЭМ!$A$34:$A$777,$A24,СВЦЭМ!$B$34:$B$777,T$11)+'СЕТ СН'!$F$9+СВЦЭМ!$D$10+'СЕТ СН'!$F$5-'СЕТ СН'!$F$17</f>
        <v>3848.4591211700008</v>
      </c>
      <c r="U24" s="37">
        <f>SUMIFS(СВЦЭМ!$C$34:$C$777,СВЦЭМ!$A$34:$A$777,$A24,СВЦЭМ!$B$34:$B$777,U$11)+'СЕТ СН'!$F$9+СВЦЭМ!$D$10+'СЕТ СН'!$F$5-'СЕТ СН'!$F$17</f>
        <v>3866.5420727500004</v>
      </c>
      <c r="V24" s="37">
        <f>SUMIFS(СВЦЭМ!$C$34:$C$777,СВЦЭМ!$A$34:$A$777,$A24,СВЦЭМ!$B$34:$B$777,V$11)+'СЕТ СН'!$F$9+СВЦЭМ!$D$10+'СЕТ СН'!$F$5-'СЕТ СН'!$F$17</f>
        <v>3887.5964997200008</v>
      </c>
      <c r="W24" s="37">
        <f>SUMIFS(СВЦЭМ!$C$34:$C$777,СВЦЭМ!$A$34:$A$777,$A24,СВЦЭМ!$B$34:$B$777,W$11)+'СЕТ СН'!$F$9+СВЦЭМ!$D$10+'СЕТ СН'!$F$5-'СЕТ СН'!$F$17</f>
        <v>3923.8118124499997</v>
      </c>
      <c r="X24" s="37">
        <f>SUMIFS(СВЦЭМ!$C$34:$C$777,СВЦЭМ!$A$34:$A$777,$A24,СВЦЭМ!$B$34:$B$777,X$11)+'СЕТ СН'!$F$9+СВЦЭМ!$D$10+'СЕТ СН'!$F$5-'СЕТ СН'!$F$17</f>
        <v>3985.8756110900003</v>
      </c>
      <c r="Y24" s="37">
        <f>SUMIFS(СВЦЭМ!$C$34:$C$777,СВЦЭМ!$A$34:$A$777,$A24,СВЦЭМ!$B$34:$B$777,Y$11)+'СЕТ СН'!$F$9+СВЦЭМ!$D$10+'СЕТ СН'!$F$5-'СЕТ СН'!$F$17</f>
        <v>4019.8979086899999</v>
      </c>
    </row>
    <row r="25" spans="1:25" ht="15.75" x14ac:dyDescent="0.2">
      <c r="A25" s="36">
        <f t="shared" si="0"/>
        <v>42930</v>
      </c>
      <c r="B25" s="37">
        <f>SUMIFS(СВЦЭМ!$C$34:$C$777,СВЦЭМ!$A$34:$A$777,$A25,СВЦЭМ!$B$34:$B$777,B$11)+'СЕТ СН'!$F$9+СВЦЭМ!$D$10+'СЕТ СН'!$F$5-'СЕТ СН'!$F$17</f>
        <v>4030.73188691</v>
      </c>
      <c r="C25" s="37">
        <f>SUMIFS(СВЦЭМ!$C$34:$C$777,СВЦЭМ!$A$34:$A$777,$A25,СВЦЭМ!$B$34:$B$777,C$11)+'СЕТ СН'!$F$9+СВЦЭМ!$D$10+'СЕТ СН'!$F$5-'СЕТ СН'!$F$17</f>
        <v>4022.9060809800003</v>
      </c>
      <c r="D25" s="37">
        <f>SUMIFS(СВЦЭМ!$C$34:$C$777,СВЦЭМ!$A$34:$A$777,$A25,СВЦЭМ!$B$34:$B$777,D$11)+'СЕТ СН'!$F$9+СВЦЭМ!$D$10+'СЕТ СН'!$F$5-'СЕТ СН'!$F$17</f>
        <v>4098.9267025300005</v>
      </c>
      <c r="E25" s="37">
        <f>SUMIFS(СВЦЭМ!$C$34:$C$777,СВЦЭМ!$A$34:$A$777,$A25,СВЦЭМ!$B$34:$B$777,E$11)+'СЕТ СН'!$F$9+СВЦЭМ!$D$10+'СЕТ СН'!$F$5-'СЕТ СН'!$F$17</f>
        <v>4091.4676373900002</v>
      </c>
      <c r="F25" s="37">
        <f>SUMIFS(СВЦЭМ!$C$34:$C$777,СВЦЭМ!$A$34:$A$777,$A25,СВЦЭМ!$B$34:$B$777,F$11)+'СЕТ СН'!$F$9+СВЦЭМ!$D$10+'СЕТ СН'!$F$5-'СЕТ СН'!$F$17</f>
        <v>4088.3897541100005</v>
      </c>
      <c r="G25" s="37">
        <f>SUMIFS(СВЦЭМ!$C$34:$C$777,СВЦЭМ!$A$34:$A$777,$A25,СВЦЭМ!$B$34:$B$777,G$11)+'СЕТ СН'!$F$9+СВЦЭМ!$D$10+'СЕТ СН'!$F$5-'СЕТ СН'!$F$17</f>
        <v>4094.1426396000006</v>
      </c>
      <c r="H25" s="37">
        <f>SUMIFS(СВЦЭМ!$C$34:$C$777,СВЦЭМ!$A$34:$A$777,$A25,СВЦЭМ!$B$34:$B$777,H$11)+'СЕТ СН'!$F$9+СВЦЭМ!$D$10+'СЕТ СН'!$F$5-'СЕТ СН'!$F$17</f>
        <v>4128.21304065</v>
      </c>
      <c r="I25" s="37">
        <f>SUMIFS(СВЦЭМ!$C$34:$C$777,СВЦЭМ!$A$34:$A$777,$A25,СВЦЭМ!$B$34:$B$777,I$11)+'СЕТ СН'!$F$9+СВЦЭМ!$D$10+'СЕТ СН'!$F$5-'СЕТ СН'!$F$17</f>
        <v>4083.1105479899998</v>
      </c>
      <c r="J25" s="37">
        <f>SUMIFS(СВЦЭМ!$C$34:$C$777,СВЦЭМ!$A$34:$A$777,$A25,СВЦЭМ!$B$34:$B$777,J$11)+'СЕТ СН'!$F$9+СВЦЭМ!$D$10+'СЕТ СН'!$F$5-'СЕТ СН'!$F$17</f>
        <v>3943.0815607800005</v>
      </c>
      <c r="K25" s="37">
        <f>SUMIFS(СВЦЭМ!$C$34:$C$777,СВЦЭМ!$A$34:$A$777,$A25,СВЦЭМ!$B$34:$B$777,K$11)+'СЕТ СН'!$F$9+СВЦЭМ!$D$10+'СЕТ СН'!$F$5-'СЕТ СН'!$F$17</f>
        <v>3881.6064605700003</v>
      </c>
      <c r="L25" s="37">
        <f>SUMIFS(СВЦЭМ!$C$34:$C$777,СВЦЭМ!$A$34:$A$777,$A25,СВЦЭМ!$B$34:$B$777,L$11)+'СЕТ СН'!$F$9+СВЦЭМ!$D$10+'СЕТ СН'!$F$5-'СЕТ СН'!$F$17</f>
        <v>3836.1128059700004</v>
      </c>
      <c r="M25" s="37">
        <f>SUMIFS(СВЦЭМ!$C$34:$C$777,СВЦЭМ!$A$34:$A$777,$A25,СВЦЭМ!$B$34:$B$777,M$11)+'СЕТ СН'!$F$9+СВЦЭМ!$D$10+'СЕТ СН'!$F$5-'СЕТ СН'!$F$17</f>
        <v>3831.16979326</v>
      </c>
      <c r="N25" s="37">
        <f>SUMIFS(СВЦЭМ!$C$34:$C$777,СВЦЭМ!$A$34:$A$777,$A25,СВЦЭМ!$B$34:$B$777,N$11)+'СЕТ СН'!$F$9+СВЦЭМ!$D$10+'СЕТ СН'!$F$5-'СЕТ СН'!$F$17</f>
        <v>3824.2555799000002</v>
      </c>
      <c r="O25" s="37">
        <f>SUMIFS(СВЦЭМ!$C$34:$C$777,СВЦЭМ!$A$34:$A$777,$A25,СВЦЭМ!$B$34:$B$777,O$11)+'СЕТ СН'!$F$9+СВЦЭМ!$D$10+'СЕТ СН'!$F$5-'СЕТ СН'!$F$17</f>
        <v>3827.2759223800003</v>
      </c>
      <c r="P25" s="37">
        <f>SUMIFS(СВЦЭМ!$C$34:$C$777,СВЦЭМ!$A$34:$A$777,$A25,СВЦЭМ!$B$34:$B$777,P$11)+'СЕТ СН'!$F$9+СВЦЭМ!$D$10+'СЕТ СН'!$F$5-'СЕТ СН'!$F$17</f>
        <v>3826.7596558900004</v>
      </c>
      <c r="Q25" s="37">
        <f>SUMIFS(СВЦЭМ!$C$34:$C$777,СВЦЭМ!$A$34:$A$777,$A25,СВЦЭМ!$B$34:$B$777,Q$11)+'СЕТ СН'!$F$9+СВЦЭМ!$D$10+'СЕТ СН'!$F$5-'СЕТ СН'!$F$17</f>
        <v>3830.2520614200002</v>
      </c>
      <c r="R25" s="37">
        <f>SUMIFS(СВЦЭМ!$C$34:$C$777,СВЦЭМ!$A$34:$A$777,$A25,СВЦЭМ!$B$34:$B$777,R$11)+'СЕТ СН'!$F$9+СВЦЭМ!$D$10+'СЕТ СН'!$F$5-'СЕТ СН'!$F$17</f>
        <v>3826.5110253000003</v>
      </c>
      <c r="S25" s="37">
        <f>SUMIFS(СВЦЭМ!$C$34:$C$777,СВЦЭМ!$A$34:$A$777,$A25,СВЦЭМ!$B$34:$B$777,S$11)+'СЕТ СН'!$F$9+СВЦЭМ!$D$10+'СЕТ СН'!$F$5-'СЕТ СН'!$F$17</f>
        <v>3827.1052544700005</v>
      </c>
      <c r="T25" s="37">
        <f>SUMIFS(СВЦЭМ!$C$34:$C$777,СВЦЭМ!$A$34:$A$777,$A25,СВЦЭМ!$B$34:$B$777,T$11)+'СЕТ СН'!$F$9+СВЦЭМ!$D$10+'СЕТ СН'!$F$5-'СЕТ СН'!$F$17</f>
        <v>3821.3636352400008</v>
      </c>
      <c r="U25" s="37">
        <f>SUMIFS(СВЦЭМ!$C$34:$C$777,СВЦЭМ!$A$34:$A$777,$A25,СВЦЭМ!$B$34:$B$777,U$11)+'СЕТ СН'!$F$9+СВЦЭМ!$D$10+'СЕТ СН'!$F$5-'СЕТ СН'!$F$17</f>
        <v>3810.5007344799997</v>
      </c>
      <c r="V25" s="37">
        <f>SUMIFS(СВЦЭМ!$C$34:$C$777,СВЦЭМ!$A$34:$A$777,$A25,СВЦЭМ!$B$34:$B$777,V$11)+'СЕТ СН'!$F$9+СВЦЭМ!$D$10+'СЕТ СН'!$F$5-'СЕТ СН'!$F$17</f>
        <v>3809.4804064300006</v>
      </c>
      <c r="W25" s="37">
        <f>SUMIFS(СВЦЭМ!$C$34:$C$777,СВЦЭМ!$A$34:$A$777,$A25,СВЦЭМ!$B$34:$B$777,W$11)+'СЕТ СН'!$F$9+СВЦЭМ!$D$10+'СЕТ СН'!$F$5-'СЕТ СН'!$F$17</f>
        <v>3813.31383207</v>
      </c>
      <c r="X25" s="37">
        <f>SUMIFS(СВЦЭМ!$C$34:$C$777,СВЦЭМ!$A$34:$A$777,$A25,СВЦЭМ!$B$34:$B$777,X$11)+'СЕТ СН'!$F$9+СВЦЭМ!$D$10+'СЕТ СН'!$F$5-'СЕТ СН'!$F$17</f>
        <v>3826.8421286100001</v>
      </c>
      <c r="Y25" s="37">
        <f>SUMIFS(СВЦЭМ!$C$34:$C$777,СВЦЭМ!$A$34:$A$777,$A25,СВЦЭМ!$B$34:$B$777,Y$11)+'СЕТ СН'!$F$9+СВЦЭМ!$D$10+'СЕТ СН'!$F$5-'СЕТ СН'!$F$17</f>
        <v>3839.0822456599999</v>
      </c>
    </row>
    <row r="26" spans="1:25" ht="15.75" x14ac:dyDescent="0.2">
      <c r="A26" s="36">
        <f t="shared" si="0"/>
        <v>42931</v>
      </c>
      <c r="B26" s="37">
        <f>SUMIFS(СВЦЭМ!$C$34:$C$777,СВЦЭМ!$A$34:$A$777,$A26,СВЦЭМ!$B$34:$B$777,B$11)+'СЕТ СН'!$F$9+СВЦЭМ!$D$10+'СЕТ СН'!$F$5-'СЕТ СН'!$F$17</f>
        <v>3957.8839239200006</v>
      </c>
      <c r="C26" s="37">
        <f>SUMIFS(СВЦЭМ!$C$34:$C$777,СВЦЭМ!$A$34:$A$777,$A26,СВЦЭМ!$B$34:$B$777,C$11)+'СЕТ СН'!$F$9+СВЦЭМ!$D$10+'СЕТ СН'!$F$5-'СЕТ СН'!$F$17</f>
        <v>4044.9074960800008</v>
      </c>
      <c r="D26" s="37">
        <f>SUMIFS(СВЦЭМ!$C$34:$C$777,СВЦЭМ!$A$34:$A$777,$A26,СВЦЭМ!$B$34:$B$777,D$11)+'СЕТ СН'!$F$9+СВЦЭМ!$D$10+'СЕТ СН'!$F$5-'СЕТ СН'!$F$17</f>
        <v>4113.1339739600007</v>
      </c>
      <c r="E26" s="37">
        <f>SUMIFS(СВЦЭМ!$C$34:$C$777,СВЦЭМ!$A$34:$A$777,$A26,СВЦЭМ!$B$34:$B$777,E$11)+'СЕТ СН'!$F$9+СВЦЭМ!$D$10+'СЕТ СН'!$F$5-'СЕТ СН'!$F$17</f>
        <v>4115.3757347299997</v>
      </c>
      <c r="F26" s="37">
        <f>SUMIFS(СВЦЭМ!$C$34:$C$777,СВЦЭМ!$A$34:$A$777,$A26,СВЦЭМ!$B$34:$B$777,F$11)+'СЕТ СН'!$F$9+СВЦЭМ!$D$10+'СЕТ СН'!$F$5-'СЕТ СН'!$F$17</f>
        <v>4118.9871017800006</v>
      </c>
      <c r="G26" s="37">
        <f>SUMIFS(СВЦЭМ!$C$34:$C$777,СВЦЭМ!$A$34:$A$777,$A26,СВЦЭМ!$B$34:$B$777,G$11)+'СЕТ СН'!$F$9+СВЦЭМ!$D$10+'СЕТ СН'!$F$5-'СЕТ СН'!$F$17</f>
        <v>4115.6574764400002</v>
      </c>
      <c r="H26" s="37">
        <f>SUMIFS(СВЦЭМ!$C$34:$C$777,СВЦЭМ!$A$34:$A$777,$A26,СВЦЭМ!$B$34:$B$777,H$11)+'СЕТ СН'!$F$9+СВЦЭМ!$D$10+'СЕТ СН'!$F$5-'СЕТ СН'!$F$17</f>
        <v>4109.0472322400001</v>
      </c>
      <c r="I26" s="37">
        <f>SUMIFS(СВЦЭМ!$C$34:$C$777,СВЦЭМ!$A$34:$A$777,$A26,СВЦЭМ!$B$34:$B$777,I$11)+'СЕТ СН'!$F$9+СВЦЭМ!$D$10+'СЕТ СН'!$F$5-'СЕТ СН'!$F$17</f>
        <v>4031.4997043100002</v>
      </c>
      <c r="J26" s="37">
        <f>SUMIFS(СВЦЭМ!$C$34:$C$777,СВЦЭМ!$A$34:$A$777,$A26,СВЦЭМ!$B$34:$B$777,J$11)+'СЕТ СН'!$F$9+СВЦЭМ!$D$10+'СЕТ СН'!$F$5-'СЕТ СН'!$F$17</f>
        <v>3921.5182398200004</v>
      </c>
      <c r="K26" s="37">
        <f>SUMIFS(СВЦЭМ!$C$34:$C$777,СВЦЭМ!$A$34:$A$777,$A26,СВЦЭМ!$B$34:$B$777,K$11)+'СЕТ СН'!$F$9+СВЦЭМ!$D$10+'СЕТ СН'!$F$5-'СЕТ СН'!$F$17</f>
        <v>3868.3265570000003</v>
      </c>
      <c r="L26" s="37">
        <f>SUMIFS(СВЦЭМ!$C$34:$C$777,СВЦЭМ!$A$34:$A$777,$A26,СВЦЭМ!$B$34:$B$777,L$11)+'СЕТ СН'!$F$9+СВЦЭМ!$D$10+'СЕТ СН'!$F$5-'СЕТ СН'!$F$17</f>
        <v>3857.6987516099998</v>
      </c>
      <c r="M26" s="37">
        <f>SUMIFS(СВЦЭМ!$C$34:$C$777,СВЦЭМ!$A$34:$A$777,$A26,СВЦЭМ!$B$34:$B$777,M$11)+'СЕТ СН'!$F$9+СВЦЭМ!$D$10+'СЕТ СН'!$F$5-'СЕТ СН'!$F$17</f>
        <v>3855.4252565000006</v>
      </c>
      <c r="N26" s="37">
        <f>SUMIFS(СВЦЭМ!$C$34:$C$777,СВЦЭМ!$A$34:$A$777,$A26,СВЦЭМ!$B$34:$B$777,N$11)+'СЕТ СН'!$F$9+СВЦЭМ!$D$10+'СЕТ СН'!$F$5-'СЕТ СН'!$F$17</f>
        <v>3849.8356402200006</v>
      </c>
      <c r="O26" s="37">
        <f>SUMIFS(СВЦЭМ!$C$34:$C$777,СВЦЭМ!$A$34:$A$777,$A26,СВЦЭМ!$B$34:$B$777,O$11)+'СЕТ СН'!$F$9+СВЦЭМ!$D$10+'СЕТ СН'!$F$5-'СЕТ СН'!$F$17</f>
        <v>3841.3448370100004</v>
      </c>
      <c r="P26" s="37">
        <f>SUMIFS(СВЦЭМ!$C$34:$C$777,СВЦЭМ!$A$34:$A$777,$A26,СВЦЭМ!$B$34:$B$777,P$11)+'СЕТ СН'!$F$9+СВЦЭМ!$D$10+'СЕТ СН'!$F$5-'СЕТ СН'!$F$17</f>
        <v>3839.7717029100004</v>
      </c>
      <c r="Q26" s="37">
        <f>SUMIFS(СВЦЭМ!$C$34:$C$777,СВЦЭМ!$A$34:$A$777,$A26,СВЦЭМ!$B$34:$B$777,Q$11)+'СЕТ СН'!$F$9+СВЦЭМ!$D$10+'СЕТ СН'!$F$5-'СЕТ СН'!$F$17</f>
        <v>3840.46193425</v>
      </c>
      <c r="R26" s="37">
        <f>SUMIFS(СВЦЭМ!$C$34:$C$777,СВЦЭМ!$A$34:$A$777,$A26,СВЦЭМ!$B$34:$B$777,R$11)+'СЕТ СН'!$F$9+СВЦЭМ!$D$10+'СЕТ СН'!$F$5-'СЕТ СН'!$F$17</f>
        <v>3838.4486613300005</v>
      </c>
      <c r="S26" s="37">
        <f>SUMIFS(СВЦЭМ!$C$34:$C$777,СВЦЭМ!$A$34:$A$777,$A26,СВЦЭМ!$B$34:$B$777,S$11)+'СЕТ СН'!$F$9+СВЦЭМ!$D$10+'СЕТ СН'!$F$5-'СЕТ СН'!$F$17</f>
        <v>3839.5791400500002</v>
      </c>
      <c r="T26" s="37">
        <f>SUMIFS(СВЦЭМ!$C$34:$C$777,СВЦЭМ!$A$34:$A$777,$A26,СВЦЭМ!$B$34:$B$777,T$11)+'СЕТ СН'!$F$9+СВЦЭМ!$D$10+'СЕТ СН'!$F$5-'СЕТ СН'!$F$17</f>
        <v>3837.7018736999999</v>
      </c>
      <c r="U26" s="37">
        <f>SUMIFS(СВЦЭМ!$C$34:$C$777,СВЦЭМ!$A$34:$A$777,$A26,СВЦЭМ!$B$34:$B$777,U$11)+'СЕТ СН'!$F$9+СВЦЭМ!$D$10+'СЕТ СН'!$F$5-'СЕТ СН'!$F$17</f>
        <v>3837.6351649799999</v>
      </c>
      <c r="V26" s="37">
        <f>SUMIFS(СВЦЭМ!$C$34:$C$777,СВЦЭМ!$A$34:$A$777,$A26,СВЦЭМ!$B$34:$B$777,V$11)+'СЕТ СН'!$F$9+СВЦЭМ!$D$10+'СЕТ СН'!$F$5-'СЕТ СН'!$F$17</f>
        <v>3857.9681468100007</v>
      </c>
      <c r="W26" s="37">
        <f>SUMIFS(СВЦЭМ!$C$34:$C$777,СВЦЭМ!$A$34:$A$777,$A26,СВЦЭМ!$B$34:$B$777,W$11)+'СЕТ СН'!$F$9+СВЦЭМ!$D$10+'СЕТ СН'!$F$5-'СЕТ СН'!$F$17</f>
        <v>3837.4295764100007</v>
      </c>
      <c r="X26" s="37">
        <f>SUMIFS(СВЦЭМ!$C$34:$C$777,СВЦЭМ!$A$34:$A$777,$A26,СВЦЭМ!$B$34:$B$777,X$11)+'СЕТ СН'!$F$9+СВЦЭМ!$D$10+'СЕТ СН'!$F$5-'СЕТ СН'!$F$17</f>
        <v>3817.6299280500007</v>
      </c>
      <c r="Y26" s="37">
        <f>SUMIFS(СВЦЭМ!$C$34:$C$777,СВЦЭМ!$A$34:$A$777,$A26,СВЦЭМ!$B$34:$B$777,Y$11)+'СЕТ СН'!$F$9+СВЦЭМ!$D$10+'СЕТ СН'!$F$5-'СЕТ СН'!$F$17</f>
        <v>3898.9522098500001</v>
      </c>
    </row>
    <row r="27" spans="1:25" ht="15.75" x14ac:dyDescent="0.2">
      <c r="A27" s="36">
        <f t="shared" si="0"/>
        <v>42932</v>
      </c>
      <c r="B27" s="37">
        <f>SUMIFS(СВЦЭМ!$C$34:$C$777,СВЦЭМ!$A$34:$A$777,$A27,СВЦЭМ!$B$34:$B$777,B$11)+'СЕТ СН'!$F$9+СВЦЭМ!$D$10+'СЕТ СН'!$F$5-'СЕТ СН'!$F$17</f>
        <v>4039.9418508700001</v>
      </c>
      <c r="C27" s="37">
        <f>SUMIFS(СВЦЭМ!$C$34:$C$777,СВЦЭМ!$A$34:$A$777,$A27,СВЦЭМ!$B$34:$B$777,C$11)+'СЕТ СН'!$F$9+СВЦЭМ!$D$10+'СЕТ СН'!$F$5-'СЕТ СН'!$F$17</f>
        <v>4129.3228501100002</v>
      </c>
      <c r="D27" s="37">
        <f>SUMIFS(СВЦЭМ!$C$34:$C$777,СВЦЭМ!$A$34:$A$777,$A27,СВЦЭМ!$B$34:$B$777,D$11)+'СЕТ СН'!$F$9+СВЦЭМ!$D$10+'СЕТ СН'!$F$5-'СЕТ СН'!$F$17</f>
        <v>4171.3300711500005</v>
      </c>
      <c r="E27" s="37">
        <f>SUMIFS(СВЦЭМ!$C$34:$C$777,СВЦЭМ!$A$34:$A$777,$A27,СВЦЭМ!$B$34:$B$777,E$11)+'СЕТ СН'!$F$9+СВЦЭМ!$D$10+'СЕТ СН'!$F$5-'СЕТ СН'!$F$17</f>
        <v>4164.2363762900004</v>
      </c>
      <c r="F27" s="37">
        <f>SUMIFS(СВЦЭМ!$C$34:$C$777,СВЦЭМ!$A$34:$A$777,$A27,СВЦЭМ!$B$34:$B$777,F$11)+'СЕТ СН'!$F$9+СВЦЭМ!$D$10+'СЕТ СН'!$F$5-'СЕТ СН'!$F$17</f>
        <v>4157.4235080500002</v>
      </c>
      <c r="G27" s="37">
        <f>SUMIFS(СВЦЭМ!$C$34:$C$777,СВЦЭМ!$A$34:$A$777,$A27,СВЦЭМ!$B$34:$B$777,G$11)+'СЕТ СН'!$F$9+СВЦЭМ!$D$10+'СЕТ СН'!$F$5-'СЕТ СН'!$F$17</f>
        <v>4155.2176187800005</v>
      </c>
      <c r="H27" s="37">
        <f>SUMIFS(СВЦЭМ!$C$34:$C$777,СВЦЭМ!$A$34:$A$777,$A27,СВЦЭМ!$B$34:$B$777,H$11)+'СЕТ СН'!$F$9+СВЦЭМ!$D$10+'СЕТ СН'!$F$5-'СЕТ СН'!$F$17</f>
        <v>4170.5893107400007</v>
      </c>
      <c r="I27" s="37">
        <f>SUMIFS(СВЦЭМ!$C$34:$C$777,СВЦЭМ!$A$34:$A$777,$A27,СВЦЭМ!$B$34:$B$777,I$11)+'СЕТ СН'!$F$9+СВЦЭМ!$D$10+'СЕТ СН'!$F$5-'СЕТ СН'!$F$17</f>
        <v>4099.7625762000007</v>
      </c>
      <c r="J27" s="37">
        <f>SUMIFS(СВЦЭМ!$C$34:$C$777,СВЦЭМ!$A$34:$A$777,$A27,СВЦЭМ!$B$34:$B$777,J$11)+'СЕТ СН'!$F$9+СВЦЭМ!$D$10+'СЕТ СН'!$F$5-'СЕТ СН'!$F$17</f>
        <v>3981.62151679</v>
      </c>
      <c r="K27" s="37">
        <f>SUMIFS(СВЦЭМ!$C$34:$C$777,СВЦЭМ!$A$34:$A$777,$A27,СВЦЭМ!$B$34:$B$777,K$11)+'СЕТ СН'!$F$9+СВЦЭМ!$D$10+'СЕТ СН'!$F$5-'СЕТ СН'!$F$17</f>
        <v>3855.8379693100005</v>
      </c>
      <c r="L27" s="37">
        <f>SUMIFS(СВЦЭМ!$C$34:$C$777,СВЦЭМ!$A$34:$A$777,$A27,СВЦЭМ!$B$34:$B$777,L$11)+'СЕТ СН'!$F$9+СВЦЭМ!$D$10+'СЕТ СН'!$F$5-'СЕТ СН'!$F$17</f>
        <v>3789.9143953100001</v>
      </c>
      <c r="M27" s="37">
        <f>SUMIFS(СВЦЭМ!$C$34:$C$777,СВЦЭМ!$A$34:$A$777,$A27,СВЦЭМ!$B$34:$B$777,M$11)+'СЕТ СН'!$F$9+СВЦЭМ!$D$10+'СЕТ СН'!$F$5-'СЕТ СН'!$F$17</f>
        <v>3754.7251972399999</v>
      </c>
      <c r="N27" s="37">
        <f>SUMIFS(СВЦЭМ!$C$34:$C$777,СВЦЭМ!$A$34:$A$777,$A27,СВЦЭМ!$B$34:$B$777,N$11)+'СЕТ СН'!$F$9+СВЦЭМ!$D$10+'СЕТ СН'!$F$5-'СЕТ СН'!$F$17</f>
        <v>3767.1439583299998</v>
      </c>
      <c r="O27" s="37">
        <f>SUMIFS(СВЦЭМ!$C$34:$C$777,СВЦЭМ!$A$34:$A$777,$A27,СВЦЭМ!$B$34:$B$777,O$11)+'СЕТ СН'!$F$9+СВЦЭМ!$D$10+'СЕТ СН'!$F$5-'СЕТ СН'!$F$17</f>
        <v>3750.2589840700002</v>
      </c>
      <c r="P27" s="37">
        <f>SUMIFS(СВЦЭМ!$C$34:$C$777,СВЦЭМ!$A$34:$A$777,$A27,СВЦЭМ!$B$34:$B$777,P$11)+'СЕТ СН'!$F$9+СВЦЭМ!$D$10+'СЕТ СН'!$F$5-'СЕТ СН'!$F$17</f>
        <v>3750.9140983699999</v>
      </c>
      <c r="Q27" s="37">
        <f>SUMIFS(СВЦЭМ!$C$34:$C$777,СВЦЭМ!$A$34:$A$777,$A27,СВЦЭМ!$B$34:$B$777,Q$11)+'СЕТ СН'!$F$9+СВЦЭМ!$D$10+'СЕТ СН'!$F$5-'СЕТ СН'!$F$17</f>
        <v>3751.8317731300003</v>
      </c>
      <c r="R27" s="37">
        <f>SUMIFS(СВЦЭМ!$C$34:$C$777,СВЦЭМ!$A$34:$A$777,$A27,СВЦЭМ!$B$34:$B$777,R$11)+'СЕТ СН'!$F$9+СВЦЭМ!$D$10+'СЕТ СН'!$F$5-'СЕТ СН'!$F$17</f>
        <v>3749.5217666200006</v>
      </c>
      <c r="S27" s="37">
        <f>SUMIFS(СВЦЭМ!$C$34:$C$777,СВЦЭМ!$A$34:$A$777,$A27,СВЦЭМ!$B$34:$B$777,S$11)+'СЕТ СН'!$F$9+СВЦЭМ!$D$10+'СЕТ СН'!$F$5-'СЕТ СН'!$F$17</f>
        <v>3745.2389918700001</v>
      </c>
      <c r="T27" s="37">
        <f>SUMIFS(СВЦЭМ!$C$34:$C$777,СВЦЭМ!$A$34:$A$777,$A27,СВЦЭМ!$B$34:$B$777,T$11)+'СЕТ СН'!$F$9+СВЦЭМ!$D$10+'СЕТ СН'!$F$5-'СЕТ СН'!$F$17</f>
        <v>3748.7626608600003</v>
      </c>
      <c r="U27" s="37">
        <f>SUMIFS(СВЦЭМ!$C$34:$C$777,СВЦЭМ!$A$34:$A$777,$A27,СВЦЭМ!$B$34:$B$777,U$11)+'СЕТ СН'!$F$9+СВЦЭМ!$D$10+'СЕТ СН'!$F$5-'СЕТ СН'!$F$17</f>
        <v>3747.1891055200003</v>
      </c>
      <c r="V27" s="37">
        <f>SUMIFS(СВЦЭМ!$C$34:$C$777,СВЦЭМ!$A$34:$A$777,$A27,СВЦЭМ!$B$34:$B$777,V$11)+'СЕТ СН'!$F$9+СВЦЭМ!$D$10+'СЕТ СН'!$F$5-'СЕТ СН'!$F$17</f>
        <v>3771.6962324800006</v>
      </c>
      <c r="W27" s="37">
        <f>SUMIFS(СВЦЭМ!$C$34:$C$777,СВЦЭМ!$A$34:$A$777,$A27,СВЦЭМ!$B$34:$B$777,W$11)+'СЕТ СН'!$F$9+СВЦЭМ!$D$10+'СЕТ СН'!$F$5-'СЕТ СН'!$F$17</f>
        <v>3822.5204545200004</v>
      </c>
      <c r="X27" s="37">
        <f>SUMIFS(СВЦЭМ!$C$34:$C$777,СВЦЭМ!$A$34:$A$777,$A27,СВЦЭМ!$B$34:$B$777,X$11)+'СЕТ СН'!$F$9+СВЦЭМ!$D$10+'СЕТ СН'!$F$5-'СЕТ СН'!$F$17</f>
        <v>3876.0735259400008</v>
      </c>
      <c r="Y27" s="37">
        <f>SUMIFS(СВЦЭМ!$C$34:$C$777,СВЦЭМ!$A$34:$A$777,$A27,СВЦЭМ!$B$34:$B$777,Y$11)+'СЕТ СН'!$F$9+СВЦЭМ!$D$10+'СЕТ СН'!$F$5-'СЕТ СН'!$F$17</f>
        <v>3969.5994909700003</v>
      </c>
    </row>
    <row r="28" spans="1:25" ht="15.75" x14ac:dyDescent="0.2">
      <c r="A28" s="36">
        <f t="shared" si="0"/>
        <v>42933</v>
      </c>
      <c r="B28" s="37">
        <f>SUMIFS(СВЦЭМ!$C$34:$C$777,СВЦЭМ!$A$34:$A$777,$A28,СВЦЭМ!$B$34:$B$777,B$11)+'СЕТ СН'!$F$9+СВЦЭМ!$D$10+'СЕТ СН'!$F$5-'СЕТ СН'!$F$17</f>
        <v>4037.9127272900005</v>
      </c>
      <c r="C28" s="37">
        <f>SUMIFS(СВЦЭМ!$C$34:$C$777,СВЦЭМ!$A$34:$A$777,$A28,СВЦЭМ!$B$34:$B$777,C$11)+'СЕТ СН'!$F$9+СВЦЭМ!$D$10+'СЕТ СН'!$F$5-'СЕТ СН'!$F$17</f>
        <v>4123.8718460400005</v>
      </c>
      <c r="D28" s="37">
        <f>SUMIFS(СВЦЭМ!$C$34:$C$777,СВЦЭМ!$A$34:$A$777,$A28,СВЦЭМ!$B$34:$B$777,D$11)+'СЕТ СН'!$F$9+СВЦЭМ!$D$10+'СЕТ СН'!$F$5-'СЕТ СН'!$F$17</f>
        <v>4179.4864011999998</v>
      </c>
      <c r="E28" s="37">
        <f>SUMIFS(СВЦЭМ!$C$34:$C$777,СВЦЭМ!$A$34:$A$777,$A28,СВЦЭМ!$B$34:$B$777,E$11)+'СЕТ СН'!$F$9+СВЦЭМ!$D$10+'СЕТ СН'!$F$5-'СЕТ СН'!$F$17</f>
        <v>4174.0515734000001</v>
      </c>
      <c r="F28" s="37">
        <f>SUMIFS(СВЦЭМ!$C$34:$C$777,СВЦЭМ!$A$34:$A$777,$A28,СВЦЭМ!$B$34:$B$777,F$11)+'СЕТ СН'!$F$9+СВЦЭМ!$D$10+'СЕТ СН'!$F$5-'СЕТ СН'!$F$17</f>
        <v>4171.13224481</v>
      </c>
      <c r="G28" s="37">
        <f>SUMIFS(СВЦЭМ!$C$34:$C$777,СВЦЭМ!$A$34:$A$777,$A28,СВЦЭМ!$B$34:$B$777,G$11)+'СЕТ СН'!$F$9+СВЦЭМ!$D$10+'СЕТ СН'!$F$5-'СЕТ СН'!$F$17</f>
        <v>4174.8576861700003</v>
      </c>
      <c r="H28" s="37">
        <f>SUMIFS(СВЦЭМ!$C$34:$C$777,СВЦЭМ!$A$34:$A$777,$A28,СВЦЭМ!$B$34:$B$777,H$11)+'СЕТ СН'!$F$9+СВЦЭМ!$D$10+'СЕТ СН'!$F$5-'СЕТ СН'!$F$17</f>
        <v>4156.9791640100002</v>
      </c>
      <c r="I28" s="37">
        <f>SUMIFS(СВЦЭМ!$C$34:$C$777,СВЦЭМ!$A$34:$A$777,$A28,СВЦЭМ!$B$34:$B$777,I$11)+'СЕТ СН'!$F$9+СВЦЭМ!$D$10+'СЕТ СН'!$F$5-'СЕТ СН'!$F$17</f>
        <v>4055.8197245900001</v>
      </c>
      <c r="J28" s="37">
        <f>SUMIFS(СВЦЭМ!$C$34:$C$777,СВЦЭМ!$A$34:$A$777,$A28,СВЦЭМ!$B$34:$B$777,J$11)+'СЕТ СН'!$F$9+СВЦЭМ!$D$10+'СЕТ СН'!$F$5-'СЕТ СН'!$F$17</f>
        <v>3931.2809712400003</v>
      </c>
      <c r="K28" s="37">
        <f>SUMIFS(СВЦЭМ!$C$34:$C$777,СВЦЭМ!$A$34:$A$777,$A28,СВЦЭМ!$B$34:$B$777,K$11)+'СЕТ СН'!$F$9+СВЦЭМ!$D$10+'СЕТ СН'!$F$5-'СЕТ СН'!$F$17</f>
        <v>3857.9762574600009</v>
      </c>
      <c r="L28" s="37">
        <f>SUMIFS(СВЦЭМ!$C$34:$C$777,СВЦЭМ!$A$34:$A$777,$A28,СВЦЭМ!$B$34:$B$777,L$11)+'СЕТ СН'!$F$9+СВЦЭМ!$D$10+'СЕТ СН'!$F$5-'СЕТ СН'!$F$17</f>
        <v>3780.9688151</v>
      </c>
      <c r="M28" s="37">
        <f>SUMIFS(СВЦЭМ!$C$34:$C$777,СВЦЭМ!$A$34:$A$777,$A28,СВЦЭМ!$B$34:$B$777,M$11)+'СЕТ СН'!$F$9+СВЦЭМ!$D$10+'СЕТ СН'!$F$5-'СЕТ СН'!$F$17</f>
        <v>3761.2204272899999</v>
      </c>
      <c r="N28" s="37">
        <f>SUMIFS(СВЦЭМ!$C$34:$C$777,СВЦЭМ!$A$34:$A$777,$A28,СВЦЭМ!$B$34:$B$777,N$11)+'СЕТ СН'!$F$9+СВЦЭМ!$D$10+'СЕТ СН'!$F$5-'СЕТ СН'!$F$17</f>
        <v>3779.8258620899996</v>
      </c>
      <c r="O28" s="37">
        <f>SUMIFS(СВЦЭМ!$C$34:$C$777,СВЦЭМ!$A$34:$A$777,$A28,СВЦЭМ!$B$34:$B$777,O$11)+'СЕТ СН'!$F$9+СВЦЭМ!$D$10+'СЕТ СН'!$F$5-'СЕТ СН'!$F$17</f>
        <v>3783.6144238699999</v>
      </c>
      <c r="P28" s="37">
        <f>SUMIFS(СВЦЭМ!$C$34:$C$777,СВЦЭМ!$A$34:$A$777,$A28,СВЦЭМ!$B$34:$B$777,P$11)+'СЕТ СН'!$F$9+СВЦЭМ!$D$10+'СЕТ СН'!$F$5-'СЕТ СН'!$F$17</f>
        <v>3785.0806992899998</v>
      </c>
      <c r="Q28" s="37">
        <f>SUMIFS(СВЦЭМ!$C$34:$C$777,СВЦЭМ!$A$34:$A$777,$A28,СВЦЭМ!$B$34:$B$777,Q$11)+'СЕТ СН'!$F$9+СВЦЭМ!$D$10+'СЕТ СН'!$F$5-'СЕТ СН'!$F$17</f>
        <v>3787.38348718</v>
      </c>
      <c r="R28" s="37">
        <f>SUMIFS(СВЦЭМ!$C$34:$C$777,СВЦЭМ!$A$34:$A$777,$A28,СВЦЭМ!$B$34:$B$777,R$11)+'СЕТ СН'!$F$9+СВЦЭМ!$D$10+'СЕТ СН'!$F$5-'СЕТ СН'!$F$17</f>
        <v>3787.9433137599999</v>
      </c>
      <c r="S28" s="37">
        <f>SUMIFS(СВЦЭМ!$C$34:$C$777,СВЦЭМ!$A$34:$A$777,$A28,СВЦЭМ!$B$34:$B$777,S$11)+'СЕТ СН'!$F$9+СВЦЭМ!$D$10+'СЕТ СН'!$F$5-'СЕТ СН'!$F$17</f>
        <v>3785.2133679799999</v>
      </c>
      <c r="T28" s="37">
        <f>SUMIFS(СВЦЭМ!$C$34:$C$777,СВЦЭМ!$A$34:$A$777,$A28,СВЦЭМ!$B$34:$B$777,T$11)+'СЕТ СН'!$F$9+СВЦЭМ!$D$10+'СЕТ СН'!$F$5-'СЕТ СН'!$F$17</f>
        <v>3780.4807609600002</v>
      </c>
      <c r="U28" s="37">
        <f>SUMIFS(СВЦЭМ!$C$34:$C$777,СВЦЭМ!$A$34:$A$777,$A28,СВЦЭМ!$B$34:$B$777,U$11)+'СЕТ СН'!$F$9+СВЦЭМ!$D$10+'СЕТ СН'!$F$5-'СЕТ СН'!$F$17</f>
        <v>3771.6967948900001</v>
      </c>
      <c r="V28" s="37">
        <f>SUMIFS(СВЦЭМ!$C$34:$C$777,СВЦЭМ!$A$34:$A$777,$A28,СВЦЭМ!$B$34:$B$777,V$11)+'СЕТ СН'!$F$9+СВЦЭМ!$D$10+'СЕТ СН'!$F$5-'СЕТ СН'!$F$17</f>
        <v>3769.6089351600003</v>
      </c>
      <c r="W28" s="37">
        <f>SUMIFS(СВЦЭМ!$C$34:$C$777,СВЦЭМ!$A$34:$A$777,$A28,СВЦЭМ!$B$34:$B$777,W$11)+'СЕТ СН'!$F$9+СВЦЭМ!$D$10+'СЕТ СН'!$F$5-'СЕТ СН'!$F$17</f>
        <v>3805.5048224100001</v>
      </c>
      <c r="X28" s="37">
        <f>SUMIFS(СВЦЭМ!$C$34:$C$777,СВЦЭМ!$A$34:$A$777,$A28,СВЦЭМ!$B$34:$B$777,X$11)+'СЕТ СН'!$F$9+СВЦЭМ!$D$10+'СЕТ СН'!$F$5-'СЕТ СН'!$F$17</f>
        <v>3831.5356563100004</v>
      </c>
      <c r="Y28" s="37">
        <f>SUMIFS(СВЦЭМ!$C$34:$C$777,СВЦЭМ!$A$34:$A$777,$A28,СВЦЭМ!$B$34:$B$777,Y$11)+'СЕТ СН'!$F$9+СВЦЭМ!$D$10+'СЕТ СН'!$F$5-'СЕТ СН'!$F$17</f>
        <v>3967.52353339</v>
      </c>
    </row>
    <row r="29" spans="1:25" ht="15.75" x14ac:dyDescent="0.2">
      <c r="A29" s="36">
        <f t="shared" si="0"/>
        <v>42934</v>
      </c>
      <c r="B29" s="37">
        <f>SUMIFS(СВЦЭМ!$C$34:$C$777,СВЦЭМ!$A$34:$A$777,$A29,СВЦЭМ!$B$34:$B$777,B$11)+'СЕТ СН'!$F$9+СВЦЭМ!$D$10+'СЕТ СН'!$F$5-'СЕТ СН'!$F$17</f>
        <v>4082.46315185</v>
      </c>
      <c r="C29" s="37">
        <f>SUMIFS(СВЦЭМ!$C$34:$C$777,СВЦЭМ!$A$34:$A$777,$A29,СВЦЭМ!$B$34:$B$777,C$11)+'СЕТ СН'!$F$9+СВЦЭМ!$D$10+'СЕТ СН'!$F$5-'СЕТ СН'!$F$17</f>
        <v>4107.1773463900008</v>
      </c>
      <c r="D29" s="37">
        <f>SUMIFS(СВЦЭМ!$C$34:$C$777,СВЦЭМ!$A$34:$A$777,$A29,СВЦЭМ!$B$34:$B$777,D$11)+'СЕТ СН'!$F$9+СВЦЭМ!$D$10+'СЕТ СН'!$F$5-'СЕТ СН'!$F$17</f>
        <v>4160.7338336100001</v>
      </c>
      <c r="E29" s="37">
        <f>SUMIFS(СВЦЭМ!$C$34:$C$777,СВЦЭМ!$A$34:$A$777,$A29,СВЦЭМ!$B$34:$B$777,E$11)+'СЕТ СН'!$F$9+СВЦЭМ!$D$10+'СЕТ СН'!$F$5-'СЕТ СН'!$F$17</f>
        <v>4162.3140160000003</v>
      </c>
      <c r="F29" s="37">
        <f>SUMIFS(СВЦЭМ!$C$34:$C$777,СВЦЭМ!$A$34:$A$777,$A29,СВЦЭМ!$B$34:$B$777,F$11)+'СЕТ СН'!$F$9+СВЦЭМ!$D$10+'СЕТ СН'!$F$5-'СЕТ СН'!$F$17</f>
        <v>4157.7601184200003</v>
      </c>
      <c r="G29" s="37">
        <f>SUMIFS(СВЦЭМ!$C$34:$C$777,СВЦЭМ!$A$34:$A$777,$A29,СВЦЭМ!$B$34:$B$777,G$11)+'СЕТ СН'!$F$9+СВЦЭМ!$D$10+'СЕТ СН'!$F$5-'СЕТ СН'!$F$17</f>
        <v>4159.3027816400008</v>
      </c>
      <c r="H29" s="37">
        <f>SUMIFS(СВЦЭМ!$C$34:$C$777,СВЦЭМ!$A$34:$A$777,$A29,СВЦЭМ!$B$34:$B$777,H$11)+'СЕТ СН'!$F$9+СВЦЭМ!$D$10+'СЕТ СН'!$F$5-'СЕТ СН'!$F$17</f>
        <v>4175.14361001</v>
      </c>
      <c r="I29" s="37">
        <f>SUMIFS(СВЦЭМ!$C$34:$C$777,СВЦЭМ!$A$34:$A$777,$A29,СВЦЭМ!$B$34:$B$777,I$11)+'СЕТ СН'!$F$9+СВЦЭМ!$D$10+'СЕТ СН'!$F$5-'СЕТ СН'!$F$17</f>
        <v>4105.6050809200005</v>
      </c>
      <c r="J29" s="37">
        <f>SUMIFS(СВЦЭМ!$C$34:$C$777,СВЦЭМ!$A$34:$A$777,$A29,СВЦЭМ!$B$34:$B$777,J$11)+'СЕТ СН'!$F$9+СВЦЭМ!$D$10+'СЕТ СН'!$F$5-'СЕТ СН'!$F$17</f>
        <v>3944.6279848200002</v>
      </c>
      <c r="K29" s="37">
        <f>SUMIFS(СВЦЭМ!$C$34:$C$777,СВЦЭМ!$A$34:$A$777,$A29,СВЦЭМ!$B$34:$B$777,K$11)+'СЕТ СН'!$F$9+СВЦЭМ!$D$10+'СЕТ СН'!$F$5-'СЕТ СН'!$F$17</f>
        <v>3859.8735349600001</v>
      </c>
      <c r="L29" s="37">
        <f>SUMIFS(СВЦЭМ!$C$34:$C$777,СВЦЭМ!$A$34:$A$777,$A29,СВЦЭМ!$B$34:$B$777,L$11)+'СЕТ СН'!$F$9+СВЦЭМ!$D$10+'СЕТ СН'!$F$5-'СЕТ СН'!$F$17</f>
        <v>3787.5126706999999</v>
      </c>
      <c r="M29" s="37">
        <f>SUMIFS(СВЦЭМ!$C$34:$C$777,СВЦЭМ!$A$34:$A$777,$A29,СВЦЭМ!$B$34:$B$777,M$11)+'СЕТ СН'!$F$9+СВЦЭМ!$D$10+'СЕТ СН'!$F$5-'СЕТ СН'!$F$17</f>
        <v>3767.6765751100002</v>
      </c>
      <c r="N29" s="37">
        <f>SUMIFS(СВЦЭМ!$C$34:$C$777,СВЦЭМ!$A$34:$A$777,$A29,СВЦЭМ!$B$34:$B$777,N$11)+'СЕТ СН'!$F$9+СВЦЭМ!$D$10+'СЕТ СН'!$F$5-'СЕТ СН'!$F$17</f>
        <v>3766.8088916100005</v>
      </c>
      <c r="O29" s="37">
        <f>SUMIFS(СВЦЭМ!$C$34:$C$777,СВЦЭМ!$A$34:$A$777,$A29,СВЦЭМ!$B$34:$B$777,O$11)+'СЕТ СН'!$F$9+СВЦЭМ!$D$10+'СЕТ СН'!$F$5-'СЕТ СН'!$F$17</f>
        <v>3760.1658241499999</v>
      </c>
      <c r="P29" s="37">
        <f>SUMIFS(СВЦЭМ!$C$34:$C$777,СВЦЭМ!$A$34:$A$777,$A29,СВЦЭМ!$B$34:$B$777,P$11)+'СЕТ СН'!$F$9+СВЦЭМ!$D$10+'СЕТ СН'!$F$5-'СЕТ СН'!$F$17</f>
        <v>3769.3414295399998</v>
      </c>
      <c r="Q29" s="37">
        <f>SUMIFS(СВЦЭМ!$C$34:$C$777,СВЦЭМ!$A$34:$A$777,$A29,СВЦЭМ!$B$34:$B$777,Q$11)+'СЕТ СН'!$F$9+СВЦЭМ!$D$10+'СЕТ СН'!$F$5-'СЕТ СН'!$F$17</f>
        <v>3771.8964615599998</v>
      </c>
      <c r="R29" s="37">
        <f>SUMIFS(СВЦЭМ!$C$34:$C$777,СВЦЭМ!$A$34:$A$777,$A29,СВЦЭМ!$B$34:$B$777,R$11)+'СЕТ СН'!$F$9+СВЦЭМ!$D$10+'СЕТ СН'!$F$5-'СЕТ СН'!$F$17</f>
        <v>3771.6382043100002</v>
      </c>
      <c r="S29" s="37">
        <f>SUMIFS(СВЦЭМ!$C$34:$C$777,СВЦЭМ!$A$34:$A$777,$A29,СВЦЭМ!$B$34:$B$777,S$11)+'СЕТ СН'!$F$9+СВЦЭМ!$D$10+'СЕТ СН'!$F$5-'СЕТ СН'!$F$17</f>
        <v>3757.9560232700005</v>
      </c>
      <c r="T29" s="37">
        <f>SUMIFS(СВЦЭМ!$C$34:$C$777,СВЦЭМ!$A$34:$A$777,$A29,СВЦЭМ!$B$34:$B$777,T$11)+'СЕТ СН'!$F$9+СВЦЭМ!$D$10+'СЕТ СН'!$F$5-'СЕТ СН'!$F$17</f>
        <v>3775.5021636800002</v>
      </c>
      <c r="U29" s="37">
        <f>SUMIFS(СВЦЭМ!$C$34:$C$777,СВЦЭМ!$A$34:$A$777,$A29,СВЦЭМ!$B$34:$B$777,U$11)+'СЕТ СН'!$F$9+СВЦЭМ!$D$10+'СЕТ СН'!$F$5-'СЕТ СН'!$F$17</f>
        <v>3787.5142638300003</v>
      </c>
      <c r="V29" s="37">
        <f>SUMIFS(СВЦЭМ!$C$34:$C$777,СВЦЭМ!$A$34:$A$777,$A29,СВЦЭМ!$B$34:$B$777,V$11)+'СЕТ СН'!$F$9+СВЦЭМ!$D$10+'СЕТ СН'!$F$5-'СЕТ СН'!$F$17</f>
        <v>3805.8974551500005</v>
      </c>
      <c r="W29" s="37">
        <f>SUMIFS(СВЦЭМ!$C$34:$C$777,СВЦЭМ!$A$34:$A$777,$A29,СВЦЭМ!$B$34:$B$777,W$11)+'СЕТ СН'!$F$9+СВЦЭМ!$D$10+'СЕТ СН'!$F$5-'СЕТ СН'!$F$17</f>
        <v>3837.4704582400009</v>
      </c>
      <c r="X29" s="37">
        <f>SUMIFS(СВЦЭМ!$C$34:$C$777,СВЦЭМ!$A$34:$A$777,$A29,СВЦЭМ!$B$34:$B$777,X$11)+'СЕТ СН'!$F$9+СВЦЭМ!$D$10+'СЕТ СН'!$F$5-'СЕТ СН'!$F$17</f>
        <v>3891.1554972800004</v>
      </c>
      <c r="Y29" s="37">
        <f>SUMIFS(СВЦЭМ!$C$34:$C$777,СВЦЭМ!$A$34:$A$777,$A29,СВЦЭМ!$B$34:$B$777,Y$11)+'СЕТ СН'!$F$9+СВЦЭМ!$D$10+'СЕТ СН'!$F$5-'СЕТ СН'!$F$17</f>
        <v>4011.9436321100002</v>
      </c>
    </row>
    <row r="30" spans="1:25" ht="15.75" x14ac:dyDescent="0.2">
      <c r="A30" s="36">
        <f t="shared" si="0"/>
        <v>42935</v>
      </c>
      <c r="B30" s="37">
        <f>SUMIFS(СВЦЭМ!$C$34:$C$777,СВЦЭМ!$A$34:$A$777,$A30,СВЦЭМ!$B$34:$B$777,B$11)+'СЕТ СН'!$F$9+СВЦЭМ!$D$10+'СЕТ СН'!$F$5-'СЕТ СН'!$F$17</f>
        <v>3929.8741023100001</v>
      </c>
      <c r="C30" s="37">
        <f>SUMIFS(СВЦЭМ!$C$34:$C$777,СВЦЭМ!$A$34:$A$777,$A30,СВЦЭМ!$B$34:$B$777,C$11)+'СЕТ СН'!$F$9+СВЦЭМ!$D$10+'СЕТ СН'!$F$5-'СЕТ СН'!$F$17</f>
        <v>4026.6053490499999</v>
      </c>
      <c r="D30" s="37">
        <f>SUMIFS(СВЦЭМ!$C$34:$C$777,СВЦЭМ!$A$34:$A$777,$A30,СВЦЭМ!$B$34:$B$777,D$11)+'СЕТ СН'!$F$9+СВЦЭМ!$D$10+'СЕТ СН'!$F$5-'СЕТ СН'!$F$17</f>
        <v>4073.5000201300008</v>
      </c>
      <c r="E30" s="37">
        <f>SUMIFS(СВЦЭМ!$C$34:$C$777,СВЦЭМ!$A$34:$A$777,$A30,СВЦЭМ!$B$34:$B$777,E$11)+'СЕТ СН'!$F$9+СВЦЭМ!$D$10+'СЕТ СН'!$F$5-'СЕТ СН'!$F$17</f>
        <v>4088.4792121400005</v>
      </c>
      <c r="F30" s="37">
        <f>SUMIFS(СВЦЭМ!$C$34:$C$777,СВЦЭМ!$A$34:$A$777,$A30,СВЦЭМ!$B$34:$B$777,F$11)+'СЕТ СН'!$F$9+СВЦЭМ!$D$10+'СЕТ СН'!$F$5-'СЕТ СН'!$F$17</f>
        <v>4096.9972382900005</v>
      </c>
      <c r="G30" s="37">
        <f>SUMIFS(СВЦЭМ!$C$34:$C$777,СВЦЭМ!$A$34:$A$777,$A30,СВЦЭМ!$B$34:$B$777,G$11)+'СЕТ СН'!$F$9+СВЦЭМ!$D$10+'СЕТ СН'!$F$5-'СЕТ СН'!$F$17</f>
        <v>4087.5018764300003</v>
      </c>
      <c r="H30" s="37">
        <f>SUMIFS(СВЦЭМ!$C$34:$C$777,СВЦЭМ!$A$34:$A$777,$A30,СВЦЭМ!$B$34:$B$777,H$11)+'СЕТ СН'!$F$9+СВЦЭМ!$D$10+'СЕТ СН'!$F$5-'СЕТ СН'!$F$17</f>
        <v>4011.9934465200004</v>
      </c>
      <c r="I30" s="37">
        <f>SUMIFS(СВЦЭМ!$C$34:$C$777,СВЦЭМ!$A$34:$A$777,$A30,СВЦЭМ!$B$34:$B$777,I$11)+'СЕТ СН'!$F$9+СВЦЭМ!$D$10+'СЕТ СН'!$F$5-'СЕТ СН'!$F$17</f>
        <v>3933.9371159000002</v>
      </c>
      <c r="J30" s="37">
        <f>SUMIFS(СВЦЭМ!$C$34:$C$777,СВЦЭМ!$A$34:$A$777,$A30,СВЦЭМ!$B$34:$B$777,J$11)+'СЕТ СН'!$F$9+СВЦЭМ!$D$10+'СЕТ СН'!$F$5-'СЕТ СН'!$F$17</f>
        <v>3828.1401504300002</v>
      </c>
      <c r="K30" s="37">
        <f>SUMIFS(СВЦЭМ!$C$34:$C$777,СВЦЭМ!$A$34:$A$777,$A30,СВЦЭМ!$B$34:$B$777,K$11)+'СЕТ СН'!$F$9+СВЦЭМ!$D$10+'СЕТ СН'!$F$5-'СЕТ СН'!$F$17</f>
        <v>3746.3120501600006</v>
      </c>
      <c r="L30" s="37">
        <f>SUMIFS(СВЦЭМ!$C$34:$C$777,СВЦЭМ!$A$34:$A$777,$A30,СВЦЭМ!$B$34:$B$777,L$11)+'СЕТ СН'!$F$9+СВЦЭМ!$D$10+'СЕТ СН'!$F$5-'СЕТ СН'!$F$17</f>
        <v>3678.3799414900004</v>
      </c>
      <c r="M30" s="37">
        <f>SUMIFS(СВЦЭМ!$C$34:$C$777,СВЦЭМ!$A$34:$A$777,$A30,СВЦЭМ!$B$34:$B$777,M$11)+'СЕТ СН'!$F$9+СВЦЭМ!$D$10+'СЕТ СН'!$F$5-'СЕТ СН'!$F$17</f>
        <v>3661.7875372300005</v>
      </c>
      <c r="N30" s="37">
        <f>SUMIFS(СВЦЭМ!$C$34:$C$777,СВЦЭМ!$A$34:$A$777,$A30,СВЦЭМ!$B$34:$B$777,N$11)+'СЕТ СН'!$F$9+СВЦЭМ!$D$10+'СЕТ СН'!$F$5-'СЕТ СН'!$F$17</f>
        <v>3662.9106825099998</v>
      </c>
      <c r="O30" s="37">
        <f>SUMIFS(СВЦЭМ!$C$34:$C$777,СВЦЭМ!$A$34:$A$777,$A30,СВЦЭМ!$B$34:$B$777,O$11)+'СЕТ СН'!$F$9+СВЦЭМ!$D$10+'СЕТ СН'!$F$5-'СЕТ СН'!$F$17</f>
        <v>3639.5856348899997</v>
      </c>
      <c r="P30" s="37">
        <f>SUMIFS(СВЦЭМ!$C$34:$C$777,СВЦЭМ!$A$34:$A$777,$A30,СВЦЭМ!$B$34:$B$777,P$11)+'СЕТ СН'!$F$9+СВЦЭМ!$D$10+'СЕТ СН'!$F$5-'СЕТ СН'!$F$17</f>
        <v>3658.3095469600003</v>
      </c>
      <c r="Q30" s="37">
        <f>SUMIFS(СВЦЭМ!$C$34:$C$777,СВЦЭМ!$A$34:$A$777,$A30,СВЦЭМ!$B$34:$B$777,Q$11)+'СЕТ СН'!$F$9+СВЦЭМ!$D$10+'СЕТ СН'!$F$5-'СЕТ СН'!$F$17</f>
        <v>3660.3405421699999</v>
      </c>
      <c r="R30" s="37">
        <f>SUMIFS(СВЦЭМ!$C$34:$C$777,СВЦЭМ!$A$34:$A$777,$A30,СВЦЭМ!$B$34:$B$777,R$11)+'СЕТ СН'!$F$9+СВЦЭМ!$D$10+'СЕТ СН'!$F$5-'СЕТ СН'!$F$17</f>
        <v>3665.6005232200005</v>
      </c>
      <c r="S30" s="37">
        <f>SUMIFS(СВЦЭМ!$C$34:$C$777,СВЦЭМ!$A$34:$A$777,$A30,СВЦЭМ!$B$34:$B$777,S$11)+'СЕТ СН'!$F$9+СВЦЭМ!$D$10+'СЕТ СН'!$F$5-'СЕТ СН'!$F$17</f>
        <v>3648.5211364799998</v>
      </c>
      <c r="T30" s="37">
        <f>SUMIFS(СВЦЭМ!$C$34:$C$777,СВЦЭМ!$A$34:$A$777,$A30,СВЦЭМ!$B$34:$B$777,T$11)+'СЕТ СН'!$F$9+СВЦЭМ!$D$10+'СЕТ СН'!$F$5-'СЕТ СН'!$F$17</f>
        <v>3660.4604356300006</v>
      </c>
      <c r="U30" s="37">
        <f>SUMIFS(СВЦЭМ!$C$34:$C$777,СВЦЭМ!$A$34:$A$777,$A30,СВЦЭМ!$B$34:$B$777,U$11)+'СЕТ СН'!$F$9+СВЦЭМ!$D$10+'СЕТ СН'!$F$5-'СЕТ СН'!$F$17</f>
        <v>3663.89376963</v>
      </c>
      <c r="V30" s="37">
        <f>SUMIFS(СВЦЭМ!$C$34:$C$777,СВЦЭМ!$A$34:$A$777,$A30,СВЦЭМ!$B$34:$B$777,V$11)+'СЕТ СН'!$F$9+СВЦЭМ!$D$10+'СЕТ СН'!$F$5-'СЕТ СН'!$F$17</f>
        <v>3678.58670704</v>
      </c>
      <c r="W30" s="37">
        <f>SUMIFS(СВЦЭМ!$C$34:$C$777,СВЦЭМ!$A$34:$A$777,$A30,СВЦЭМ!$B$34:$B$777,W$11)+'СЕТ СН'!$F$9+СВЦЭМ!$D$10+'СЕТ СН'!$F$5-'СЕТ СН'!$F$17</f>
        <v>3713.1413353300004</v>
      </c>
      <c r="X30" s="37">
        <f>SUMIFS(СВЦЭМ!$C$34:$C$777,СВЦЭМ!$A$34:$A$777,$A30,СВЦЭМ!$B$34:$B$777,X$11)+'СЕТ СН'!$F$9+СВЦЭМ!$D$10+'СЕТ СН'!$F$5-'СЕТ СН'!$F$17</f>
        <v>3781.4796878799998</v>
      </c>
      <c r="Y30" s="37">
        <f>SUMIFS(СВЦЭМ!$C$34:$C$777,СВЦЭМ!$A$34:$A$777,$A30,СВЦЭМ!$B$34:$B$777,Y$11)+'СЕТ СН'!$F$9+СВЦЭМ!$D$10+'СЕТ СН'!$F$5-'СЕТ СН'!$F$17</f>
        <v>3875.3016240100005</v>
      </c>
    </row>
    <row r="31" spans="1:25" ht="15.75" x14ac:dyDescent="0.2">
      <c r="A31" s="36">
        <f t="shared" si="0"/>
        <v>42936</v>
      </c>
      <c r="B31" s="37">
        <f>SUMIFS(СВЦЭМ!$C$34:$C$777,СВЦЭМ!$A$34:$A$777,$A31,СВЦЭМ!$B$34:$B$777,B$11)+'СЕТ СН'!$F$9+СВЦЭМ!$D$10+'СЕТ СН'!$F$5-'СЕТ СН'!$F$17</f>
        <v>3877.9540412400002</v>
      </c>
      <c r="C31" s="37">
        <f>SUMIFS(СВЦЭМ!$C$34:$C$777,СВЦЭМ!$A$34:$A$777,$A31,СВЦЭМ!$B$34:$B$777,C$11)+'СЕТ СН'!$F$9+СВЦЭМ!$D$10+'СЕТ СН'!$F$5-'СЕТ СН'!$F$17</f>
        <v>3950.5941023800005</v>
      </c>
      <c r="D31" s="37">
        <f>SUMIFS(СВЦЭМ!$C$34:$C$777,СВЦЭМ!$A$34:$A$777,$A31,СВЦЭМ!$B$34:$B$777,D$11)+'СЕТ СН'!$F$9+СВЦЭМ!$D$10+'СЕТ СН'!$F$5-'СЕТ СН'!$F$17</f>
        <v>4015.6444842700002</v>
      </c>
      <c r="E31" s="37">
        <f>SUMIFS(СВЦЭМ!$C$34:$C$777,СВЦЭМ!$A$34:$A$777,$A31,СВЦЭМ!$B$34:$B$777,E$11)+'СЕТ СН'!$F$9+СВЦЭМ!$D$10+'СЕТ СН'!$F$5-'СЕТ СН'!$F$17</f>
        <v>4040.9136926900001</v>
      </c>
      <c r="F31" s="37">
        <f>SUMIFS(СВЦЭМ!$C$34:$C$777,СВЦЭМ!$A$34:$A$777,$A31,СВЦЭМ!$B$34:$B$777,F$11)+'СЕТ СН'!$F$9+СВЦЭМ!$D$10+'СЕТ СН'!$F$5-'СЕТ СН'!$F$17</f>
        <v>4042.6202158200003</v>
      </c>
      <c r="G31" s="37">
        <f>SUMIFS(СВЦЭМ!$C$34:$C$777,СВЦЭМ!$A$34:$A$777,$A31,СВЦЭМ!$B$34:$B$777,G$11)+'СЕТ СН'!$F$9+СВЦЭМ!$D$10+'СЕТ СН'!$F$5-'СЕТ СН'!$F$17</f>
        <v>4040.9383141100006</v>
      </c>
      <c r="H31" s="37">
        <f>SUMIFS(СВЦЭМ!$C$34:$C$777,СВЦЭМ!$A$34:$A$777,$A31,СВЦЭМ!$B$34:$B$777,H$11)+'СЕТ СН'!$F$9+СВЦЭМ!$D$10+'СЕТ СН'!$F$5-'СЕТ СН'!$F$17</f>
        <v>3965.4275395200002</v>
      </c>
      <c r="I31" s="37">
        <f>SUMIFS(СВЦЭМ!$C$34:$C$777,СВЦЭМ!$A$34:$A$777,$A31,СВЦЭМ!$B$34:$B$777,I$11)+'СЕТ СН'!$F$9+СВЦЭМ!$D$10+'СЕТ СН'!$F$5-'СЕТ СН'!$F$17</f>
        <v>3910.0198881200004</v>
      </c>
      <c r="J31" s="37">
        <f>SUMIFS(СВЦЭМ!$C$34:$C$777,СВЦЭМ!$A$34:$A$777,$A31,СВЦЭМ!$B$34:$B$777,J$11)+'СЕТ СН'!$F$9+СВЦЭМ!$D$10+'СЕТ СН'!$F$5-'СЕТ СН'!$F$17</f>
        <v>3794.0679896399997</v>
      </c>
      <c r="K31" s="37">
        <f>SUMIFS(СВЦЭМ!$C$34:$C$777,СВЦЭМ!$A$34:$A$777,$A31,СВЦЭМ!$B$34:$B$777,K$11)+'СЕТ СН'!$F$9+СВЦЭМ!$D$10+'СЕТ СН'!$F$5-'СЕТ СН'!$F$17</f>
        <v>3720.5415577800004</v>
      </c>
      <c r="L31" s="37">
        <f>SUMIFS(СВЦЭМ!$C$34:$C$777,СВЦЭМ!$A$34:$A$777,$A31,СВЦЭМ!$B$34:$B$777,L$11)+'СЕТ СН'!$F$9+СВЦЭМ!$D$10+'СЕТ СН'!$F$5-'СЕТ СН'!$F$17</f>
        <v>3657.5588951400005</v>
      </c>
      <c r="M31" s="37">
        <f>SUMIFS(СВЦЭМ!$C$34:$C$777,СВЦЭМ!$A$34:$A$777,$A31,СВЦЭМ!$B$34:$B$777,M$11)+'СЕТ СН'!$F$9+СВЦЭМ!$D$10+'СЕТ СН'!$F$5-'СЕТ СН'!$F$17</f>
        <v>3619.3333529600004</v>
      </c>
      <c r="N31" s="37">
        <f>SUMIFS(СВЦЭМ!$C$34:$C$777,СВЦЭМ!$A$34:$A$777,$A31,СВЦЭМ!$B$34:$B$777,N$11)+'СЕТ СН'!$F$9+СВЦЭМ!$D$10+'СЕТ СН'!$F$5-'СЕТ СН'!$F$17</f>
        <v>3621.3330970000006</v>
      </c>
      <c r="O31" s="37">
        <f>SUMIFS(СВЦЭМ!$C$34:$C$777,СВЦЭМ!$A$34:$A$777,$A31,СВЦЭМ!$B$34:$B$777,O$11)+'СЕТ СН'!$F$9+СВЦЭМ!$D$10+'СЕТ СН'!$F$5-'СЕТ СН'!$F$17</f>
        <v>3606.6902732099998</v>
      </c>
      <c r="P31" s="37">
        <f>SUMIFS(СВЦЭМ!$C$34:$C$777,СВЦЭМ!$A$34:$A$777,$A31,СВЦЭМ!$B$34:$B$777,P$11)+'СЕТ СН'!$F$9+СВЦЭМ!$D$10+'СЕТ СН'!$F$5-'СЕТ СН'!$F$17</f>
        <v>3623.8925735100001</v>
      </c>
      <c r="Q31" s="37">
        <f>SUMIFS(СВЦЭМ!$C$34:$C$777,СВЦЭМ!$A$34:$A$777,$A31,СВЦЭМ!$B$34:$B$777,Q$11)+'СЕТ СН'!$F$9+СВЦЭМ!$D$10+'СЕТ СН'!$F$5-'СЕТ СН'!$F$17</f>
        <v>3623.5650244600001</v>
      </c>
      <c r="R31" s="37">
        <f>SUMIFS(СВЦЭМ!$C$34:$C$777,СВЦЭМ!$A$34:$A$777,$A31,СВЦЭМ!$B$34:$B$777,R$11)+'СЕТ СН'!$F$9+СВЦЭМ!$D$10+'СЕТ СН'!$F$5-'СЕТ СН'!$F$17</f>
        <v>3627.5605518299999</v>
      </c>
      <c r="S31" s="37">
        <f>SUMIFS(СВЦЭМ!$C$34:$C$777,СВЦЭМ!$A$34:$A$777,$A31,СВЦЭМ!$B$34:$B$777,S$11)+'СЕТ СН'!$F$9+СВЦЭМ!$D$10+'СЕТ СН'!$F$5-'СЕТ СН'!$F$17</f>
        <v>3625.5947249000001</v>
      </c>
      <c r="T31" s="37">
        <f>SUMIFS(СВЦЭМ!$C$34:$C$777,СВЦЭМ!$A$34:$A$777,$A31,СВЦЭМ!$B$34:$B$777,T$11)+'СЕТ СН'!$F$9+СВЦЭМ!$D$10+'СЕТ СН'!$F$5-'СЕТ СН'!$F$17</f>
        <v>3641.9171739000003</v>
      </c>
      <c r="U31" s="37">
        <f>SUMIFS(СВЦЭМ!$C$34:$C$777,СВЦЭМ!$A$34:$A$777,$A31,СВЦЭМ!$B$34:$B$777,U$11)+'СЕТ СН'!$F$9+СВЦЭМ!$D$10+'СЕТ СН'!$F$5-'СЕТ СН'!$F$17</f>
        <v>3646.8067738899999</v>
      </c>
      <c r="V31" s="37">
        <f>SUMIFS(СВЦЭМ!$C$34:$C$777,СВЦЭМ!$A$34:$A$777,$A31,СВЦЭМ!$B$34:$B$777,V$11)+'СЕТ СН'!$F$9+СВЦЭМ!$D$10+'СЕТ СН'!$F$5-'СЕТ СН'!$F$17</f>
        <v>3629.95446429</v>
      </c>
      <c r="W31" s="37">
        <f>SUMIFS(СВЦЭМ!$C$34:$C$777,СВЦЭМ!$A$34:$A$777,$A31,СВЦЭМ!$B$34:$B$777,W$11)+'СЕТ СН'!$F$9+СВЦЭМ!$D$10+'СЕТ СН'!$F$5-'СЕТ СН'!$F$17</f>
        <v>3647.3475227899999</v>
      </c>
      <c r="X31" s="37">
        <f>SUMIFS(СВЦЭМ!$C$34:$C$777,СВЦЭМ!$A$34:$A$777,$A31,СВЦЭМ!$B$34:$B$777,X$11)+'СЕТ СН'!$F$9+СВЦЭМ!$D$10+'СЕТ СН'!$F$5-'СЕТ СН'!$F$17</f>
        <v>3708.9898853300001</v>
      </c>
      <c r="Y31" s="37">
        <f>SUMIFS(СВЦЭМ!$C$34:$C$777,СВЦЭМ!$A$34:$A$777,$A31,СВЦЭМ!$B$34:$B$777,Y$11)+'СЕТ СН'!$F$9+СВЦЭМ!$D$10+'СЕТ СН'!$F$5-'СЕТ СН'!$F$17</f>
        <v>3812.5639452800006</v>
      </c>
    </row>
    <row r="32" spans="1:25" ht="15.75" x14ac:dyDescent="0.2">
      <c r="A32" s="36">
        <f t="shared" si="0"/>
        <v>42937</v>
      </c>
      <c r="B32" s="37">
        <f>SUMIFS(СВЦЭМ!$C$34:$C$777,СВЦЭМ!$A$34:$A$777,$A32,СВЦЭМ!$B$34:$B$777,B$11)+'СЕТ СН'!$F$9+СВЦЭМ!$D$10+'СЕТ СН'!$F$5-'СЕТ СН'!$F$17</f>
        <v>3879.1586685000002</v>
      </c>
      <c r="C32" s="37">
        <f>SUMIFS(СВЦЭМ!$C$34:$C$777,СВЦЭМ!$A$34:$A$777,$A32,СВЦЭМ!$B$34:$B$777,C$11)+'СЕТ СН'!$F$9+СВЦЭМ!$D$10+'СЕТ СН'!$F$5-'СЕТ СН'!$F$17</f>
        <v>3921.9127463800005</v>
      </c>
      <c r="D32" s="37">
        <f>SUMIFS(СВЦЭМ!$C$34:$C$777,СВЦЭМ!$A$34:$A$777,$A32,СВЦЭМ!$B$34:$B$777,D$11)+'СЕТ СН'!$F$9+СВЦЭМ!$D$10+'СЕТ СН'!$F$5-'СЕТ СН'!$F$17</f>
        <v>3966.0942904900003</v>
      </c>
      <c r="E32" s="37">
        <f>SUMIFS(СВЦЭМ!$C$34:$C$777,СВЦЭМ!$A$34:$A$777,$A32,СВЦЭМ!$B$34:$B$777,E$11)+'СЕТ СН'!$F$9+СВЦЭМ!$D$10+'СЕТ СН'!$F$5-'СЕТ СН'!$F$17</f>
        <v>3971.3173684400008</v>
      </c>
      <c r="F32" s="37">
        <f>SUMIFS(СВЦЭМ!$C$34:$C$777,СВЦЭМ!$A$34:$A$777,$A32,СВЦЭМ!$B$34:$B$777,F$11)+'СЕТ СН'!$F$9+СВЦЭМ!$D$10+'СЕТ СН'!$F$5-'СЕТ СН'!$F$17</f>
        <v>3964.2645942500003</v>
      </c>
      <c r="G32" s="37">
        <f>SUMIFS(СВЦЭМ!$C$34:$C$777,СВЦЭМ!$A$34:$A$777,$A32,СВЦЭМ!$B$34:$B$777,G$11)+'СЕТ СН'!$F$9+СВЦЭМ!$D$10+'СЕТ СН'!$F$5-'СЕТ СН'!$F$17</f>
        <v>3958.0619637199998</v>
      </c>
      <c r="H32" s="37">
        <f>SUMIFS(СВЦЭМ!$C$34:$C$777,СВЦЭМ!$A$34:$A$777,$A32,СВЦЭМ!$B$34:$B$777,H$11)+'СЕТ СН'!$F$9+СВЦЭМ!$D$10+'СЕТ СН'!$F$5-'СЕТ СН'!$F$17</f>
        <v>3892.5111526500004</v>
      </c>
      <c r="I32" s="37">
        <f>SUMIFS(СВЦЭМ!$C$34:$C$777,СВЦЭМ!$A$34:$A$777,$A32,СВЦЭМ!$B$34:$B$777,I$11)+'СЕТ СН'!$F$9+СВЦЭМ!$D$10+'СЕТ СН'!$F$5-'СЕТ СН'!$F$17</f>
        <v>3822.9953529800005</v>
      </c>
      <c r="J32" s="37">
        <f>SUMIFS(СВЦЭМ!$C$34:$C$777,СВЦЭМ!$A$34:$A$777,$A32,СВЦЭМ!$B$34:$B$777,J$11)+'СЕТ СН'!$F$9+СВЦЭМ!$D$10+'СЕТ СН'!$F$5-'СЕТ СН'!$F$17</f>
        <v>3777.2847250300001</v>
      </c>
      <c r="K32" s="37">
        <f>SUMIFS(СВЦЭМ!$C$34:$C$777,СВЦЭМ!$A$34:$A$777,$A32,СВЦЭМ!$B$34:$B$777,K$11)+'СЕТ СН'!$F$9+СВЦЭМ!$D$10+'СЕТ СН'!$F$5-'СЕТ СН'!$F$17</f>
        <v>3703.7512346499998</v>
      </c>
      <c r="L32" s="37">
        <f>SUMIFS(СВЦЭМ!$C$34:$C$777,СВЦЭМ!$A$34:$A$777,$A32,СВЦЭМ!$B$34:$B$777,L$11)+'СЕТ СН'!$F$9+СВЦЭМ!$D$10+'СЕТ СН'!$F$5-'СЕТ СН'!$F$17</f>
        <v>3678.9385171100002</v>
      </c>
      <c r="M32" s="37">
        <f>SUMIFS(СВЦЭМ!$C$34:$C$777,СВЦЭМ!$A$34:$A$777,$A32,СВЦЭМ!$B$34:$B$777,M$11)+'СЕТ СН'!$F$9+СВЦЭМ!$D$10+'СЕТ СН'!$F$5-'СЕТ СН'!$F$17</f>
        <v>3706.7250655099997</v>
      </c>
      <c r="N32" s="37">
        <f>SUMIFS(СВЦЭМ!$C$34:$C$777,СВЦЭМ!$A$34:$A$777,$A32,СВЦЭМ!$B$34:$B$777,N$11)+'СЕТ СН'!$F$9+СВЦЭМ!$D$10+'СЕТ СН'!$F$5-'СЕТ СН'!$F$17</f>
        <v>3706.1233723700007</v>
      </c>
      <c r="O32" s="37">
        <f>SUMIFS(СВЦЭМ!$C$34:$C$777,СВЦЭМ!$A$34:$A$777,$A32,СВЦЭМ!$B$34:$B$777,O$11)+'СЕТ СН'!$F$9+СВЦЭМ!$D$10+'СЕТ СН'!$F$5-'СЕТ СН'!$F$17</f>
        <v>3699.3844009100003</v>
      </c>
      <c r="P32" s="37">
        <f>SUMIFS(СВЦЭМ!$C$34:$C$777,СВЦЭМ!$A$34:$A$777,$A32,СВЦЭМ!$B$34:$B$777,P$11)+'СЕТ СН'!$F$9+СВЦЭМ!$D$10+'СЕТ СН'!$F$5-'СЕТ СН'!$F$17</f>
        <v>3694.6222788300001</v>
      </c>
      <c r="Q32" s="37">
        <f>SUMIFS(СВЦЭМ!$C$34:$C$777,СВЦЭМ!$A$34:$A$777,$A32,СВЦЭМ!$B$34:$B$777,Q$11)+'СЕТ СН'!$F$9+СВЦЭМ!$D$10+'СЕТ СН'!$F$5-'СЕТ СН'!$F$17</f>
        <v>3687.2941556699998</v>
      </c>
      <c r="R32" s="37">
        <f>SUMIFS(СВЦЭМ!$C$34:$C$777,СВЦЭМ!$A$34:$A$777,$A32,СВЦЭМ!$B$34:$B$777,R$11)+'СЕТ СН'!$F$9+СВЦЭМ!$D$10+'СЕТ СН'!$F$5-'СЕТ СН'!$F$17</f>
        <v>3679.6309728900005</v>
      </c>
      <c r="S32" s="37">
        <f>SUMIFS(СВЦЭМ!$C$34:$C$777,СВЦЭМ!$A$34:$A$777,$A32,СВЦЭМ!$B$34:$B$777,S$11)+'СЕТ СН'!$F$9+СВЦЭМ!$D$10+'СЕТ СН'!$F$5-'СЕТ СН'!$F$17</f>
        <v>3680.9295120400002</v>
      </c>
      <c r="T32" s="37">
        <f>SUMIFS(СВЦЭМ!$C$34:$C$777,СВЦЭМ!$A$34:$A$777,$A32,СВЦЭМ!$B$34:$B$777,T$11)+'СЕТ СН'!$F$9+СВЦЭМ!$D$10+'СЕТ СН'!$F$5-'СЕТ СН'!$F$17</f>
        <v>3670.6803886799999</v>
      </c>
      <c r="U32" s="37">
        <f>SUMIFS(СВЦЭМ!$C$34:$C$777,СВЦЭМ!$A$34:$A$777,$A32,СВЦЭМ!$B$34:$B$777,U$11)+'СЕТ СН'!$F$9+СВЦЭМ!$D$10+'СЕТ СН'!$F$5-'СЕТ СН'!$F$17</f>
        <v>3655.5873370700001</v>
      </c>
      <c r="V32" s="37">
        <f>SUMIFS(СВЦЭМ!$C$34:$C$777,СВЦЭМ!$A$34:$A$777,$A32,СВЦЭМ!$B$34:$B$777,V$11)+'СЕТ СН'!$F$9+СВЦЭМ!$D$10+'СЕТ СН'!$F$5-'СЕТ СН'!$F$17</f>
        <v>3647.79745379</v>
      </c>
      <c r="W32" s="37">
        <f>SUMIFS(СВЦЭМ!$C$34:$C$777,СВЦЭМ!$A$34:$A$777,$A32,СВЦЭМ!$B$34:$B$777,W$11)+'СЕТ СН'!$F$9+СВЦЭМ!$D$10+'СЕТ СН'!$F$5-'СЕТ СН'!$F$17</f>
        <v>3701.5354958899998</v>
      </c>
      <c r="X32" s="37">
        <f>SUMIFS(СВЦЭМ!$C$34:$C$777,СВЦЭМ!$A$34:$A$777,$A32,СВЦЭМ!$B$34:$B$777,X$11)+'СЕТ СН'!$F$9+СВЦЭМ!$D$10+'СЕТ СН'!$F$5-'СЕТ СН'!$F$17</f>
        <v>3732.0674765599997</v>
      </c>
      <c r="Y32" s="37">
        <f>SUMIFS(СВЦЭМ!$C$34:$C$777,СВЦЭМ!$A$34:$A$777,$A32,СВЦЭМ!$B$34:$B$777,Y$11)+'СЕТ СН'!$F$9+СВЦЭМ!$D$10+'СЕТ СН'!$F$5-'СЕТ СН'!$F$17</f>
        <v>3816.8856317299997</v>
      </c>
    </row>
    <row r="33" spans="1:25" ht="15.75" x14ac:dyDescent="0.2">
      <c r="A33" s="36">
        <f t="shared" si="0"/>
        <v>42938</v>
      </c>
      <c r="B33" s="37">
        <f>SUMIFS(СВЦЭМ!$C$34:$C$777,СВЦЭМ!$A$34:$A$777,$A33,СВЦЭМ!$B$34:$B$777,B$11)+'СЕТ СН'!$F$9+СВЦЭМ!$D$10+'СЕТ СН'!$F$5-'СЕТ СН'!$F$17</f>
        <v>3883.2990790200001</v>
      </c>
      <c r="C33" s="37">
        <f>SUMIFS(СВЦЭМ!$C$34:$C$777,СВЦЭМ!$A$34:$A$777,$A33,СВЦЭМ!$B$34:$B$777,C$11)+'СЕТ СН'!$F$9+СВЦЭМ!$D$10+'СЕТ СН'!$F$5-'СЕТ СН'!$F$17</f>
        <v>3916.6626543399998</v>
      </c>
      <c r="D33" s="37">
        <f>SUMIFS(СВЦЭМ!$C$34:$C$777,СВЦЭМ!$A$34:$A$777,$A33,СВЦЭМ!$B$34:$B$777,D$11)+'СЕТ СН'!$F$9+СВЦЭМ!$D$10+'СЕТ СН'!$F$5-'СЕТ СН'!$F$17</f>
        <v>3933.4830698100004</v>
      </c>
      <c r="E33" s="37">
        <f>SUMIFS(СВЦЭМ!$C$34:$C$777,СВЦЭМ!$A$34:$A$777,$A33,СВЦЭМ!$B$34:$B$777,E$11)+'СЕТ СН'!$F$9+СВЦЭМ!$D$10+'СЕТ СН'!$F$5-'СЕТ СН'!$F$17</f>
        <v>3950.39808232</v>
      </c>
      <c r="F33" s="37">
        <f>SUMIFS(СВЦЭМ!$C$34:$C$777,СВЦЭМ!$A$34:$A$777,$A33,СВЦЭМ!$B$34:$B$777,F$11)+'СЕТ СН'!$F$9+СВЦЭМ!$D$10+'СЕТ СН'!$F$5-'СЕТ СН'!$F$17</f>
        <v>3960.1716293000009</v>
      </c>
      <c r="G33" s="37">
        <f>SUMIFS(СВЦЭМ!$C$34:$C$777,СВЦЭМ!$A$34:$A$777,$A33,СВЦЭМ!$B$34:$B$777,G$11)+'СЕТ СН'!$F$9+СВЦЭМ!$D$10+'СЕТ СН'!$F$5-'СЕТ СН'!$F$17</f>
        <v>3951.9879200200003</v>
      </c>
      <c r="H33" s="37">
        <f>SUMIFS(СВЦЭМ!$C$34:$C$777,СВЦЭМ!$A$34:$A$777,$A33,СВЦЭМ!$B$34:$B$777,H$11)+'СЕТ СН'!$F$9+СВЦЭМ!$D$10+'СЕТ СН'!$F$5-'СЕТ СН'!$F$17</f>
        <v>3919.3715181400003</v>
      </c>
      <c r="I33" s="37">
        <f>SUMIFS(СВЦЭМ!$C$34:$C$777,СВЦЭМ!$A$34:$A$777,$A33,СВЦЭМ!$B$34:$B$777,I$11)+'СЕТ СН'!$F$9+СВЦЭМ!$D$10+'СЕТ СН'!$F$5-'СЕТ СН'!$F$17</f>
        <v>3824.1122774800006</v>
      </c>
      <c r="J33" s="37">
        <f>SUMIFS(СВЦЭМ!$C$34:$C$777,СВЦЭМ!$A$34:$A$777,$A33,СВЦЭМ!$B$34:$B$777,J$11)+'СЕТ СН'!$F$9+СВЦЭМ!$D$10+'СЕТ СН'!$F$5-'СЕТ СН'!$F$17</f>
        <v>3715.0444319600001</v>
      </c>
      <c r="K33" s="37">
        <f>SUMIFS(СВЦЭМ!$C$34:$C$777,СВЦЭМ!$A$34:$A$777,$A33,СВЦЭМ!$B$34:$B$777,K$11)+'СЕТ СН'!$F$9+СВЦЭМ!$D$10+'СЕТ СН'!$F$5-'СЕТ СН'!$F$17</f>
        <v>3641.3967368900003</v>
      </c>
      <c r="L33" s="37">
        <f>SUMIFS(СВЦЭМ!$C$34:$C$777,СВЦЭМ!$A$34:$A$777,$A33,СВЦЭМ!$B$34:$B$777,L$11)+'СЕТ СН'!$F$9+СВЦЭМ!$D$10+'СЕТ СН'!$F$5-'СЕТ СН'!$F$17</f>
        <v>3587.4477200000001</v>
      </c>
      <c r="M33" s="37">
        <f>SUMIFS(СВЦЭМ!$C$34:$C$777,СВЦЭМ!$A$34:$A$777,$A33,СВЦЭМ!$B$34:$B$777,M$11)+'СЕТ СН'!$F$9+СВЦЭМ!$D$10+'СЕТ СН'!$F$5-'СЕТ СН'!$F$17</f>
        <v>3649.7599832100004</v>
      </c>
      <c r="N33" s="37">
        <f>SUMIFS(СВЦЭМ!$C$34:$C$777,СВЦЭМ!$A$34:$A$777,$A33,СВЦЭМ!$B$34:$B$777,N$11)+'СЕТ СН'!$F$9+СВЦЭМ!$D$10+'СЕТ СН'!$F$5-'СЕТ СН'!$F$17</f>
        <v>3630.1089371799999</v>
      </c>
      <c r="O33" s="37">
        <f>SUMIFS(СВЦЭМ!$C$34:$C$777,СВЦЭМ!$A$34:$A$777,$A33,СВЦЭМ!$B$34:$B$777,O$11)+'СЕТ СН'!$F$9+СВЦЭМ!$D$10+'СЕТ СН'!$F$5-'СЕТ СН'!$F$17</f>
        <v>3592.0600946800005</v>
      </c>
      <c r="P33" s="37">
        <f>SUMIFS(СВЦЭМ!$C$34:$C$777,СВЦЭМ!$A$34:$A$777,$A33,СВЦЭМ!$B$34:$B$777,P$11)+'СЕТ СН'!$F$9+СВЦЭМ!$D$10+'СЕТ СН'!$F$5-'СЕТ СН'!$F$17</f>
        <v>3579.4188887600003</v>
      </c>
      <c r="Q33" s="37">
        <f>SUMIFS(СВЦЭМ!$C$34:$C$777,СВЦЭМ!$A$34:$A$777,$A33,СВЦЭМ!$B$34:$B$777,Q$11)+'СЕТ СН'!$F$9+СВЦЭМ!$D$10+'СЕТ СН'!$F$5-'СЕТ СН'!$F$17</f>
        <v>3584.2840166900005</v>
      </c>
      <c r="R33" s="37">
        <f>SUMIFS(СВЦЭМ!$C$34:$C$777,СВЦЭМ!$A$34:$A$777,$A33,СВЦЭМ!$B$34:$B$777,R$11)+'СЕТ СН'!$F$9+СВЦЭМ!$D$10+'СЕТ СН'!$F$5-'СЕТ СН'!$F$17</f>
        <v>3586.0641453099997</v>
      </c>
      <c r="S33" s="37">
        <f>SUMIFS(СВЦЭМ!$C$34:$C$777,СВЦЭМ!$A$34:$A$777,$A33,СВЦЭМ!$B$34:$B$777,S$11)+'СЕТ СН'!$F$9+СВЦЭМ!$D$10+'СЕТ СН'!$F$5-'СЕТ СН'!$F$17</f>
        <v>3587.0319411999999</v>
      </c>
      <c r="T33" s="37">
        <f>SUMIFS(СВЦЭМ!$C$34:$C$777,СВЦЭМ!$A$34:$A$777,$A33,СВЦЭМ!$B$34:$B$777,T$11)+'СЕТ СН'!$F$9+СВЦЭМ!$D$10+'СЕТ СН'!$F$5-'СЕТ СН'!$F$17</f>
        <v>3589.3523737599999</v>
      </c>
      <c r="U33" s="37">
        <f>SUMIFS(СВЦЭМ!$C$34:$C$777,СВЦЭМ!$A$34:$A$777,$A33,СВЦЭМ!$B$34:$B$777,U$11)+'СЕТ СН'!$F$9+СВЦЭМ!$D$10+'СЕТ СН'!$F$5-'СЕТ СН'!$F$17</f>
        <v>3591.0839614500001</v>
      </c>
      <c r="V33" s="37">
        <f>SUMIFS(СВЦЭМ!$C$34:$C$777,СВЦЭМ!$A$34:$A$777,$A33,СВЦЭМ!$B$34:$B$777,V$11)+'СЕТ СН'!$F$9+СВЦЭМ!$D$10+'СЕТ СН'!$F$5-'СЕТ СН'!$F$17</f>
        <v>3598.9381458200005</v>
      </c>
      <c r="W33" s="37">
        <f>SUMIFS(СВЦЭМ!$C$34:$C$777,СВЦЭМ!$A$34:$A$777,$A33,СВЦЭМ!$B$34:$B$777,W$11)+'СЕТ СН'!$F$9+СВЦЭМ!$D$10+'СЕТ СН'!$F$5-'СЕТ СН'!$F$17</f>
        <v>3608.6286616899997</v>
      </c>
      <c r="X33" s="37">
        <f>SUMIFS(СВЦЭМ!$C$34:$C$777,СВЦЭМ!$A$34:$A$777,$A33,СВЦЭМ!$B$34:$B$777,X$11)+'СЕТ СН'!$F$9+СВЦЭМ!$D$10+'СЕТ СН'!$F$5-'СЕТ СН'!$F$17</f>
        <v>3640.5487694900003</v>
      </c>
      <c r="Y33" s="37">
        <f>SUMIFS(СВЦЭМ!$C$34:$C$777,СВЦЭМ!$A$34:$A$777,$A33,СВЦЭМ!$B$34:$B$777,Y$11)+'СЕТ СН'!$F$9+СВЦЭМ!$D$10+'СЕТ СН'!$F$5-'СЕТ СН'!$F$17</f>
        <v>3739.17358152</v>
      </c>
    </row>
    <row r="34" spans="1:25" ht="15.75" x14ac:dyDescent="0.2">
      <c r="A34" s="36">
        <f t="shared" si="0"/>
        <v>42939</v>
      </c>
      <c r="B34" s="37">
        <f>SUMIFS(СВЦЭМ!$C$34:$C$777,СВЦЭМ!$A$34:$A$777,$A34,СВЦЭМ!$B$34:$B$777,B$11)+'СЕТ СН'!$F$9+СВЦЭМ!$D$10+'СЕТ СН'!$F$5-'СЕТ СН'!$F$17</f>
        <v>3832.0290991700003</v>
      </c>
      <c r="C34" s="37">
        <f>SUMIFS(СВЦЭМ!$C$34:$C$777,СВЦЭМ!$A$34:$A$777,$A34,СВЦЭМ!$B$34:$B$777,C$11)+'СЕТ СН'!$F$9+СВЦЭМ!$D$10+'СЕТ СН'!$F$5-'СЕТ СН'!$F$17</f>
        <v>3872.5091931300003</v>
      </c>
      <c r="D34" s="37">
        <f>SUMIFS(СВЦЭМ!$C$34:$C$777,СВЦЭМ!$A$34:$A$777,$A34,СВЦЭМ!$B$34:$B$777,D$11)+'СЕТ СН'!$F$9+СВЦЭМ!$D$10+'СЕТ СН'!$F$5-'СЕТ СН'!$F$17</f>
        <v>3934.9495354800001</v>
      </c>
      <c r="E34" s="37">
        <f>SUMIFS(СВЦЭМ!$C$34:$C$777,СВЦЭМ!$A$34:$A$777,$A34,СВЦЭМ!$B$34:$B$777,E$11)+'СЕТ СН'!$F$9+СВЦЭМ!$D$10+'СЕТ СН'!$F$5-'СЕТ СН'!$F$17</f>
        <v>3955.3685099200002</v>
      </c>
      <c r="F34" s="37">
        <f>SUMIFS(СВЦЭМ!$C$34:$C$777,СВЦЭМ!$A$34:$A$777,$A34,СВЦЭМ!$B$34:$B$777,F$11)+'СЕТ СН'!$F$9+СВЦЭМ!$D$10+'СЕТ СН'!$F$5-'СЕТ СН'!$F$17</f>
        <v>3977.2597925800001</v>
      </c>
      <c r="G34" s="37">
        <f>SUMIFS(СВЦЭМ!$C$34:$C$777,СВЦЭМ!$A$34:$A$777,$A34,СВЦЭМ!$B$34:$B$777,G$11)+'СЕТ СН'!$F$9+СВЦЭМ!$D$10+'СЕТ СН'!$F$5-'СЕТ СН'!$F$17</f>
        <v>3977.1784247000005</v>
      </c>
      <c r="H34" s="37">
        <f>SUMIFS(СВЦЭМ!$C$34:$C$777,СВЦЭМ!$A$34:$A$777,$A34,СВЦЭМ!$B$34:$B$777,H$11)+'СЕТ СН'!$F$9+СВЦЭМ!$D$10+'СЕТ СН'!$F$5-'СЕТ СН'!$F$17</f>
        <v>3949.2134710800001</v>
      </c>
      <c r="I34" s="37">
        <f>SUMIFS(СВЦЭМ!$C$34:$C$777,СВЦЭМ!$A$34:$A$777,$A34,СВЦЭМ!$B$34:$B$777,I$11)+'СЕТ СН'!$F$9+СВЦЭМ!$D$10+'СЕТ СН'!$F$5-'СЕТ СН'!$F$17</f>
        <v>3838.3895260200006</v>
      </c>
      <c r="J34" s="37">
        <f>SUMIFS(СВЦЭМ!$C$34:$C$777,СВЦЭМ!$A$34:$A$777,$A34,СВЦЭМ!$B$34:$B$777,J$11)+'СЕТ СН'!$F$9+СВЦЭМ!$D$10+'СЕТ СН'!$F$5-'СЕТ СН'!$F$17</f>
        <v>3732.2037420400002</v>
      </c>
      <c r="K34" s="37">
        <f>SUMIFS(СВЦЭМ!$C$34:$C$777,СВЦЭМ!$A$34:$A$777,$A34,СВЦЭМ!$B$34:$B$777,K$11)+'СЕТ СН'!$F$9+СВЦЭМ!$D$10+'СЕТ СН'!$F$5-'СЕТ СН'!$F$17</f>
        <v>3649.7326560800002</v>
      </c>
      <c r="L34" s="37">
        <f>SUMIFS(СВЦЭМ!$C$34:$C$777,СВЦЭМ!$A$34:$A$777,$A34,СВЦЭМ!$B$34:$B$777,L$11)+'СЕТ СН'!$F$9+СВЦЭМ!$D$10+'СЕТ СН'!$F$5-'СЕТ СН'!$F$17</f>
        <v>3605.5488074000004</v>
      </c>
      <c r="M34" s="37">
        <f>SUMIFS(СВЦЭМ!$C$34:$C$777,СВЦЭМ!$A$34:$A$777,$A34,СВЦЭМ!$B$34:$B$777,M$11)+'СЕТ СН'!$F$9+СВЦЭМ!$D$10+'СЕТ СН'!$F$5-'СЕТ СН'!$F$17</f>
        <v>3619.5746310900004</v>
      </c>
      <c r="N34" s="37">
        <f>SUMIFS(СВЦЭМ!$C$34:$C$777,СВЦЭМ!$A$34:$A$777,$A34,СВЦЭМ!$B$34:$B$777,N$11)+'СЕТ СН'!$F$9+СВЦЭМ!$D$10+'СЕТ СН'!$F$5-'СЕТ СН'!$F$17</f>
        <v>3658.7492857699999</v>
      </c>
      <c r="O34" s="37">
        <f>SUMIFS(СВЦЭМ!$C$34:$C$777,СВЦЭМ!$A$34:$A$777,$A34,СВЦЭМ!$B$34:$B$777,O$11)+'СЕТ СН'!$F$9+СВЦЭМ!$D$10+'СЕТ СН'!$F$5-'СЕТ СН'!$F$17</f>
        <v>3620.8254512599997</v>
      </c>
      <c r="P34" s="37">
        <f>SUMIFS(СВЦЭМ!$C$34:$C$777,СВЦЭМ!$A$34:$A$777,$A34,СВЦЭМ!$B$34:$B$777,P$11)+'СЕТ СН'!$F$9+СВЦЭМ!$D$10+'СЕТ СН'!$F$5-'СЕТ СН'!$F$17</f>
        <v>3592.6432897499999</v>
      </c>
      <c r="Q34" s="37">
        <f>SUMIFS(СВЦЭМ!$C$34:$C$777,СВЦЭМ!$A$34:$A$777,$A34,СВЦЭМ!$B$34:$B$777,Q$11)+'СЕТ СН'!$F$9+СВЦЭМ!$D$10+'СЕТ СН'!$F$5-'СЕТ СН'!$F$17</f>
        <v>3591.44160371</v>
      </c>
      <c r="R34" s="37">
        <f>SUMIFS(СВЦЭМ!$C$34:$C$777,СВЦЭМ!$A$34:$A$777,$A34,СВЦЭМ!$B$34:$B$777,R$11)+'СЕТ СН'!$F$9+СВЦЭМ!$D$10+'СЕТ СН'!$F$5-'СЕТ СН'!$F$17</f>
        <v>3594.1325525299999</v>
      </c>
      <c r="S34" s="37">
        <f>SUMIFS(СВЦЭМ!$C$34:$C$777,СВЦЭМ!$A$34:$A$777,$A34,СВЦЭМ!$B$34:$B$777,S$11)+'СЕТ СН'!$F$9+СВЦЭМ!$D$10+'СЕТ СН'!$F$5-'СЕТ СН'!$F$17</f>
        <v>3593.4465172300006</v>
      </c>
      <c r="T34" s="37">
        <f>SUMIFS(СВЦЭМ!$C$34:$C$777,СВЦЭМ!$A$34:$A$777,$A34,СВЦЭМ!$B$34:$B$777,T$11)+'СЕТ СН'!$F$9+СВЦЭМ!$D$10+'СЕТ СН'!$F$5-'СЕТ СН'!$F$17</f>
        <v>3594.9485685099999</v>
      </c>
      <c r="U34" s="37">
        <f>SUMIFS(СВЦЭМ!$C$34:$C$777,СВЦЭМ!$A$34:$A$777,$A34,СВЦЭМ!$B$34:$B$777,U$11)+'СЕТ СН'!$F$9+СВЦЭМ!$D$10+'СЕТ СН'!$F$5-'СЕТ СН'!$F$17</f>
        <v>3595.3567761499999</v>
      </c>
      <c r="V34" s="37">
        <f>SUMIFS(СВЦЭМ!$C$34:$C$777,СВЦЭМ!$A$34:$A$777,$A34,СВЦЭМ!$B$34:$B$777,V$11)+'СЕТ СН'!$F$9+СВЦЭМ!$D$10+'СЕТ СН'!$F$5-'СЕТ СН'!$F$17</f>
        <v>3588.2916545600001</v>
      </c>
      <c r="W34" s="37">
        <f>SUMIFS(СВЦЭМ!$C$34:$C$777,СВЦЭМ!$A$34:$A$777,$A34,СВЦЭМ!$B$34:$B$777,W$11)+'СЕТ СН'!$F$9+СВЦЭМ!$D$10+'СЕТ СН'!$F$5-'СЕТ СН'!$F$17</f>
        <v>3618.7236611600001</v>
      </c>
      <c r="X34" s="37">
        <f>SUMIFS(СВЦЭМ!$C$34:$C$777,СВЦЭМ!$A$34:$A$777,$A34,СВЦЭМ!$B$34:$B$777,X$11)+'СЕТ СН'!$F$9+СВЦЭМ!$D$10+'СЕТ СН'!$F$5-'СЕТ СН'!$F$17</f>
        <v>3665.4403656200002</v>
      </c>
      <c r="Y34" s="37">
        <f>SUMIFS(СВЦЭМ!$C$34:$C$777,СВЦЭМ!$A$34:$A$777,$A34,СВЦЭМ!$B$34:$B$777,Y$11)+'СЕТ СН'!$F$9+СВЦЭМ!$D$10+'СЕТ СН'!$F$5-'СЕТ СН'!$F$17</f>
        <v>3725.0951865300003</v>
      </c>
    </row>
    <row r="35" spans="1:25" ht="15.75" x14ac:dyDescent="0.2">
      <c r="A35" s="36">
        <f t="shared" si="0"/>
        <v>42940</v>
      </c>
      <c r="B35" s="37">
        <f>SUMIFS(СВЦЭМ!$C$34:$C$777,СВЦЭМ!$A$34:$A$777,$A35,СВЦЭМ!$B$34:$B$777,B$11)+'СЕТ СН'!$F$9+СВЦЭМ!$D$10+'СЕТ СН'!$F$5-'СЕТ СН'!$F$17</f>
        <v>3782.9723374499999</v>
      </c>
      <c r="C35" s="37">
        <f>SUMIFS(СВЦЭМ!$C$34:$C$777,СВЦЭМ!$A$34:$A$777,$A35,СВЦЭМ!$B$34:$B$777,C$11)+'СЕТ СН'!$F$9+СВЦЭМ!$D$10+'СЕТ СН'!$F$5-'СЕТ СН'!$F$17</f>
        <v>3890.6265898300007</v>
      </c>
      <c r="D35" s="37">
        <f>SUMIFS(СВЦЭМ!$C$34:$C$777,СВЦЭМ!$A$34:$A$777,$A35,СВЦЭМ!$B$34:$B$777,D$11)+'СЕТ СН'!$F$9+СВЦЭМ!$D$10+'СЕТ СН'!$F$5-'СЕТ СН'!$F$17</f>
        <v>3916.8506491400003</v>
      </c>
      <c r="E35" s="37">
        <f>SUMIFS(СВЦЭМ!$C$34:$C$777,СВЦЭМ!$A$34:$A$777,$A35,СВЦЭМ!$B$34:$B$777,E$11)+'СЕТ СН'!$F$9+СВЦЭМ!$D$10+'СЕТ СН'!$F$5-'СЕТ СН'!$F$17</f>
        <v>3929.2987721200006</v>
      </c>
      <c r="F35" s="37">
        <f>SUMIFS(СВЦЭМ!$C$34:$C$777,СВЦЭМ!$A$34:$A$777,$A35,СВЦЭМ!$B$34:$B$777,F$11)+'СЕТ СН'!$F$9+СВЦЭМ!$D$10+'СЕТ СН'!$F$5-'СЕТ СН'!$F$17</f>
        <v>3940.9831298500003</v>
      </c>
      <c r="G35" s="37">
        <f>SUMIFS(СВЦЭМ!$C$34:$C$777,СВЦЭМ!$A$34:$A$777,$A35,СВЦЭМ!$B$34:$B$777,G$11)+'СЕТ СН'!$F$9+СВЦЭМ!$D$10+'СЕТ СН'!$F$5-'СЕТ СН'!$F$17</f>
        <v>3925.6256000600006</v>
      </c>
      <c r="H35" s="37">
        <f>SUMIFS(СВЦЭМ!$C$34:$C$777,СВЦЭМ!$A$34:$A$777,$A35,СВЦЭМ!$B$34:$B$777,H$11)+'СЕТ СН'!$F$9+СВЦЭМ!$D$10+'СЕТ СН'!$F$5-'СЕТ СН'!$F$17</f>
        <v>3875.8921125200004</v>
      </c>
      <c r="I35" s="37">
        <f>SUMIFS(СВЦЭМ!$C$34:$C$777,СВЦЭМ!$A$34:$A$777,$A35,СВЦЭМ!$B$34:$B$777,I$11)+'СЕТ СН'!$F$9+СВЦЭМ!$D$10+'СЕТ СН'!$F$5-'СЕТ СН'!$F$17</f>
        <v>3844.8382021200005</v>
      </c>
      <c r="J35" s="37">
        <f>SUMIFS(СВЦЭМ!$C$34:$C$777,СВЦЭМ!$A$34:$A$777,$A35,СВЦЭМ!$B$34:$B$777,J$11)+'СЕТ СН'!$F$9+СВЦЭМ!$D$10+'СЕТ СН'!$F$5-'СЕТ СН'!$F$17</f>
        <v>3714.4149766999999</v>
      </c>
      <c r="K35" s="37">
        <f>SUMIFS(СВЦЭМ!$C$34:$C$777,СВЦЭМ!$A$34:$A$777,$A35,СВЦЭМ!$B$34:$B$777,K$11)+'СЕТ СН'!$F$9+СВЦЭМ!$D$10+'СЕТ СН'!$F$5-'СЕТ СН'!$F$17</f>
        <v>3715.6247012499998</v>
      </c>
      <c r="L35" s="37">
        <f>SUMIFS(СВЦЭМ!$C$34:$C$777,СВЦЭМ!$A$34:$A$777,$A35,СВЦЭМ!$B$34:$B$777,L$11)+'СЕТ СН'!$F$9+СВЦЭМ!$D$10+'СЕТ СН'!$F$5-'СЕТ СН'!$F$17</f>
        <v>3708.6150191699999</v>
      </c>
      <c r="M35" s="37">
        <f>SUMIFS(СВЦЭМ!$C$34:$C$777,СВЦЭМ!$A$34:$A$777,$A35,СВЦЭМ!$B$34:$B$777,M$11)+'СЕТ СН'!$F$9+СВЦЭМ!$D$10+'СЕТ СН'!$F$5-'СЕТ СН'!$F$17</f>
        <v>3714.7011357199999</v>
      </c>
      <c r="N35" s="37">
        <f>SUMIFS(СВЦЭМ!$C$34:$C$777,СВЦЭМ!$A$34:$A$777,$A35,СВЦЭМ!$B$34:$B$777,N$11)+'СЕТ СН'!$F$9+СВЦЭМ!$D$10+'СЕТ СН'!$F$5-'СЕТ СН'!$F$17</f>
        <v>3708.8728140599997</v>
      </c>
      <c r="O35" s="37">
        <f>SUMIFS(СВЦЭМ!$C$34:$C$777,СВЦЭМ!$A$34:$A$777,$A35,СВЦЭМ!$B$34:$B$777,O$11)+'СЕТ СН'!$F$9+СВЦЭМ!$D$10+'СЕТ СН'!$F$5-'СЕТ СН'!$F$17</f>
        <v>3713.7277508500001</v>
      </c>
      <c r="P35" s="37">
        <f>SUMIFS(СВЦЭМ!$C$34:$C$777,СВЦЭМ!$A$34:$A$777,$A35,СВЦЭМ!$B$34:$B$777,P$11)+'СЕТ СН'!$F$9+СВЦЭМ!$D$10+'СЕТ СН'!$F$5-'СЕТ СН'!$F$17</f>
        <v>3706.9981381799998</v>
      </c>
      <c r="Q35" s="37">
        <f>SUMIFS(СВЦЭМ!$C$34:$C$777,СВЦЭМ!$A$34:$A$777,$A35,СВЦЭМ!$B$34:$B$777,Q$11)+'СЕТ СН'!$F$9+СВЦЭМ!$D$10+'СЕТ СН'!$F$5-'СЕТ СН'!$F$17</f>
        <v>3706.1981929800004</v>
      </c>
      <c r="R35" s="37">
        <f>SUMIFS(СВЦЭМ!$C$34:$C$777,СВЦЭМ!$A$34:$A$777,$A35,СВЦЭМ!$B$34:$B$777,R$11)+'СЕТ СН'!$F$9+СВЦЭМ!$D$10+'СЕТ СН'!$F$5-'СЕТ СН'!$F$17</f>
        <v>3701.3976729699998</v>
      </c>
      <c r="S35" s="37">
        <f>SUMIFS(СВЦЭМ!$C$34:$C$777,СВЦЭМ!$A$34:$A$777,$A35,СВЦЭМ!$B$34:$B$777,S$11)+'СЕТ СН'!$F$9+СВЦЭМ!$D$10+'СЕТ СН'!$F$5-'СЕТ СН'!$F$17</f>
        <v>3699.7755734500006</v>
      </c>
      <c r="T35" s="37">
        <f>SUMIFS(СВЦЭМ!$C$34:$C$777,СВЦЭМ!$A$34:$A$777,$A35,СВЦЭМ!$B$34:$B$777,T$11)+'СЕТ СН'!$F$9+СВЦЭМ!$D$10+'СЕТ СН'!$F$5-'СЕТ СН'!$F$17</f>
        <v>3702.8838874000003</v>
      </c>
      <c r="U35" s="37">
        <f>SUMIFS(СВЦЭМ!$C$34:$C$777,СВЦЭМ!$A$34:$A$777,$A35,СВЦЭМ!$B$34:$B$777,U$11)+'СЕТ СН'!$F$9+СВЦЭМ!$D$10+'СЕТ СН'!$F$5-'СЕТ СН'!$F$17</f>
        <v>3698.6239148800005</v>
      </c>
      <c r="V35" s="37">
        <f>SUMIFS(СВЦЭМ!$C$34:$C$777,СВЦЭМ!$A$34:$A$777,$A35,СВЦЭМ!$B$34:$B$777,V$11)+'СЕТ СН'!$F$9+СВЦЭМ!$D$10+'СЕТ СН'!$F$5-'СЕТ СН'!$F$17</f>
        <v>3690.8095500199997</v>
      </c>
      <c r="W35" s="37">
        <f>SUMIFS(СВЦЭМ!$C$34:$C$777,СВЦЭМ!$A$34:$A$777,$A35,СВЦЭМ!$B$34:$B$777,W$11)+'СЕТ СН'!$F$9+СВЦЭМ!$D$10+'СЕТ СН'!$F$5-'СЕТ СН'!$F$17</f>
        <v>3719.9080157200005</v>
      </c>
      <c r="X35" s="37">
        <f>SUMIFS(СВЦЭМ!$C$34:$C$777,СВЦЭМ!$A$34:$A$777,$A35,СВЦЭМ!$B$34:$B$777,X$11)+'СЕТ СН'!$F$9+СВЦЭМ!$D$10+'СЕТ СН'!$F$5-'СЕТ СН'!$F$17</f>
        <v>3689.4461735300001</v>
      </c>
      <c r="Y35" s="37">
        <f>SUMIFS(СВЦЭМ!$C$34:$C$777,СВЦЭМ!$A$34:$A$777,$A35,СВЦЭМ!$B$34:$B$777,Y$11)+'СЕТ СН'!$F$9+СВЦЭМ!$D$10+'СЕТ СН'!$F$5-'СЕТ СН'!$F$17</f>
        <v>3752.2594619600004</v>
      </c>
    </row>
    <row r="36" spans="1:25" ht="15.75" x14ac:dyDescent="0.2">
      <c r="A36" s="36">
        <f t="shared" si="0"/>
        <v>42941</v>
      </c>
      <c r="B36" s="37">
        <f>SUMIFS(СВЦЭМ!$C$34:$C$777,СВЦЭМ!$A$34:$A$777,$A36,СВЦЭМ!$B$34:$B$777,B$11)+'СЕТ СН'!$F$9+СВЦЭМ!$D$10+'СЕТ СН'!$F$5-'СЕТ СН'!$F$17</f>
        <v>3824.4523680500006</v>
      </c>
      <c r="C36" s="37">
        <f>SUMIFS(СВЦЭМ!$C$34:$C$777,СВЦЭМ!$A$34:$A$777,$A36,СВЦЭМ!$B$34:$B$777,C$11)+'СЕТ СН'!$F$9+СВЦЭМ!$D$10+'СЕТ СН'!$F$5-'СЕТ СН'!$F$17</f>
        <v>3908.7868627200005</v>
      </c>
      <c r="D36" s="37">
        <f>SUMIFS(СВЦЭМ!$C$34:$C$777,СВЦЭМ!$A$34:$A$777,$A36,СВЦЭМ!$B$34:$B$777,D$11)+'СЕТ СН'!$F$9+СВЦЭМ!$D$10+'СЕТ СН'!$F$5-'СЕТ СН'!$F$17</f>
        <v>3974.2890151299998</v>
      </c>
      <c r="E36" s="37">
        <f>SUMIFS(СВЦЭМ!$C$34:$C$777,СВЦЭМ!$A$34:$A$777,$A36,СВЦЭМ!$B$34:$B$777,E$11)+'СЕТ СН'!$F$9+СВЦЭМ!$D$10+'СЕТ СН'!$F$5-'СЕТ СН'!$F$17</f>
        <v>3995.0930883300007</v>
      </c>
      <c r="F36" s="37">
        <f>SUMIFS(СВЦЭМ!$C$34:$C$777,СВЦЭМ!$A$34:$A$777,$A36,СВЦЭМ!$B$34:$B$777,F$11)+'СЕТ СН'!$F$9+СВЦЭМ!$D$10+'СЕТ СН'!$F$5-'СЕТ СН'!$F$17</f>
        <v>4005.2281779300001</v>
      </c>
      <c r="G36" s="37">
        <f>SUMIFS(СВЦЭМ!$C$34:$C$777,СВЦЭМ!$A$34:$A$777,$A36,СВЦЭМ!$B$34:$B$777,G$11)+'СЕТ СН'!$F$9+СВЦЭМ!$D$10+'СЕТ СН'!$F$5-'СЕТ СН'!$F$17</f>
        <v>3996.8736232500005</v>
      </c>
      <c r="H36" s="37">
        <f>SUMIFS(СВЦЭМ!$C$34:$C$777,СВЦЭМ!$A$34:$A$777,$A36,СВЦЭМ!$B$34:$B$777,H$11)+'СЕТ СН'!$F$9+СВЦЭМ!$D$10+'СЕТ СН'!$F$5-'СЕТ СН'!$F$17</f>
        <v>3926.8986886700004</v>
      </c>
      <c r="I36" s="37">
        <f>SUMIFS(СВЦЭМ!$C$34:$C$777,СВЦЭМ!$A$34:$A$777,$A36,СВЦЭМ!$B$34:$B$777,I$11)+'СЕТ СН'!$F$9+СВЦЭМ!$D$10+'СЕТ СН'!$F$5-'СЕТ СН'!$F$17</f>
        <v>3813.9464512499999</v>
      </c>
      <c r="J36" s="37">
        <f>SUMIFS(СВЦЭМ!$C$34:$C$777,СВЦЭМ!$A$34:$A$777,$A36,СВЦЭМ!$B$34:$B$777,J$11)+'СЕТ СН'!$F$9+СВЦЭМ!$D$10+'СЕТ СН'!$F$5-'СЕТ СН'!$F$17</f>
        <v>3714.1584048200002</v>
      </c>
      <c r="K36" s="37">
        <f>SUMIFS(СВЦЭМ!$C$34:$C$777,СВЦЭМ!$A$34:$A$777,$A36,СВЦЭМ!$B$34:$B$777,K$11)+'СЕТ СН'!$F$9+СВЦЭМ!$D$10+'СЕТ СН'!$F$5-'СЕТ СН'!$F$17</f>
        <v>3629.7371315300006</v>
      </c>
      <c r="L36" s="37">
        <f>SUMIFS(СВЦЭМ!$C$34:$C$777,СВЦЭМ!$A$34:$A$777,$A36,СВЦЭМ!$B$34:$B$777,L$11)+'СЕТ СН'!$F$9+СВЦЭМ!$D$10+'СЕТ СН'!$F$5-'СЕТ СН'!$F$17</f>
        <v>3569.95505314</v>
      </c>
      <c r="M36" s="37">
        <f>SUMIFS(СВЦЭМ!$C$34:$C$777,СВЦЭМ!$A$34:$A$777,$A36,СВЦЭМ!$B$34:$B$777,M$11)+'СЕТ СН'!$F$9+СВЦЭМ!$D$10+'СЕТ СН'!$F$5-'СЕТ СН'!$F$17</f>
        <v>3575.8868863200005</v>
      </c>
      <c r="N36" s="37">
        <f>SUMIFS(СВЦЭМ!$C$34:$C$777,СВЦЭМ!$A$34:$A$777,$A36,СВЦЭМ!$B$34:$B$777,N$11)+'СЕТ СН'!$F$9+СВЦЭМ!$D$10+'СЕТ СН'!$F$5-'СЕТ СН'!$F$17</f>
        <v>3579.9473085099999</v>
      </c>
      <c r="O36" s="37">
        <f>SUMIFS(СВЦЭМ!$C$34:$C$777,СВЦЭМ!$A$34:$A$777,$A36,СВЦЭМ!$B$34:$B$777,O$11)+'СЕТ СН'!$F$9+СВЦЭМ!$D$10+'СЕТ СН'!$F$5-'СЕТ СН'!$F$17</f>
        <v>3571.11127519</v>
      </c>
      <c r="P36" s="37">
        <f>SUMIFS(СВЦЭМ!$C$34:$C$777,СВЦЭМ!$A$34:$A$777,$A36,СВЦЭМ!$B$34:$B$777,P$11)+'СЕТ СН'!$F$9+СВЦЭМ!$D$10+'СЕТ СН'!$F$5-'СЕТ СН'!$F$17</f>
        <v>3577.7823070100003</v>
      </c>
      <c r="Q36" s="37">
        <f>SUMIFS(СВЦЭМ!$C$34:$C$777,СВЦЭМ!$A$34:$A$777,$A36,СВЦЭМ!$B$34:$B$777,Q$11)+'СЕТ СН'!$F$9+СВЦЭМ!$D$10+'СЕТ СН'!$F$5-'СЕТ СН'!$F$17</f>
        <v>3584.4317837400004</v>
      </c>
      <c r="R36" s="37">
        <f>SUMIFS(СВЦЭМ!$C$34:$C$777,СВЦЭМ!$A$34:$A$777,$A36,СВЦЭМ!$B$34:$B$777,R$11)+'СЕТ СН'!$F$9+СВЦЭМ!$D$10+'СЕТ СН'!$F$5-'СЕТ СН'!$F$17</f>
        <v>3595.8079803300006</v>
      </c>
      <c r="S36" s="37">
        <f>SUMIFS(СВЦЭМ!$C$34:$C$777,СВЦЭМ!$A$34:$A$777,$A36,СВЦЭМ!$B$34:$B$777,S$11)+'СЕТ СН'!$F$9+СВЦЭМ!$D$10+'СЕТ СН'!$F$5-'СЕТ СН'!$F$17</f>
        <v>3592.0160555600005</v>
      </c>
      <c r="T36" s="37">
        <f>SUMIFS(СВЦЭМ!$C$34:$C$777,СВЦЭМ!$A$34:$A$777,$A36,СВЦЭМ!$B$34:$B$777,T$11)+'СЕТ СН'!$F$9+СВЦЭМ!$D$10+'СЕТ СН'!$F$5-'СЕТ СН'!$F$17</f>
        <v>3606.5049794799997</v>
      </c>
      <c r="U36" s="37">
        <f>SUMIFS(СВЦЭМ!$C$34:$C$777,СВЦЭМ!$A$34:$A$777,$A36,СВЦЭМ!$B$34:$B$777,U$11)+'СЕТ СН'!$F$9+СВЦЭМ!$D$10+'СЕТ СН'!$F$5-'СЕТ СН'!$F$17</f>
        <v>3608.4825453000003</v>
      </c>
      <c r="V36" s="37">
        <f>SUMIFS(СВЦЭМ!$C$34:$C$777,СВЦЭМ!$A$34:$A$777,$A36,СВЦЭМ!$B$34:$B$777,V$11)+'СЕТ СН'!$F$9+СВЦЭМ!$D$10+'СЕТ СН'!$F$5-'СЕТ СН'!$F$17</f>
        <v>3586.3540600699998</v>
      </c>
      <c r="W36" s="37">
        <f>SUMIFS(СВЦЭМ!$C$34:$C$777,СВЦЭМ!$A$34:$A$777,$A36,СВЦЭМ!$B$34:$B$777,W$11)+'СЕТ СН'!$F$9+СВЦЭМ!$D$10+'СЕТ СН'!$F$5-'СЕТ СН'!$F$17</f>
        <v>3588.4298732100006</v>
      </c>
      <c r="X36" s="37">
        <f>SUMIFS(СВЦЭМ!$C$34:$C$777,СВЦЭМ!$A$34:$A$777,$A36,СВЦЭМ!$B$34:$B$777,X$11)+'СЕТ СН'!$F$9+СВЦЭМ!$D$10+'СЕТ СН'!$F$5-'СЕТ СН'!$F$17</f>
        <v>3652.2244938399999</v>
      </c>
      <c r="Y36" s="37">
        <f>SUMIFS(СВЦЭМ!$C$34:$C$777,СВЦЭМ!$A$34:$A$777,$A36,СВЦЭМ!$B$34:$B$777,Y$11)+'СЕТ СН'!$F$9+СВЦЭМ!$D$10+'СЕТ СН'!$F$5-'СЕТ СН'!$F$17</f>
        <v>3752.1272714799998</v>
      </c>
    </row>
    <row r="37" spans="1:25" ht="15.75" x14ac:dyDescent="0.2">
      <c r="A37" s="36">
        <f t="shared" si="0"/>
        <v>42942</v>
      </c>
      <c r="B37" s="37">
        <f>SUMIFS(СВЦЭМ!$C$34:$C$777,СВЦЭМ!$A$34:$A$777,$A37,СВЦЭМ!$B$34:$B$777,B$11)+'СЕТ СН'!$F$9+СВЦЭМ!$D$10+'СЕТ СН'!$F$5-'СЕТ СН'!$F$17</f>
        <v>3832.4962264900005</v>
      </c>
      <c r="C37" s="37">
        <f>SUMIFS(СВЦЭМ!$C$34:$C$777,СВЦЭМ!$A$34:$A$777,$A37,СВЦЭМ!$B$34:$B$777,C$11)+'СЕТ СН'!$F$9+СВЦЭМ!$D$10+'СЕТ СН'!$F$5-'СЕТ СН'!$F$17</f>
        <v>3860.0093784400005</v>
      </c>
      <c r="D37" s="37">
        <f>SUMIFS(СВЦЭМ!$C$34:$C$777,СВЦЭМ!$A$34:$A$777,$A37,СВЦЭМ!$B$34:$B$777,D$11)+'СЕТ СН'!$F$9+СВЦЭМ!$D$10+'СЕТ СН'!$F$5-'СЕТ СН'!$F$17</f>
        <v>3932.5080663700001</v>
      </c>
      <c r="E37" s="37">
        <f>SUMIFS(СВЦЭМ!$C$34:$C$777,СВЦЭМ!$A$34:$A$777,$A37,СВЦЭМ!$B$34:$B$777,E$11)+'СЕТ СН'!$F$9+СВЦЭМ!$D$10+'СЕТ СН'!$F$5-'СЕТ СН'!$F$17</f>
        <v>3972.3195069000003</v>
      </c>
      <c r="F37" s="37">
        <f>SUMIFS(СВЦЭМ!$C$34:$C$777,СВЦЭМ!$A$34:$A$777,$A37,СВЦЭМ!$B$34:$B$777,F$11)+'СЕТ СН'!$F$9+СВЦЭМ!$D$10+'СЕТ СН'!$F$5-'СЕТ СН'!$F$17</f>
        <v>3981.2501938500009</v>
      </c>
      <c r="G37" s="37">
        <f>SUMIFS(СВЦЭМ!$C$34:$C$777,СВЦЭМ!$A$34:$A$777,$A37,СВЦЭМ!$B$34:$B$777,G$11)+'СЕТ СН'!$F$9+СВЦЭМ!$D$10+'СЕТ СН'!$F$5-'СЕТ СН'!$F$17</f>
        <v>3968.8984300499997</v>
      </c>
      <c r="H37" s="37">
        <f>SUMIFS(СВЦЭМ!$C$34:$C$777,СВЦЭМ!$A$34:$A$777,$A37,СВЦЭМ!$B$34:$B$777,H$11)+'СЕТ СН'!$F$9+СВЦЭМ!$D$10+'СЕТ СН'!$F$5-'СЕТ СН'!$F$17</f>
        <v>3883.73935876</v>
      </c>
      <c r="I37" s="37">
        <f>SUMIFS(СВЦЭМ!$C$34:$C$777,СВЦЭМ!$A$34:$A$777,$A37,СВЦЭМ!$B$34:$B$777,I$11)+'СЕТ СН'!$F$9+СВЦЭМ!$D$10+'СЕТ СН'!$F$5-'СЕТ СН'!$F$17</f>
        <v>3790.7138573399998</v>
      </c>
      <c r="J37" s="37">
        <f>SUMIFS(СВЦЭМ!$C$34:$C$777,СВЦЭМ!$A$34:$A$777,$A37,СВЦЭМ!$B$34:$B$777,J$11)+'СЕТ СН'!$F$9+СВЦЭМ!$D$10+'СЕТ СН'!$F$5-'СЕТ СН'!$F$17</f>
        <v>3694.6487740299999</v>
      </c>
      <c r="K37" s="37">
        <f>SUMIFS(СВЦЭМ!$C$34:$C$777,СВЦЭМ!$A$34:$A$777,$A37,СВЦЭМ!$B$34:$B$777,K$11)+'СЕТ СН'!$F$9+СВЦЭМ!$D$10+'СЕТ СН'!$F$5-'СЕТ СН'!$F$17</f>
        <v>3618.0381588300006</v>
      </c>
      <c r="L37" s="37">
        <f>SUMIFS(СВЦЭМ!$C$34:$C$777,СВЦЭМ!$A$34:$A$777,$A37,СВЦЭМ!$B$34:$B$777,L$11)+'СЕТ СН'!$F$9+СВЦЭМ!$D$10+'СЕТ СН'!$F$5-'СЕТ СН'!$F$17</f>
        <v>3581.7021146200004</v>
      </c>
      <c r="M37" s="37">
        <f>SUMIFS(СВЦЭМ!$C$34:$C$777,СВЦЭМ!$A$34:$A$777,$A37,СВЦЭМ!$B$34:$B$777,M$11)+'СЕТ СН'!$F$9+СВЦЭМ!$D$10+'СЕТ СН'!$F$5-'СЕТ СН'!$F$17</f>
        <v>3566.7570353600004</v>
      </c>
      <c r="N37" s="37">
        <f>SUMIFS(СВЦЭМ!$C$34:$C$777,СВЦЭМ!$A$34:$A$777,$A37,СВЦЭМ!$B$34:$B$777,N$11)+'СЕТ СН'!$F$9+СВЦЭМ!$D$10+'СЕТ СН'!$F$5-'СЕТ СН'!$F$17</f>
        <v>3572.3776407699997</v>
      </c>
      <c r="O37" s="37">
        <f>SUMIFS(СВЦЭМ!$C$34:$C$777,СВЦЭМ!$A$34:$A$777,$A37,СВЦЭМ!$B$34:$B$777,O$11)+'СЕТ СН'!$F$9+СВЦЭМ!$D$10+'СЕТ СН'!$F$5-'СЕТ СН'!$F$17</f>
        <v>3558.2847260899998</v>
      </c>
      <c r="P37" s="37">
        <f>SUMIFS(СВЦЭМ!$C$34:$C$777,СВЦЭМ!$A$34:$A$777,$A37,СВЦЭМ!$B$34:$B$777,P$11)+'СЕТ СН'!$F$9+СВЦЭМ!$D$10+'СЕТ СН'!$F$5-'СЕТ СН'!$F$17</f>
        <v>3576.74615765</v>
      </c>
      <c r="Q37" s="37">
        <f>SUMIFS(СВЦЭМ!$C$34:$C$777,СВЦЭМ!$A$34:$A$777,$A37,СВЦЭМ!$B$34:$B$777,Q$11)+'СЕТ СН'!$F$9+СВЦЭМ!$D$10+'СЕТ СН'!$F$5-'СЕТ СН'!$F$17</f>
        <v>3575.0222107600002</v>
      </c>
      <c r="R37" s="37">
        <f>SUMIFS(СВЦЭМ!$C$34:$C$777,СВЦЭМ!$A$34:$A$777,$A37,СВЦЭМ!$B$34:$B$777,R$11)+'СЕТ СН'!$F$9+СВЦЭМ!$D$10+'СЕТ СН'!$F$5-'СЕТ СН'!$F$17</f>
        <v>3577.6630123000004</v>
      </c>
      <c r="S37" s="37">
        <f>SUMIFS(СВЦЭМ!$C$34:$C$777,СВЦЭМ!$A$34:$A$777,$A37,СВЦЭМ!$B$34:$B$777,S$11)+'СЕТ СН'!$F$9+СВЦЭМ!$D$10+'СЕТ СН'!$F$5-'СЕТ СН'!$F$17</f>
        <v>3568.5198878700003</v>
      </c>
      <c r="T37" s="37">
        <f>SUMIFS(СВЦЭМ!$C$34:$C$777,СВЦЭМ!$A$34:$A$777,$A37,СВЦЭМ!$B$34:$B$777,T$11)+'СЕТ СН'!$F$9+СВЦЭМ!$D$10+'СЕТ СН'!$F$5-'СЕТ СН'!$F$17</f>
        <v>3585.9658607800002</v>
      </c>
      <c r="U37" s="37">
        <f>SUMIFS(СВЦЭМ!$C$34:$C$777,СВЦЭМ!$A$34:$A$777,$A37,СВЦЭМ!$B$34:$B$777,U$11)+'СЕТ СН'!$F$9+СВЦЭМ!$D$10+'СЕТ СН'!$F$5-'СЕТ СН'!$F$17</f>
        <v>3593.06435444</v>
      </c>
      <c r="V37" s="37">
        <f>SUMIFS(СВЦЭМ!$C$34:$C$777,СВЦЭМ!$A$34:$A$777,$A37,СВЦЭМ!$B$34:$B$777,V$11)+'СЕТ СН'!$F$9+СВЦЭМ!$D$10+'СЕТ СН'!$F$5-'СЕТ СН'!$F$17</f>
        <v>3596.7845645799998</v>
      </c>
      <c r="W37" s="37">
        <f>SUMIFS(СВЦЭМ!$C$34:$C$777,СВЦЭМ!$A$34:$A$777,$A37,СВЦЭМ!$B$34:$B$777,W$11)+'СЕТ СН'!$F$9+СВЦЭМ!$D$10+'СЕТ СН'!$F$5-'СЕТ СН'!$F$17</f>
        <v>3596.0479158300004</v>
      </c>
      <c r="X37" s="37">
        <f>SUMIFS(СВЦЭМ!$C$34:$C$777,СВЦЭМ!$A$34:$A$777,$A37,СВЦЭМ!$B$34:$B$777,X$11)+'СЕТ СН'!$F$9+СВЦЭМ!$D$10+'СЕТ СН'!$F$5-'СЕТ СН'!$F$17</f>
        <v>3638.1740140100001</v>
      </c>
      <c r="Y37" s="37">
        <f>SUMIFS(СВЦЭМ!$C$34:$C$777,СВЦЭМ!$A$34:$A$777,$A37,СВЦЭМ!$B$34:$B$777,Y$11)+'СЕТ СН'!$F$9+СВЦЭМ!$D$10+'СЕТ СН'!$F$5-'СЕТ СН'!$F$17</f>
        <v>3732.5916372900001</v>
      </c>
    </row>
    <row r="38" spans="1:25" ht="15.75" x14ac:dyDescent="0.2">
      <c r="A38" s="36">
        <f t="shared" si="0"/>
        <v>42943</v>
      </c>
      <c r="B38" s="37">
        <f>SUMIFS(СВЦЭМ!$C$34:$C$777,СВЦЭМ!$A$34:$A$777,$A38,СВЦЭМ!$B$34:$B$777,B$11)+'СЕТ СН'!$F$9+СВЦЭМ!$D$10+'СЕТ СН'!$F$5-'СЕТ СН'!$F$17</f>
        <v>3782.8612716500002</v>
      </c>
      <c r="C38" s="37">
        <f>SUMIFS(СВЦЭМ!$C$34:$C$777,СВЦЭМ!$A$34:$A$777,$A38,СВЦЭМ!$B$34:$B$777,C$11)+'СЕТ СН'!$F$9+СВЦЭМ!$D$10+'СЕТ СН'!$F$5-'СЕТ СН'!$F$17</f>
        <v>3864.4684675500002</v>
      </c>
      <c r="D38" s="37">
        <f>SUMIFS(СВЦЭМ!$C$34:$C$777,СВЦЭМ!$A$34:$A$777,$A38,СВЦЭМ!$B$34:$B$777,D$11)+'СЕТ СН'!$F$9+СВЦЭМ!$D$10+'СЕТ СН'!$F$5-'СЕТ СН'!$F$17</f>
        <v>3939.0013352700007</v>
      </c>
      <c r="E38" s="37">
        <f>SUMIFS(СВЦЭМ!$C$34:$C$777,СВЦЭМ!$A$34:$A$777,$A38,СВЦЭМ!$B$34:$B$777,E$11)+'СЕТ СН'!$F$9+СВЦЭМ!$D$10+'СЕТ СН'!$F$5-'СЕТ СН'!$F$17</f>
        <v>3954.4904595400003</v>
      </c>
      <c r="F38" s="37">
        <f>SUMIFS(СВЦЭМ!$C$34:$C$777,СВЦЭМ!$A$34:$A$777,$A38,СВЦЭМ!$B$34:$B$777,F$11)+'СЕТ СН'!$F$9+СВЦЭМ!$D$10+'СЕТ СН'!$F$5-'СЕТ СН'!$F$17</f>
        <v>3958.1753287200008</v>
      </c>
      <c r="G38" s="37">
        <f>SUMIFS(СВЦЭМ!$C$34:$C$777,СВЦЭМ!$A$34:$A$777,$A38,СВЦЭМ!$B$34:$B$777,G$11)+'СЕТ СН'!$F$9+СВЦЭМ!$D$10+'СЕТ СН'!$F$5-'СЕТ СН'!$F$17</f>
        <v>3947.82196939</v>
      </c>
      <c r="H38" s="37">
        <f>SUMIFS(СВЦЭМ!$C$34:$C$777,СВЦЭМ!$A$34:$A$777,$A38,СВЦЭМ!$B$34:$B$777,H$11)+'СЕТ СН'!$F$9+СВЦЭМ!$D$10+'СЕТ СН'!$F$5-'СЕТ СН'!$F$17</f>
        <v>3868.34749663</v>
      </c>
      <c r="I38" s="37">
        <f>SUMIFS(СВЦЭМ!$C$34:$C$777,СВЦЭМ!$A$34:$A$777,$A38,СВЦЭМ!$B$34:$B$777,I$11)+'СЕТ СН'!$F$9+СВЦЭМ!$D$10+'СЕТ СН'!$F$5-'СЕТ СН'!$F$17</f>
        <v>3779.0029669599999</v>
      </c>
      <c r="J38" s="37">
        <f>SUMIFS(СВЦЭМ!$C$34:$C$777,СВЦЭМ!$A$34:$A$777,$A38,СВЦЭМ!$B$34:$B$777,J$11)+'СЕТ СН'!$F$9+СВЦЭМ!$D$10+'СЕТ СН'!$F$5-'СЕТ СН'!$F$17</f>
        <v>3686.4443668599997</v>
      </c>
      <c r="K38" s="37">
        <f>SUMIFS(СВЦЭМ!$C$34:$C$777,СВЦЭМ!$A$34:$A$777,$A38,СВЦЭМ!$B$34:$B$777,K$11)+'СЕТ СН'!$F$9+СВЦЭМ!$D$10+'СЕТ СН'!$F$5-'СЕТ СН'!$F$17</f>
        <v>3606.71076103</v>
      </c>
      <c r="L38" s="37">
        <f>SUMIFS(СВЦЭМ!$C$34:$C$777,СВЦЭМ!$A$34:$A$777,$A38,СВЦЭМ!$B$34:$B$777,L$11)+'СЕТ СН'!$F$9+СВЦЭМ!$D$10+'СЕТ СН'!$F$5-'СЕТ СН'!$F$17</f>
        <v>3553.3112119100006</v>
      </c>
      <c r="M38" s="37">
        <f>SUMIFS(СВЦЭМ!$C$34:$C$777,СВЦЭМ!$A$34:$A$777,$A38,СВЦЭМ!$B$34:$B$777,M$11)+'СЕТ СН'!$F$9+СВЦЭМ!$D$10+'СЕТ СН'!$F$5-'СЕТ СН'!$F$17</f>
        <v>3568.3980977800002</v>
      </c>
      <c r="N38" s="37">
        <f>SUMIFS(СВЦЭМ!$C$34:$C$777,СВЦЭМ!$A$34:$A$777,$A38,СВЦЭМ!$B$34:$B$777,N$11)+'СЕТ СН'!$F$9+СВЦЭМ!$D$10+'СЕТ СН'!$F$5-'СЕТ СН'!$F$17</f>
        <v>3563.97895238</v>
      </c>
      <c r="O38" s="37">
        <f>SUMIFS(СВЦЭМ!$C$34:$C$777,СВЦЭМ!$A$34:$A$777,$A38,СВЦЭМ!$B$34:$B$777,O$11)+'СЕТ СН'!$F$9+СВЦЭМ!$D$10+'СЕТ СН'!$F$5-'СЕТ СН'!$F$17</f>
        <v>3556.4681472900002</v>
      </c>
      <c r="P38" s="37">
        <f>SUMIFS(СВЦЭМ!$C$34:$C$777,СВЦЭМ!$A$34:$A$777,$A38,СВЦЭМ!$B$34:$B$777,P$11)+'СЕТ СН'!$F$9+СВЦЭМ!$D$10+'СЕТ СН'!$F$5-'СЕТ СН'!$F$17</f>
        <v>3553.41554395</v>
      </c>
      <c r="Q38" s="37">
        <f>SUMIFS(СВЦЭМ!$C$34:$C$777,СВЦЭМ!$A$34:$A$777,$A38,СВЦЭМ!$B$34:$B$777,Q$11)+'СЕТ СН'!$F$9+СВЦЭМ!$D$10+'СЕТ СН'!$F$5-'СЕТ СН'!$F$17</f>
        <v>3551.88383892</v>
      </c>
      <c r="R38" s="37">
        <f>SUMIFS(СВЦЭМ!$C$34:$C$777,СВЦЭМ!$A$34:$A$777,$A38,СВЦЭМ!$B$34:$B$777,R$11)+'СЕТ СН'!$F$9+СВЦЭМ!$D$10+'СЕТ СН'!$F$5-'СЕТ СН'!$F$17</f>
        <v>3552.4323966399998</v>
      </c>
      <c r="S38" s="37">
        <f>SUMIFS(СВЦЭМ!$C$34:$C$777,СВЦЭМ!$A$34:$A$777,$A38,СВЦЭМ!$B$34:$B$777,S$11)+'СЕТ СН'!$F$9+СВЦЭМ!$D$10+'СЕТ СН'!$F$5-'СЕТ СН'!$F$17</f>
        <v>3543.9112554100002</v>
      </c>
      <c r="T38" s="37">
        <f>SUMIFS(СВЦЭМ!$C$34:$C$777,СВЦЭМ!$A$34:$A$777,$A38,СВЦЭМ!$B$34:$B$777,T$11)+'СЕТ СН'!$F$9+СВЦЭМ!$D$10+'СЕТ СН'!$F$5-'СЕТ СН'!$F$17</f>
        <v>3558.3515676100005</v>
      </c>
      <c r="U38" s="37">
        <f>SUMIFS(СВЦЭМ!$C$34:$C$777,СВЦЭМ!$A$34:$A$777,$A38,СВЦЭМ!$B$34:$B$777,U$11)+'СЕТ СН'!$F$9+СВЦЭМ!$D$10+'СЕТ СН'!$F$5-'СЕТ СН'!$F$17</f>
        <v>3561.2067855100004</v>
      </c>
      <c r="V38" s="37">
        <f>SUMIFS(СВЦЭМ!$C$34:$C$777,СВЦЭМ!$A$34:$A$777,$A38,СВЦЭМ!$B$34:$B$777,V$11)+'СЕТ СН'!$F$9+СВЦЭМ!$D$10+'СЕТ СН'!$F$5-'СЕТ СН'!$F$17</f>
        <v>3556.7699397200004</v>
      </c>
      <c r="W38" s="37">
        <f>SUMIFS(СВЦЭМ!$C$34:$C$777,СВЦЭМ!$A$34:$A$777,$A38,СВЦЭМ!$B$34:$B$777,W$11)+'СЕТ СН'!$F$9+СВЦЭМ!$D$10+'СЕТ СН'!$F$5-'СЕТ СН'!$F$17</f>
        <v>3579.4649369600002</v>
      </c>
      <c r="X38" s="37">
        <f>SUMIFS(СВЦЭМ!$C$34:$C$777,СВЦЭМ!$A$34:$A$777,$A38,СВЦЭМ!$B$34:$B$777,X$11)+'СЕТ СН'!$F$9+СВЦЭМ!$D$10+'СЕТ СН'!$F$5-'СЕТ СН'!$F$17</f>
        <v>3641.1177457200001</v>
      </c>
      <c r="Y38" s="37">
        <f>SUMIFS(СВЦЭМ!$C$34:$C$777,СВЦЭМ!$A$34:$A$777,$A38,СВЦЭМ!$B$34:$B$777,Y$11)+'СЕТ СН'!$F$9+СВЦЭМ!$D$10+'СЕТ СН'!$F$5-'СЕТ СН'!$F$17</f>
        <v>3728.2987409899997</v>
      </c>
    </row>
    <row r="39" spans="1:25" ht="15.75" x14ac:dyDescent="0.2">
      <c r="A39" s="36">
        <f t="shared" si="0"/>
        <v>42944</v>
      </c>
      <c r="B39" s="37">
        <f>SUMIFS(СВЦЭМ!$C$34:$C$777,СВЦЭМ!$A$34:$A$777,$A39,СВЦЭМ!$B$34:$B$777,B$11)+'СЕТ СН'!$F$9+СВЦЭМ!$D$10+'СЕТ СН'!$F$5-'СЕТ СН'!$F$17</f>
        <v>3804.7124163500002</v>
      </c>
      <c r="C39" s="37">
        <f>SUMIFS(СВЦЭМ!$C$34:$C$777,СВЦЭМ!$A$34:$A$777,$A39,СВЦЭМ!$B$34:$B$777,C$11)+'СЕТ СН'!$F$9+СВЦЭМ!$D$10+'СЕТ СН'!$F$5-'СЕТ СН'!$F$17</f>
        <v>3890.7373240899997</v>
      </c>
      <c r="D39" s="37">
        <f>SUMIFS(СВЦЭМ!$C$34:$C$777,СВЦЭМ!$A$34:$A$777,$A39,СВЦЭМ!$B$34:$B$777,D$11)+'СЕТ СН'!$F$9+СВЦЭМ!$D$10+'СЕТ СН'!$F$5-'СЕТ СН'!$F$17</f>
        <v>3958.7336026600005</v>
      </c>
      <c r="E39" s="37">
        <f>SUMIFS(СВЦЭМ!$C$34:$C$777,СВЦЭМ!$A$34:$A$777,$A39,СВЦЭМ!$B$34:$B$777,E$11)+'СЕТ СН'!$F$9+СВЦЭМ!$D$10+'СЕТ СН'!$F$5-'СЕТ СН'!$F$17</f>
        <v>3977.1087994099998</v>
      </c>
      <c r="F39" s="37">
        <f>SUMIFS(СВЦЭМ!$C$34:$C$777,СВЦЭМ!$A$34:$A$777,$A39,СВЦЭМ!$B$34:$B$777,F$11)+'СЕТ СН'!$F$9+СВЦЭМ!$D$10+'СЕТ СН'!$F$5-'СЕТ СН'!$F$17</f>
        <v>3985.1543435000003</v>
      </c>
      <c r="G39" s="37">
        <f>SUMIFS(СВЦЭМ!$C$34:$C$777,СВЦЭМ!$A$34:$A$777,$A39,СВЦЭМ!$B$34:$B$777,G$11)+'СЕТ СН'!$F$9+СВЦЭМ!$D$10+'СЕТ СН'!$F$5-'СЕТ СН'!$F$17</f>
        <v>3975.0295596100004</v>
      </c>
      <c r="H39" s="37">
        <f>SUMIFS(СВЦЭМ!$C$34:$C$777,СВЦЭМ!$A$34:$A$777,$A39,СВЦЭМ!$B$34:$B$777,H$11)+'СЕТ СН'!$F$9+СВЦЭМ!$D$10+'СЕТ СН'!$F$5-'СЕТ СН'!$F$17</f>
        <v>3896.8947181200001</v>
      </c>
      <c r="I39" s="37">
        <f>SUMIFS(СВЦЭМ!$C$34:$C$777,СВЦЭМ!$A$34:$A$777,$A39,СВЦЭМ!$B$34:$B$777,I$11)+'СЕТ СН'!$F$9+СВЦЭМ!$D$10+'СЕТ СН'!$F$5-'СЕТ СН'!$F$17</f>
        <v>3781.7912615700006</v>
      </c>
      <c r="J39" s="37">
        <f>SUMIFS(СВЦЭМ!$C$34:$C$777,СВЦЭМ!$A$34:$A$777,$A39,СВЦЭМ!$B$34:$B$777,J$11)+'СЕТ СН'!$F$9+СВЦЭМ!$D$10+'СЕТ СН'!$F$5-'СЕТ СН'!$F$17</f>
        <v>3695.8091238400002</v>
      </c>
      <c r="K39" s="37">
        <f>SUMIFS(СВЦЭМ!$C$34:$C$777,СВЦЭМ!$A$34:$A$777,$A39,СВЦЭМ!$B$34:$B$777,K$11)+'СЕТ СН'!$F$9+СВЦЭМ!$D$10+'СЕТ СН'!$F$5-'СЕТ СН'!$F$17</f>
        <v>3611.8990153900004</v>
      </c>
      <c r="L39" s="37">
        <f>SUMIFS(СВЦЭМ!$C$34:$C$777,СВЦЭМ!$A$34:$A$777,$A39,СВЦЭМ!$B$34:$B$777,L$11)+'СЕТ СН'!$F$9+СВЦЭМ!$D$10+'СЕТ СН'!$F$5-'СЕТ СН'!$F$17</f>
        <v>3552.4359568199998</v>
      </c>
      <c r="M39" s="37">
        <f>SUMIFS(СВЦЭМ!$C$34:$C$777,СВЦЭМ!$A$34:$A$777,$A39,СВЦЭМ!$B$34:$B$777,M$11)+'СЕТ СН'!$F$9+СВЦЭМ!$D$10+'СЕТ СН'!$F$5-'СЕТ СН'!$F$17</f>
        <v>3537.3551336</v>
      </c>
      <c r="N39" s="37">
        <f>SUMIFS(СВЦЭМ!$C$34:$C$777,СВЦЭМ!$A$34:$A$777,$A39,СВЦЭМ!$B$34:$B$777,N$11)+'СЕТ СН'!$F$9+СВЦЭМ!$D$10+'СЕТ СН'!$F$5-'СЕТ СН'!$F$17</f>
        <v>3547.0910889000006</v>
      </c>
      <c r="O39" s="37">
        <f>SUMIFS(СВЦЭМ!$C$34:$C$777,СВЦЭМ!$A$34:$A$777,$A39,СВЦЭМ!$B$34:$B$777,O$11)+'СЕТ СН'!$F$9+СВЦЭМ!$D$10+'СЕТ СН'!$F$5-'СЕТ СН'!$F$17</f>
        <v>3549.9474354700005</v>
      </c>
      <c r="P39" s="37">
        <f>SUMIFS(СВЦЭМ!$C$34:$C$777,СВЦЭМ!$A$34:$A$777,$A39,СВЦЭМ!$B$34:$B$777,P$11)+'СЕТ СН'!$F$9+СВЦЭМ!$D$10+'СЕТ СН'!$F$5-'СЕТ СН'!$F$17</f>
        <v>3553.7643605000003</v>
      </c>
      <c r="Q39" s="37">
        <f>SUMIFS(СВЦЭМ!$C$34:$C$777,СВЦЭМ!$A$34:$A$777,$A39,СВЦЭМ!$B$34:$B$777,Q$11)+'СЕТ СН'!$F$9+СВЦЭМ!$D$10+'СЕТ СН'!$F$5-'СЕТ СН'!$F$17</f>
        <v>3557.3698194999997</v>
      </c>
      <c r="R39" s="37">
        <f>SUMIFS(СВЦЭМ!$C$34:$C$777,СВЦЭМ!$A$34:$A$777,$A39,СВЦЭМ!$B$34:$B$777,R$11)+'СЕТ СН'!$F$9+СВЦЭМ!$D$10+'СЕТ СН'!$F$5-'СЕТ СН'!$F$17</f>
        <v>3568.3391290099999</v>
      </c>
      <c r="S39" s="37">
        <f>SUMIFS(СВЦЭМ!$C$34:$C$777,СВЦЭМ!$A$34:$A$777,$A39,СВЦЭМ!$B$34:$B$777,S$11)+'СЕТ СН'!$F$9+СВЦЭМ!$D$10+'СЕТ СН'!$F$5-'СЕТ СН'!$F$17</f>
        <v>3569.5070616000003</v>
      </c>
      <c r="T39" s="37">
        <f>SUMIFS(СВЦЭМ!$C$34:$C$777,СВЦЭМ!$A$34:$A$777,$A39,СВЦЭМ!$B$34:$B$777,T$11)+'СЕТ СН'!$F$9+СВЦЭМ!$D$10+'СЕТ СН'!$F$5-'СЕТ СН'!$F$17</f>
        <v>3591.4345228100001</v>
      </c>
      <c r="U39" s="37">
        <f>SUMIFS(СВЦЭМ!$C$34:$C$777,СВЦЭМ!$A$34:$A$777,$A39,СВЦЭМ!$B$34:$B$777,U$11)+'СЕТ СН'!$F$9+СВЦЭМ!$D$10+'СЕТ СН'!$F$5-'СЕТ СН'!$F$17</f>
        <v>3592.5068520800005</v>
      </c>
      <c r="V39" s="37">
        <f>SUMIFS(СВЦЭМ!$C$34:$C$777,СВЦЭМ!$A$34:$A$777,$A39,СВЦЭМ!$B$34:$B$777,V$11)+'СЕТ СН'!$F$9+СВЦЭМ!$D$10+'СЕТ СН'!$F$5-'СЕТ СН'!$F$17</f>
        <v>3588.9646183499999</v>
      </c>
      <c r="W39" s="37">
        <f>SUMIFS(СВЦЭМ!$C$34:$C$777,СВЦЭМ!$A$34:$A$777,$A39,СВЦЭМ!$B$34:$B$777,W$11)+'СЕТ СН'!$F$9+СВЦЭМ!$D$10+'СЕТ СН'!$F$5-'СЕТ СН'!$F$17</f>
        <v>3607.33030985</v>
      </c>
      <c r="X39" s="37">
        <f>SUMIFS(СВЦЭМ!$C$34:$C$777,СВЦЭМ!$A$34:$A$777,$A39,СВЦЭМ!$B$34:$B$777,X$11)+'СЕТ СН'!$F$9+СВЦЭМ!$D$10+'СЕТ СН'!$F$5-'СЕТ СН'!$F$17</f>
        <v>3657.5269525499998</v>
      </c>
      <c r="Y39" s="37">
        <f>SUMIFS(СВЦЭМ!$C$34:$C$777,СВЦЭМ!$A$34:$A$777,$A39,СВЦЭМ!$B$34:$B$777,Y$11)+'СЕТ СН'!$F$9+СВЦЭМ!$D$10+'СЕТ СН'!$F$5-'СЕТ СН'!$F$17</f>
        <v>3739.4309274799998</v>
      </c>
    </row>
    <row r="40" spans="1:25" ht="15.75" x14ac:dyDescent="0.2">
      <c r="A40" s="36">
        <f t="shared" si="0"/>
        <v>42945</v>
      </c>
      <c r="B40" s="37">
        <f>SUMIFS(СВЦЭМ!$C$34:$C$777,СВЦЭМ!$A$34:$A$777,$A40,СВЦЭМ!$B$34:$B$777,B$11)+'СЕТ СН'!$F$9+СВЦЭМ!$D$10+'СЕТ СН'!$F$5-'СЕТ СН'!$F$17</f>
        <v>3779.2178002700002</v>
      </c>
      <c r="C40" s="37">
        <f>SUMIFS(СВЦЭМ!$C$34:$C$777,СВЦЭМ!$A$34:$A$777,$A40,СВЦЭМ!$B$34:$B$777,C$11)+'СЕТ СН'!$F$9+СВЦЭМ!$D$10+'СЕТ СН'!$F$5-'СЕТ СН'!$F$17</f>
        <v>3864.6559495800002</v>
      </c>
      <c r="D40" s="37">
        <f>SUMIFS(СВЦЭМ!$C$34:$C$777,СВЦЭМ!$A$34:$A$777,$A40,СВЦЭМ!$B$34:$B$777,D$11)+'СЕТ СН'!$F$9+СВЦЭМ!$D$10+'СЕТ СН'!$F$5-'СЕТ СН'!$F$17</f>
        <v>3916.6618450000005</v>
      </c>
      <c r="E40" s="37">
        <f>SUMIFS(СВЦЭМ!$C$34:$C$777,СВЦЭМ!$A$34:$A$777,$A40,СВЦЭМ!$B$34:$B$777,E$11)+'СЕТ СН'!$F$9+СВЦЭМ!$D$10+'СЕТ СН'!$F$5-'СЕТ СН'!$F$17</f>
        <v>3931.4677044800001</v>
      </c>
      <c r="F40" s="37">
        <f>SUMIFS(СВЦЭМ!$C$34:$C$777,СВЦЭМ!$A$34:$A$777,$A40,СВЦЭМ!$B$34:$B$777,F$11)+'СЕТ СН'!$F$9+СВЦЭМ!$D$10+'СЕТ СН'!$F$5-'СЕТ СН'!$F$17</f>
        <v>3943.8331664400002</v>
      </c>
      <c r="G40" s="37">
        <f>SUMIFS(СВЦЭМ!$C$34:$C$777,СВЦЭМ!$A$34:$A$777,$A40,СВЦЭМ!$B$34:$B$777,G$11)+'СЕТ СН'!$F$9+СВЦЭМ!$D$10+'СЕТ СН'!$F$5-'СЕТ СН'!$F$17</f>
        <v>3943.1280511000004</v>
      </c>
      <c r="H40" s="37">
        <f>SUMIFS(СВЦЭМ!$C$34:$C$777,СВЦЭМ!$A$34:$A$777,$A40,СВЦЭМ!$B$34:$B$777,H$11)+'СЕТ СН'!$F$9+СВЦЭМ!$D$10+'СЕТ СН'!$F$5-'СЕТ СН'!$F$17</f>
        <v>3908.1794999000003</v>
      </c>
      <c r="I40" s="37">
        <f>SUMIFS(СВЦЭМ!$C$34:$C$777,СВЦЭМ!$A$34:$A$777,$A40,СВЦЭМ!$B$34:$B$777,I$11)+'СЕТ СН'!$F$9+СВЦЭМ!$D$10+'СЕТ СН'!$F$5-'СЕТ СН'!$F$17</f>
        <v>3823.1811301600001</v>
      </c>
      <c r="J40" s="37">
        <f>SUMIFS(СВЦЭМ!$C$34:$C$777,СВЦЭМ!$A$34:$A$777,$A40,СВЦЭМ!$B$34:$B$777,J$11)+'СЕТ СН'!$F$9+СВЦЭМ!$D$10+'СЕТ СН'!$F$5-'СЕТ СН'!$F$17</f>
        <v>3740.5807058299997</v>
      </c>
      <c r="K40" s="37">
        <f>SUMIFS(СВЦЭМ!$C$34:$C$777,СВЦЭМ!$A$34:$A$777,$A40,СВЦЭМ!$B$34:$B$777,K$11)+'СЕТ СН'!$F$9+СВЦЭМ!$D$10+'СЕТ СН'!$F$5-'СЕТ СН'!$F$17</f>
        <v>3659.7275765100003</v>
      </c>
      <c r="L40" s="37">
        <f>SUMIFS(СВЦЭМ!$C$34:$C$777,СВЦЭМ!$A$34:$A$777,$A40,СВЦЭМ!$B$34:$B$777,L$11)+'СЕТ СН'!$F$9+СВЦЭМ!$D$10+'СЕТ СН'!$F$5-'СЕТ СН'!$F$17</f>
        <v>3598.1310214300001</v>
      </c>
      <c r="M40" s="37">
        <f>SUMIFS(СВЦЭМ!$C$34:$C$777,СВЦЭМ!$A$34:$A$777,$A40,СВЦЭМ!$B$34:$B$777,M$11)+'СЕТ СН'!$F$9+СВЦЭМ!$D$10+'СЕТ СН'!$F$5-'СЕТ СН'!$F$17</f>
        <v>3576.0753376600005</v>
      </c>
      <c r="N40" s="37">
        <f>SUMIFS(СВЦЭМ!$C$34:$C$777,СВЦЭМ!$A$34:$A$777,$A40,СВЦЭМ!$B$34:$B$777,N$11)+'СЕТ СН'!$F$9+СВЦЭМ!$D$10+'СЕТ СН'!$F$5-'СЕТ СН'!$F$17</f>
        <v>3590.7698521399998</v>
      </c>
      <c r="O40" s="37">
        <f>SUMIFS(СВЦЭМ!$C$34:$C$777,СВЦЭМ!$A$34:$A$777,$A40,СВЦЭМ!$B$34:$B$777,O$11)+'СЕТ СН'!$F$9+СВЦЭМ!$D$10+'СЕТ СН'!$F$5-'СЕТ СН'!$F$17</f>
        <v>3581.2715538900002</v>
      </c>
      <c r="P40" s="37">
        <f>SUMIFS(СВЦЭМ!$C$34:$C$777,СВЦЭМ!$A$34:$A$777,$A40,СВЦЭМ!$B$34:$B$777,P$11)+'СЕТ СН'!$F$9+СВЦЭМ!$D$10+'СЕТ СН'!$F$5-'СЕТ СН'!$F$17</f>
        <v>3592.6165896000002</v>
      </c>
      <c r="Q40" s="37">
        <f>SUMIFS(СВЦЭМ!$C$34:$C$777,СВЦЭМ!$A$34:$A$777,$A40,СВЦЭМ!$B$34:$B$777,Q$11)+'СЕТ СН'!$F$9+СВЦЭМ!$D$10+'СЕТ СН'!$F$5-'СЕТ СН'!$F$17</f>
        <v>3593.1339003900002</v>
      </c>
      <c r="R40" s="37">
        <f>SUMIFS(СВЦЭМ!$C$34:$C$777,СВЦЭМ!$A$34:$A$777,$A40,СВЦЭМ!$B$34:$B$777,R$11)+'СЕТ СН'!$F$9+СВЦЭМ!$D$10+'СЕТ СН'!$F$5-'СЕТ СН'!$F$17</f>
        <v>3592.9103797400003</v>
      </c>
      <c r="S40" s="37">
        <f>SUMIFS(СВЦЭМ!$C$34:$C$777,СВЦЭМ!$A$34:$A$777,$A40,СВЦЭМ!$B$34:$B$777,S$11)+'СЕТ СН'!$F$9+СВЦЭМ!$D$10+'СЕТ СН'!$F$5-'СЕТ СН'!$F$17</f>
        <v>3577.99788094</v>
      </c>
      <c r="T40" s="37">
        <f>SUMIFS(СВЦЭМ!$C$34:$C$777,СВЦЭМ!$A$34:$A$777,$A40,СВЦЭМ!$B$34:$B$777,T$11)+'СЕТ СН'!$F$9+СВЦЭМ!$D$10+'СЕТ СН'!$F$5-'СЕТ СН'!$F$17</f>
        <v>3582.0442162600002</v>
      </c>
      <c r="U40" s="37">
        <f>SUMIFS(СВЦЭМ!$C$34:$C$777,СВЦЭМ!$A$34:$A$777,$A40,СВЦЭМ!$B$34:$B$777,U$11)+'СЕТ СН'!$F$9+СВЦЭМ!$D$10+'СЕТ СН'!$F$5-'СЕТ СН'!$F$17</f>
        <v>3583.6138464300002</v>
      </c>
      <c r="V40" s="37">
        <f>SUMIFS(СВЦЭМ!$C$34:$C$777,СВЦЭМ!$A$34:$A$777,$A40,СВЦЭМ!$B$34:$B$777,V$11)+'СЕТ СН'!$F$9+СВЦЭМ!$D$10+'СЕТ СН'!$F$5-'СЕТ СН'!$F$17</f>
        <v>3597.4573686900003</v>
      </c>
      <c r="W40" s="37">
        <f>SUMIFS(СВЦЭМ!$C$34:$C$777,СВЦЭМ!$A$34:$A$777,$A40,СВЦЭМ!$B$34:$B$777,W$11)+'СЕТ СН'!$F$9+СВЦЭМ!$D$10+'СЕТ СН'!$F$5-'СЕТ СН'!$F$17</f>
        <v>3621.8415635700003</v>
      </c>
      <c r="X40" s="37">
        <f>SUMIFS(СВЦЭМ!$C$34:$C$777,СВЦЭМ!$A$34:$A$777,$A40,СВЦЭМ!$B$34:$B$777,X$11)+'СЕТ СН'!$F$9+СВЦЭМ!$D$10+'СЕТ СН'!$F$5-'СЕТ СН'!$F$17</f>
        <v>3683.7632645399999</v>
      </c>
      <c r="Y40" s="37">
        <f>SUMIFS(СВЦЭМ!$C$34:$C$777,СВЦЭМ!$A$34:$A$777,$A40,СВЦЭМ!$B$34:$B$777,Y$11)+'СЕТ СН'!$F$9+СВЦЭМ!$D$10+'СЕТ СН'!$F$5-'СЕТ СН'!$F$17</f>
        <v>3787.5702356000002</v>
      </c>
    </row>
    <row r="41" spans="1:25" ht="15.75" x14ac:dyDescent="0.2">
      <c r="A41" s="36">
        <f t="shared" si="0"/>
        <v>42946</v>
      </c>
      <c r="B41" s="37">
        <f>SUMIFS(СВЦЭМ!$C$34:$C$777,СВЦЭМ!$A$34:$A$777,$A41,СВЦЭМ!$B$34:$B$777,B$11)+'СЕТ СН'!$F$9+СВЦЭМ!$D$10+'СЕТ СН'!$F$5-'СЕТ СН'!$F$17</f>
        <v>3787.8890520599998</v>
      </c>
      <c r="C41" s="37">
        <f>SUMIFS(СВЦЭМ!$C$34:$C$777,СВЦЭМ!$A$34:$A$777,$A41,СВЦЭМ!$B$34:$B$777,C$11)+'СЕТ СН'!$F$9+СВЦЭМ!$D$10+'СЕТ СН'!$F$5-'СЕТ СН'!$F$17</f>
        <v>3865.7346107700005</v>
      </c>
      <c r="D41" s="37">
        <f>SUMIFS(СВЦЭМ!$C$34:$C$777,СВЦЭМ!$A$34:$A$777,$A41,СВЦЭМ!$B$34:$B$777,D$11)+'СЕТ СН'!$F$9+СВЦЭМ!$D$10+'СЕТ СН'!$F$5-'СЕТ СН'!$F$17</f>
        <v>3927.9281555100006</v>
      </c>
      <c r="E41" s="37">
        <f>SUMIFS(СВЦЭМ!$C$34:$C$777,СВЦЭМ!$A$34:$A$777,$A41,СВЦЭМ!$B$34:$B$777,E$11)+'СЕТ СН'!$F$9+СВЦЭМ!$D$10+'СЕТ СН'!$F$5-'СЕТ СН'!$F$17</f>
        <v>3939.2991530300005</v>
      </c>
      <c r="F41" s="37">
        <f>SUMIFS(СВЦЭМ!$C$34:$C$777,СВЦЭМ!$A$34:$A$777,$A41,СВЦЭМ!$B$34:$B$777,F$11)+'СЕТ СН'!$F$9+СВЦЭМ!$D$10+'СЕТ СН'!$F$5-'СЕТ СН'!$F$17</f>
        <v>3967.1009677800002</v>
      </c>
      <c r="G41" s="37">
        <f>SUMIFS(СВЦЭМ!$C$34:$C$777,СВЦЭМ!$A$34:$A$777,$A41,СВЦЭМ!$B$34:$B$777,G$11)+'СЕТ СН'!$F$9+СВЦЭМ!$D$10+'СЕТ СН'!$F$5-'СЕТ СН'!$F$17</f>
        <v>3972.3290640600007</v>
      </c>
      <c r="H41" s="37">
        <f>SUMIFS(СВЦЭМ!$C$34:$C$777,СВЦЭМ!$A$34:$A$777,$A41,СВЦЭМ!$B$34:$B$777,H$11)+'СЕТ СН'!$F$9+СВЦЭМ!$D$10+'СЕТ СН'!$F$5-'СЕТ СН'!$F$17</f>
        <v>3930.5598052000005</v>
      </c>
      <c r="I41" s="37">
        <f>SUMIFS(СВЦЭМ!$C$34:$C$777,СВЦЭМ!$A$34:$A$777,$A41,СВЦЭМ!$B$34:$B$777,I$11)+'СЕТ СН'!$F$9+СВЦЭМ!$D$10+'СЕТ СН'!$F$5-'СЕТ СН'!$F$17</f>
        <v>3837.5228907800001</v>
      </c>
      <c r="J41" s="37">
        <f>SUMIFS(СВЦЭМ!$C$34:$C$777,СВЦЭМ!$A$34:$A$777,$A41,СВЦЭМ!$B$34:$B$777,J$11)+'СЕТ СН'!$F$9+СВЦЭМ!$D$10+'СЕТ СН'!$F$5-'СЕТ СН'!$F$17</f>
        <v>3745.6747132</v>
      </c>
      <c r="K41" s="37">
        <f>SUMIFS(СВЦЭМ!$C$34:$C$777,СВЦЭМ!$A$34:$A$777,$A41,СВЦЭМ!$B$34:$B$777,K$11)+'СЕТ СН'!$F$9+СВЦЭМ!$D$10+'СЕТ СН'!$F$5-'СЕТ СН'!$F$17</f>
        <v>3633.81830618</v>
      </c>
      <c r="L41" s="37">
        <f>SUMIFS(СВЦЭМ!$C$34:$C$777,СВЦЭМ!$A$34:$A$777,$A41,СВЦЭМ!$B$34:$B$777,L$11)+'СЕТ СН'!$F$9+СВЦЭМ!$D$10+'СЕТ СН'!$F$5-'СЕТ СН'!$F$17</f>
        <v>3560.1422547100001</v>
      </c>
      <c r="M41" s="37">
        <f>SUMIFS(СВЦЭМ!$C$34:$C$777,СВЦЭМ!$A$34:$A$777,$A41,СВЦЭМ!$B$34:$B$777,M$11)+'СЕТ СН'!$F$9+СВЦЭМ!$D$10+'СЕТ СН'!$F$5-'СЕТ СН'!$F$17</f>
        <v>3537.0282300600002</v>
      </c>
      <c r="N41" s="37">
        <f>SUMIFS(СВЦЭМ!$C$34:$C$777,СВЦЭМ!$A$34:$A$777,$A41,СВЦЭМ!$B$34:$B$777,N$11)+'СЕТ СН'!$F$9+СВЦЭМ!$D$10+'СЕТ СН'!$F$5-'СЕТ СН'!$F$17</f>
        <v>3542.5748445400004</v>
      </c>
      <c r="O41" s="37">
        <f>SUMIFS(СВЦЭМ!$C$34:$C$777,СВЦЭМ!$A$34:$A$777,$A41,СВЦЭМ!$B$34:$B$777,O$11)+'СЕТ СН'!$F$9+СВЦЭМ!$D$10+'СЕТ СН'!$F$5-'СЕТ СН'!$F$17</f>
        <v>3536.98136264</v>
      </c>
      <c r="P41" s="37">
        <f>SUMIFS(СВЦЭМ!$C$34:$C$777,СВЦЭМ!$A$34:$A$777,$A41,СВЦЭМ!$B$34:$B$777,P$11)+'СЕТ СН'!$F$9+СВЦЭМ!$D$10+'СЕТ СН'!$F$5-'СЕТ СН'!$F$17</f>
        <v>3550.9270788100002</v>
      </c>
      <c r="Q41" s="37">
        <f>SUMIFS(СВЦЭМ!$C$34:$C$777,СВЦЭМ!$A$34:$A$777,$A41,СВЦЭМ!$B$34:$B$777,Q$11)+'СЕТ СН'!$F$9+СВЦЭМ!$D$10+'СЕТ СН'!$F$5-'СЕТ СН'!$F$17</f>
        <v>3546.1926632900004</v>
      </c>
      <c r="R41" s="37">
        <f>SUMIFS(СВЦЭМ!$C$34:$C$777,СВЦЭМ!$A$34:$A$777,$A41,СВЦЭМ!$B$34:$B$777,R$11)+'СЕТ СН'!$F$9+СВЦЭМ!$D$10+'СЕТ СН'!$F$5-'СЕТ СН'!$F$17</f>
        <v>3549.6215103300001</v>
      </c>
      <c r="S41" s="37">
        <f>SUMIFS(СВЦЭМ!$C$34:$C$777,СВЦЭМ!$A$34:$A$777,$A41,СВЦЭМ!$B$34:$B$777,S$11)+'СЕТ СН'!$F$9+СВЦЭМ!$D$10+'СЕТ СН'!$F$5-'СЕТ СН'!$F$17</f>
        <v>3534.7899592399999</v>
      </c>
      <c r="T41" s="37">
        <f>SUMIFS(СВЦЭМ!$C$34:$C$777,СВЦЭМ!$A$34:$A$777,$A41,СВЦЭМ!$B$34:$B$777,T$11)+'СЕТ СН'!$F$9+СВЦЭМ!$D$10+'СЕТ СН'!$F$5-'СЕТ СН'!$F$17</f>
        <v>3536.3199041899998</v>
      </c>
      <c r="U41" s="37">
        <f>SUMIFS(СВЦЭМ!$C$34:$C$777,СВЦЭМ!$A$34:$A$777,$A41,СВЦЭМ!$B$34:$B$777,U$11)+'СЕТ СН'!$F$9+СВЦЭМ!$D$10+'СЕТ СН'!$F$5-'СЕТ СН'!$F$17</f>
        <v>3533.2983279199998</v>
      </c>
      <c r="V41" s="37">
        <f>SUMIFS(СВЦЭМ!$C$34:$C$777,СВЦЭМ!$A$34:$A$777,$A41,СВЦЭМ!$B$34:$B$777,V$11)+'СЕТ СН'!$F$9+СВЦЭМ!$D$10+'СЕТ СН'!$F$5-'СЕТ СН'!$F$17</f>
        <v>3543.1008642300003</v>
      </c>
      <c r="W41" s="37">
        <f>SUMIFS(СВЦЭМ!$C$34:$C$777,СВЦЭМ!$A$34:$A$777,$A41,СВЦЭМ!$B$34:$B$777,W$11)+'СЕТ СН'!$F$9+СВЦЭМ!$D$10+'СЕТ СН'!$F$5-'СЕТ СН'!$F$17</f>
        <v>3575.1716092900006</v>
      </c>
      <c r="X41" s="37">
        <f>SUMIFS(СВЦЭМ!$C$34:$C$777,СВЦЭМ!$A$34:$A$777,$A41,СВЦЭМ!$B$34:$B$777,X$11)+'СЕТ СН'!$F$9+СВЦЭМ!$D$10+'СЕТ СН'!$F$5-'СЕТ СН'!$F$17</f>
        <v>3618.3625489300002</v>
      </c>
      <c r="Y41" s="37">
        <f>SUMIFS(СВЦЭМ!$C$34:$C$777,СВЦЭМ!$A$34:$A$777,$A41,СВЦЭМ!$B$34:$B$777,Y$11)+'СЕТ СН'!$F$9+СВЦЭМ!$D$10+'СЕТ СН'!$F$5-'СЕТ СН'!$F$17</f>
        <v>3724.4011724800002</v>
      </c>
    </row>
    <row r="42" spans="1:25" ht="15.75" x14ac:dyDescent="0.2">
      <c r="A42" s="36">
        <f t="shared" si="0"/>
        <v>42947</v>
      </c>
      <c r="B42" s="37">
        <f>SUMIFS(СВЦЭМ!$C$34:$C$777,СВЦЭМ!$A$34:$A$777,$A42,СВЦЭМ!$B$34:$B$777,B$11)+'СЕТ СН'!$F$9+СВЦЭМ!$D$10+'СЕТ СН'!$F$5-'СЕТ СН'!$F$17</f>
        <v>3805.8346197600004</v>
      </c>
      <c r="C42" s="37">
        <f>SUMIFS(СВЦЭМ!$C$34:$C$777,СВЦЭМ!$A$34:$A$777,$A42,СВЦЭМ!$B$34:$B$777,C$11)+'СЕТ СН'!$F$9+СВЦЭМ!$D$10+'СЕТ СН'!$F$5-'СЕТ СН'!$F$17</f>
        <v>3890.0684696400003</v>
      </c>
      <c r="D42" s="37">
        <f>SUMIFS(СВЦЭМ!$C$34:$C$777,СВЦЭМ!$A$34:$A$777,$A42,СВЦЭМ!$B$34:$B$777,D$11)+'СЕТ СН'!$F$9+СВЦЭМ!$D$10+'СЕТ СН'!$F$5-'СЕТ СН'!$F$17</f>
        <v>3934.6886150200007</v>
      </c>
      <c r="E42" s="37">
        <f>SUMIFS(СВЦЭМ!$C$34:$C$777,СВЦЭМ!$A$34:$A$777,$A42,СВЦЭМ!$B$34:$B$777,E$11)+'СЕТ СН'!$F$9+СВЦЭМ!$D$10+'СЕТ СН'!$F$5-'СЕТ СН'!$F$17</f>
        <v>3949.5716660600001</v>
      </c>
      <c r="F42" s="37">
        <f>SUMIFS(СВЦЭМ!$C$34:$C$777,СВЦЭМ!$A$34:$A$777,$A42,СВЦЭМ!$B$34:$B$777,F$11)+'СЕТ СН'!$F$9+СВЦЭМ!$D$10+'СЕТ СН'!$F$5-'СЕТ СН'!$F$17</f>
        <v>3971.4269684500005</v>
      </c>
      <c r="G42" s="37">
        <f>SUMIFS(СВЦЭМ!$C$34:$C$777,СВЦЭМ!$A$34:$A$777,$A42,СВЦЭМ!$B$34:$B$777,G$11)+'СЕТ СН'!$F$9+СВЦЭМ!$D$10+'СЕТ СН'!$F$5-'СЕТ СН'!$F$17</f>
        <v>3959.7611560100004</v>
      </c>
      <c r="H42" s="37">
        <f>SUMIFS(СВЦЭМ!$C$34:$C$777,СВЦЭМ!$A$34:$A$777,$A42,СВЦЭМ!$B$34:$B$777,H$11)+'СЕТ СН'!$F$9+СВЦЭМ!$D$10+'СЕТ СН'!$F$5-'СЕТ СН'!$F$17</f>
        <v>3878.0507424000007</v>
      </c>
      <c r="I42" s="37">
        <f>SUMIFS(СВЦЭМ!$C$34:$C$777,СВЦЭМ!$A$34:$A$777,$A42,СВЦЭМ!$B$34:$B$777,I$11)+'СЕТ СН'!$F$9+СВЦЭМ!$D$10+'СЕТ СН'!$F$5-'СЕТ СН'!$F$17</f>
        <v>3781.5844255499997</v>
      </c>
      <c r="J42" s="37">
        <f>SUMIFS(СВЦЭМ!$C$34:$C$777,СВЦЭМ!$A$34:$A$777,$A42,СВЦЭМ!$B$34:$B$777,J$11)+'СЕТ СН'!$F$9+СВЦЭМ!$D$10+'СЕТ СН'!$F$5-'СЕТ СН'!$F$17</f>
        <v>3683.0501411100004</v>
      </c>
      <c r="K42" s="37">
        <f>SUMIFS(СВЦЭМ!$C$34:$C$777,СВЦЭМ!$A$34:$A$777,$A42,СВЦЭМ!$B$34:$B$777,K$11)+'СЕТ СН'!$F$9+СВЦЭМ!$D$10+'СЕТ СН'!$F$5-'СЕТ СН'!$F$17</f>
        <v>3600.6168990200003</v>
      </c>
      <c r="L42" s="37">
        <f>SUMIFS(СВЦЭМ!$C$34:$C$777,СВЦЭМ!$A$34:$A$777,$A42,СВЦЭМ!$B$34:$B$777,L$11)+'СЕТ СН'!$F$9+СВЦЭМ!$D$10+'СЕТ СН'!$F$5-'СЕТ СН'!$F$17</f>
        <v>3544.6899425000001</v>
      </c>
      <c r="M42" s="37">
        <f>SUMIFS(СВЦЭМ!$C$34:$C$777,СВЦЭМ!$A$34:$A$777,$A42,СВЦЭМ!$B$34:$B$777,M$11)+'СЕТ СН'!$F$9+СВЦЭМ!$D$10+'СЕТ СН'!$F$5-'СЕТ СН'!$F$17</f>
        <v>3532.7516374200004</v>
      </c>
      <c r="N42" s="37">
        <f>SUMIFS(СВЦЭМ!$C$34:$C$777,СВЦЭМ!$A$34:$A$777,$A42,СВЦЭМ!$B$34:$B$777,N$11)+'СЕТ СН'!$F$9+СВЦЭМ!$D$10+'СЕТ СН'!$F$5-'СЕТ СН'!$F$17</f>
        <v>3530.9026279400005</v>
      </c>
      <c r="O42" s="37">
        <f>SUMIFS(СВЦЭМ!$C$34:$C$777,СВЦЭМ!$A$34:$A$777,$A42,СВЦЭМ!$B$34:$B$777,O$11)+'СЕТ СН'!$F$9+СВЦЭМ!$D$10+'СЕТ СН'!$F$5-'СЕТ СН'!$F$17</f>
        <v>3535.5075398200006</v>
      </c>
      <c r="P42" s="37">
        <f>SUMIFS(СВЦЭМ!$C$34:$C$777,СВЦЭМ!$A$34:$A$777,$A42,СВЦЭМ!$B$34:$B$777,P$11)+'СЕТ СН'!$F$9+СВЦЭМ!$D$10+'СЕТ СН'!$F$5-'СЕТ СН'!$F$17</f>
        <v>3552.8251016900003</v>
      </c>
      <c r="Q42" s="37">
        <f>SUMIFS(СВЦЭМ!$C$34:$C$777,СВЦЭМ!$A$34:$A$777,$A42,СВЦЭМ!$B$34:$B$777,Q$11)+'СЕТ СН'!$F$9+СВЦЭМ!$D$10+'СЕТ СН'!$F$5-'СЕТ СН'!$F$17</f>
        <v>3558.0006108500002</v>
      </c>
      <c r="R42" s="37">
        <f>SUMIFS(СВЦЭМ!$C$34:$C$777,СВЦЭМ!$A$34:$A$777,$A42,СВЦЭМ!$B$34:$B$777,R$11)+'СЕТ СН'!$F$9+СВЦЭМ!$D$10+'СЕТ СН'!$F$5-'СЕТ СН'!$F$17</f>
        <v>3564.8420992500005</v>
      </c>
      <c r="S42" s="37">
        <f>SUMIFS(СВЦЭМ!$C$34:$C$777,СВЦЭМ!$A$34:$A$777,$A42,СВЦЭМ!$B$34:$B$777,S$11)+'СЕТ СН'!$F$9+СВЦЭМ!$D$10+'СЕТ СН'!$F$5-'СЕТ СН'!$F$17</f>
        <v>3539.7675918700006</v>
      </c>
      <c r="T42" s="37">
        <f>SUMIFS(СВЦЭМ!$C$34:$C$777,СВЦЭМ!$A$34:$A$777,$A42,СВЦЭМ!$B$34:$B$777,T$11)+'СЕТ СН'!$F$9+СВЦЭМ!$D$10+'СЕТ СН'!$F$5-'СЕТ СН'!$F$17</f>
        <v>3528.1998321600004</v>
      </c>
      <c r="U42" s="37">
        <f>SUMIFS(СВЦЭМ!$C$34:$C$777,СВЦЭМ!$A$34:$A$777,$A42,СВЦЭМ!$B$34:$B$777,U$11)+'СЕТ СН'!$F$9+СВЦЭМ!$D$10+'СЕТ СН'!$F$5-'СЕТ СН'!$F$17</f>
        <v>3533.2636987200003</v>
      </c>
      <c r="V42" s="37">
        <f>SUMIFS(СВЦЭМ!$C$34:$C$777,СВЦЭМ!$A$34:$A$777,$A42,СВЦЭМ!$B$34:$B$777,V$11)+'СЕТ СН'!$F$9+СВЦЭМ!$D$10+'СЕТ СН'!$F$5-'СЕТ СН'!$F$17</f>
        <v>3555.8214949800004</v>
      </c>
      <c r="W42" s="37">
        <f>SUMIFS(СВЦЭМ!$C$34:$C$777,СВЦЭМ!$A$34:$A$777,$A42,СВЦЭМ!$B$34:$B$777,W$11)+'СЕТ СН'!$F$9+СВЦЭМ!$D$10+'СЕТ СН'!$F$5-'СЕТ СН'!$F$17</f>
        <v>3579.0559026700003</v>
      </c>
      <c r="X42" s="37">
        <f>SUMIFS(СВЦЭМ!$C$34:$C$777,СВЦЭМ!$A$34:$A$777,$A42,СВЦЭМ!$B$34:$B$777,X$11)+'СЕТ СН'!$F$9+СВЦЭМ!$D$10+'СЕТ СН'!$F$5-'СЕТ СН'!$F$17</f>
        <v>3649.9451877600004</v>
      </c>
      <c r="Y42" s="37">
        <f>SUMIFS(СВЦЭМ!$C$34:$C$777,СВЦЭМ!$A$34:$A$777,$A42,СВЦЭМ!$B$34:$B$777,Y$11)+'СЕТ СН'!$F$9+СВЦЭМ!$D$10+'СЕТ СН'!$F$5-'СЕТ СН'!$F$17</f>
        <v>3743.5258096799998</v>
      </c>
    </row>
    <row r="43" spans="1:25" ht="15.75" x14ac:dyDescent="0.25">
      <c r="A43" s="33"/>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5" ht="15.75" x14ac:dyDescent="0.2">
      <c r="A44" s="39"/>
      <c r="B44" s="40"/>
      <c r="C44" s="40"/>
      <c r="D44" s="40"/>
      <c r="E44" s="40"/>
      <c r="F44" s="40"/>
      <c r="G44" s="40"/>
      <c r="H44" s="40"/>
      <c r="I44" s="40"/>
      <c r="J44" s="40"/>
      <c r="K44" s="40"/>
      <c r="L44" s="40"/>
      <c r="M44" s="40"/>
      <c r="N44" s="40"/>
      <c r="O44" s="40"/>
      <c r="P44" s="40"/>
      <c r="Q44" s="40"/>
      <c r="R44" s="40"/>
      <c r="S44" s="40"/>
      <c r="T44" s="40"/>
      <c r="U44" s="40"/>
      <c r="V44" s="40"/>
      <c r="W44" s="40"/>
      <c r="X44" s="40"/>
      <c r="Y44" s="40"/>
    </row>
    <row r="45" spans="1:25" ht="12.75" customHeight="1" x14ac:dyDescent="0.2">
      <c r="A45" s="117" t="s">
        <v>7</v>
      </c>
      <c r="B45" s="120" t="s">
        <v>74</v>
      </c>
      <c r="C45" s="121"/>
      <c r="D45" s="121"/>
      <c r="E45" s="121"/>
      <c r="F45" s="121"/>
      <c r="G45" s="121"/>
      <c r="H45" s="121"/>
      <c r="I45" s="121"/>
      <c r="J45" s="121"/>
      <c r="K45" s="121"/>
      <c r="L45" s="121"/>
      <c r="M45" s="121"/>
      <c r="N45" s="121"/>
      <c r="O45" s="121"/>
      <c r="P45" s="121"/>
      <c r="Q45" s="121"/>
      <c r="R45" s="121"/>
      <c r="S45" s="121"/>
      <c r="T45" s="121"/>
      <c r="U45" s="121"/>
      <c r="V45" s="121"/>
      <c r="W45" s="121"/>
      <c r="X45" s="121"/>
      <c r="Y45" s="122"/>
    </row>
    <row r="46" spans="1:25" ht="12.75" customHeight="1" x14ac:dyDescent="0.2">
      <c r="A46" s="118"/>
      <c r="B46" s="123"/>
      <c r="C46" s="124"/>
      <c r="D46" s="124"/>
      <c r="E46" s="124"/>
      <c r="F46" s="124"/>
      <c r="G46" s="124"/>
      <c r="H46" s="124"/>
      <c r="I46" s="124"/>
      <c r="J46" s="124"/>
      <c r="K46" s="124"/>
      <c r="L46" s="124"/>
      <c r="M46" s="124"/>
      <c r="N46" s="124"/>
      <c r="O46" s="124"/>
      <c r="P46" s="124"/>
      <c r="Q46" s="124"/>
      <c r="R46" s="124"/>
      <c r="S46" s="124"/>
      <c r="T46" s="124"/>
      <c r="U46" s="124"/>
      <c r="V46" s="124"/>
      <c r="W46" s="124"/>
      <c r="X46" s="124"/>
      <c r="Y46" s="125"/>
    </row>
    <row r="47" spans="1:25" ht="12.75" customHeight="1" x14ac:dyDescent="0.2">
      <c r="A47" s="119"/>
      <c r="B47" s="35">
        <v>1</v>
      </c>
      <c r="C47" s="35">
        <v>2</v>
      </c>
      <c r="D47" s="35">
        <v>3</v>
      </c>
      <c r="E47" s="35">
        <v>4</v>
      </c>
      <c r="F47" s="35">
        <v>5</v>
      </c>
      <c r="G47" s="35">
        <v>6</v>
      </c>
      <c r="H47" s="35">
        <v>7</v>
      </c>
      <c r="I47" s="35">
        <v>8</v>
      </c>
      <c r="J47" s="35">
        <v>9</v>
      </c>
      <c r="K47" s="35">
        <v>10</v>
      </c>
      <c r="L47" s="35">
        <v>11</v>
      </c>
      <c r="M47" s="35">
        <v>12</v>
      </c>
      <c r="N47" s="35">
        <v>13</v>
      </c>
      <c r="O47" s="35">
        <v>14</v>
      </c>
      <c r="P47" s="35">
        <v>15</v>
      </c>
      <c r="Q47" s="35">
        <v>16</v>
      </c>
      <c r="R47" s="35">
        <v>17</v>
      </c>
      <c r="S47" s="35">
        <v>18</v>
      </c>
      <c r="T47" s="35">
        <v>19</v>
      </c>
      <c r="U47" s="35">
        <v>20</v>
      </c>
      <c r="V47" s="35">
        <v>21</v>
      </c>
      <c r="W47" s="35">
        <v>22</v>
      </c>
      <c r="X47" s="35">
        <v>23</v>
      </c>
      <c r="Y47" s="35">
        <v>24</v>
      </c>
    </row>
    <row r="48" spans="1:25" ht="15.75" x14ac:dyDescent="0.2">
      <c r="A48" s="36" t="str">
        <f>A12</f>
        <v>01.07.2017</v>
      </c>
      <c r="B48" s="37">
        <f>SUMIFS(СВЦЭМ!$C$34:$C$777,СВЦЭМ!$A$34:$A$777,$A48,СВЦЭМ!$B$34:$B$777,B$47)+'СЕТ СН'!$G$9+СВЦЭМ!$D$10+'СЕТ СН'!$G$5-'СЕТ СН'!$G$17</f>
        <v>4355.7968154999999</v>
      </c>
      <c r="C48" s="37">
        <f>SUMIFS(СВЦЭМ!$C$34:$C$777,СВЦЭМ!$A$34:$A$777,$A48,СВЦЭМ!$B$34:$B$777,C$47)+'СЕТ СН'!$G$9+СВЦЭМ!$D$10+'СЕТ СН'!$G$5-'СЕТ СН'!$G$17</f>
        <v>4407.9207885200003</v>
      </c>
      <c r="D48" s="37">
        <f>SUMIFS(СВЦЭМ!$C$34:$C$777,СВЦЭМ!$A$34:$A$777,$A48,СВЦЭМ!$B$34:$B$777,D$47)+'СЕТ СН'!$G$9+СВЦЭМ!$D$10+'СЕТ СН'!$G$5-'СЕТ СН'!$G$17</f>
        <v>4466.0490442099999</v>
      </c>
      <c r="E48" s="37">
        <f>SUMIFS(СВЦЭМ!$C$34:$C$777,СВЦЭМ!$A$34:$A$777,$A48,СВЦЭМ!$B$34:$B$777,E$47)+'СЕТ СН'!$G$9+СВЦЭМ!$D$10+'СЕТ СН'!$G$5-'СЕТ СН'!$G$17</f>
        <v>4452.1642054000004</v>
      </c>
      <c r="F48" s="37">
        <f>SUMIFS(СВЦЭМ!$C$34:$C$777,СВЦЭМ!$A$34:$A$777,$A48,СВЦЭМ!$B$34:$B$777,F$47)+'СЕТ СН'!$G$9+СВЦЭМ!$D$10+'СЕТ СН'!$G$5-'СЕТ СН'!$G$17</f>
        <v>4442.6134480000001</v>
      </c>
      <c r="G48" s="37">
        <f>SUMIFS(СВЦЭМ!$C$34:$C$777,СВЦЭМ!$A$34:$A$777,$A48,СВЦЭМ!$B$34:$B$777,G$47)+'СЕТ СН'!$G$9+СВЦЭМ!$D$10+'СЕТ СН'!$G$5-'СЕТ СН'!$G$17</f>
        <v>4448.9528010399999</v>
      </c>
      <c r="H48" s="37">
        <f>SUMIFS(СВЦЭМ!$C$34:$C$777,СВЦЭМ!$A$34:$A$777,$A48,СВЦЭМ!$B$34:$B$777,H$47)+'СЕТ СН'!$G$9+СВЦЭМ!$D$10+'СЕТ СН'!$G$5-'СЕТ СН'!$G$17</f>
        <v>4477.4011380700003</v>
      </c>
      <c r="I48" s="37">
        <f>SUMIFS(СВЦЭМ!$C$34:$C$777,СВЦЭМ!$A$34:$A$777,$A48,СВЦЭМ!$B$34:$B$777,I$47)+'СЕТ СН'!$G$9+СВЦЭМ!$D$10+'СЕТ СН'!$G$5-'СЕТ СН'!$G$17</f>
        <v>4432.0231073200002</v>
      </c>
      <c r="J48" s="37">
        <f>SUMIFS(СВЦЭМ!$C$34:$C$777,СВЦЭМ!$A$34:$A$777,$A48,СВЦЭМ!$B$34:$B$777,J$47)+'СЕТ СН'!$G$9+СВЦЭМ!$D$10+'СЕТ СН'!$G$5-'СЕТ СН'!$G$17</f>
        <v>4386.8595811100004</v>
      </c>
      <c r="K48" s="37">
        <f>SUMIFS(СВЦЭМ!$C$34:$C$777,СВЦЭМ!$A$34:$A$777,$A48,СВЦЭМ!$B$34:$B$777,K$47)+'СЕТ СН'!$G$9+СВЦЭМ!$D$10+'СЕТ СН'!$G$5-'СЕТ СН'!$G$17</f>
        <v>4315.6381950200002</v>
      </c>
      <c r="L48" s="37">
        <f>SUMIFS(СВЦЭМ!$C$34:$C$777,СВЦЭМ!$A$34:$A$777,$A48,СВЦЭМ!$B$34:$B$777,L$47)+'СЕТ СН'!$G$9+СВЦЭМ!$D$10+'СЕТ СН'!$G$5-'СЕТ СН'!$G$17</f>
        <v>4242.5247674800003</v>
      </c>
      <c r="M48" s="37">
        <f>SUMIFS(СВЦЭМ!$C$34:$C$777,СВЦЭМ!$A$34:$A$777,$A48,СВЦЭМ!$B$34:$B$777,M$47)+'СЕТ СН'!$G$9+СВЦЭМ!$D$10+'СЕТ СН'!$G$5-'СЕТ СН'!$G$17</f>
        <v>4237.4758699600006</v>
      </c>
      <c r="N48" s="37">
        <f>SUMIFS(СВЦЭМ!$C$34:$C$777,СВЦЭМ!$A$34:$A$777,$A48,СВЦЭМ!$B$34:$B$777,N$47)+'СЕТ СН'!$G$9+СВЦЭМ!$D$10+'СЕТ СН'!$G$5-'СЕТ СН'!$G$17</f>
        <v>4244.0911134400003</v>
      </c>
      <c r="O48" s="37">
        <f>SUMIFS(СВЦЭМ!$C$34:$C$777,СВЦЭМ!$A$34:$A$777,$A48,СВЦЭМ!$B$34:$B$777,O$47)+'СЕТ СН'!$G$9+СВЦЭМ!$D$10+'СЕТ СН'!$G$5-'СЕТ СН'!$G$17</f>
        <v>4238.04462453</v>
      </c>
      <c r="P48" s="37">
        <f>SUMIFS(СВЦЭМ!$C$34:$C$777,СВЦЭМ!$A$34:$A$777,$A48,СВЦЭМ!$B$34:$B$777,P$47)+'СЕТ СН'!$G$9+СВЦЭМ!$D$10+'СЕТ СН'!$G$5-'СЕТ СН'!$G$17</f>
        <v>4233.7263049800004</v>
      </c>
      <c r="Q48" s="37">
        <f>SUMIFS(СВЦЭМ!$C$34:$C$777,СВЦЭМ!$A$34:$A$777,$A48,СВЦЭМ!$B$34:$B$777,Q$47)+'СЕТ СН'!$G$9+СВЦЭМ!$D$10+'СЕТ СН'!$G$5-'СЕТ СН'!$G$17</f>
        <v>4229.3750958199998</v>
      </c>
      <c r="R48" s="37">
        <f>SUMIFS(СВЦЭМ!$C$34:$C$777,СВЦЭМ!$A$34:$A$777,$A48,СВЦЭМ!$B$34:$B$777,R$47)+'СЕТ СН'!$G$9+СВЦЭМ!$D$10+'СЕТ СН'!$G$5-'СЕТ СН'!$G$17</f>
        <v>4226.4041791500003</v>
      </c>
      <c r="S48" s="37">
        <f>SUMIFS(СВЦЭМ!$C$34:$C$777,СВЦЭМ!$A$34:$A$777,$A48,СВЦЭМ!$B$34:$B$777,S$47)+'СЕТ СН'!$G$9+СВЦЭМ!$D$10+'СЕТ СН'!$G$5-'СЕТ СН'!$G$17</f>
        <v>4219.2383653199995</v>
      </c>
      <c r="T48" s="37">
        <f>SUMIFS(СВЦЭМ!$C$34:$C$777,СВЦЭМ!$A$34:$A$777,$A48,СВЦЭМ!$B$34:$B$777,T$47)+'СЕТ СН'!$G$9+СВЦЭМ!$D$10+'СЕТ СН'!$G$5-'СЕТ СН'!$G$17</f>
        <v>4220.6319026000001</v>
      </c>
      <c r="U48" s="37">
        <f>SUMIFS(СВЦЭМ!$C$34:$C$777,СВЦЭМ!$A$34:$A$777,$A48,СВЦЭМ!$B$34:$B$777,U$47)+'СЕТ СН'!$G$9+СВЦЭМ!$D$10+'СЕТ СН'!$G$5-'СЕТ СН'!$G$17</f>
        <v>4223.6373279500003</v>
      </c>
      <c r="V48" s="37">
        <f>SUMIFS(СВЦЭМ!$C$34:$C$777,СВЦЭМ!$A$34:$A$777,$A48,СВЦЭМ!$B$34:$B$777,V$47)+'СЕТ СН'!$G$9+СВЦЭМ!$D$10+'СЕТ СН'!$G$5-'СЕТ СН'!$G$17</f>
        <v>4250.0542427800001</v>
      </c>
      <c r="W48" s="37">
        <f>SUMIFS(СВЦЭМ!$C$34:$C$777,СВЦЭМ!$A$34:$A$777,$A48,СВЦЭМ!$B$34:$B$777,W$47)+'СЕТ СН'!$G$9+СВЦЭМ!$D$10+'СЕТ СН'!$G$5-'СЕТ СН'!$G$17</f>
        <v>4275.91411049</v>
      </c>
      <c r="X48" s="37">
        <f>SUMIFS(СВЦЭМ!$C$34:$C$777,СВЦЭМ!$A$34:$A$777,$A48,СВЦЭМ!$B$34:$B$777,X$47)+'СЕТ СН'!$G$9+СВЦЭМ!$D$10+'СЕТ СН'!$G$5-'СЕТ СН'!$G$17</f>
        <v>4266.0137996900003</v>
      </c>
      <c r="Y48" s="37">
        <f>SUMIFS(СВЦЭМ!$C$34:$C$777,СВЦЭМ!$A$34:$A$777,$A48,СВЦЭМ!$B$34:$B$777,Y$47)+'СЕТ СН'!$G$9+СВЦЭМ!$D$10+'СЕТ СН'!$G$5-'СЕТ СН'!$G$17</f>
        <v>4321.4348325999999</v>
      </c>
    </row>
    <row r="49" spans="1:25" ht="15.75" x14ac:dyDescent="0.2">
      <c r="A49" s="36">
        <f>A48+1</f>
        <v>42918</v>
      </c>
      <c r="B49" s="37">
        <f>SUMIFS(СВЦЭМ!$C$34:$C$777,СВЦЭМ!$A$34:$A$777,$A49,СВЦЭМ!$B$34:$B$777,B$47)+'СЕТ СН'!$G$9+СВЦЭМ!$D$10+'СЕТ СН'!$G$5-'СЕТ СН'!$G$17</f>
        <v>4342.3524418500001</v>
      </c>
      <c r="C49" s="37">
        <f>SUMIFS(СВЦЭМ!$C$34:$C$777,СВЦЭМ!$A$34:$A$777,$A49,СВЦЭМ!$B$34:$B$777,C$47)+'СЕТ СН'!$G$9+СВЦЭМ!$D$10+'СЕТ СН'!$G$5-'СЕТ СН'!$G$17</f>
        <v>4411.1251658700003</v>
      </c>
      <c r="D49" s="37">
        <f>SUMIFS(СВЦЭМ!$C$34:$C$777,СВЦЭМ!$A$34:$A$777,$A49,СВЦЭМ!$B$34:$B$777,D$47)+'СЕТ СН'!$G$9+СВЦЭМ!$D$10+'СЕТ СН'!$G$5-'СЕТ СН'!$G$17</f>
        <v>4471.1946550900002</v>
      </c>
      <c r="E49" s="37">
        <f>SUMIFS(СВЦЭМ!$C$34:$C$777,СВЦЭМ!$A$34:$A$777,$A49,СВЦЭМ!$B$34:$B$777,E$47)+'СЕТ СН'!$G$9+СВЦЭМ!$D$10+'СЕТ СН'!$G$5-'СЕТ СН'!$G$17</f>
        <v>4493.6028404600002</v>
      </c>
      <c r="F49" s="37">
        <f>SUMIFS(СВЦЭМ!$C$34:$C$777,СВЦЭМ!$A$34:$A$777,$A49,СВЦЭМ!$B$34:$B$777,F$47)+'СЕТ СН'!$G$9+СВЦЭМ!$D$10+'СЕТ СН'!$G$5-'СЕТ СН'!$G$17</f>
        <v>4493.8571357399996</v>
      </c>
      <c r="G49" s="37">
        <f>SUMIFS(СВЦЭМ!$C$34:$C$777,СВЦЭМ!$A$34:$A$777,$A49,СВЦЭМ!$B$34:$B$777,G$47)+'СЕТ СН'!$G$9+СВЦЭМ!$D$10+'СЕТ СН'!$G$5-'СЕТ СН'!$G$17</f>
        <v>4517.9145008200003</v>
      </c>
      <c r="H49" s="37">
        <f>SUMIFS(СВЦЭМ!$C$34:$C$777,СВЦЭМ!$A$34:$A$777,$A49,СВЦЭМ!$B$34:$B$777,H$47)+'СЕТ СН'!$G$9+СВЦЭМ!$D$10+'СЕТ СН'!$G$5-'СЕТ СН'!$G$17</f>
        <v>4504.3368895900003</v>
      </c>
      <c r="I49" s="37">
        <f>SUMIFS(СВЦЭМ!$C$34:$C$777,СВЦЭМ!$A$34:$A$777,$A49,СВЦЭМ!$B$34:$B$777,I$47)+'СЕТ СН'!$G$9+СВЦЭМ!$D$10+'СЕТ СН'!$G$5-'СЕТ СН'!$G$17</f>
        <v>4495.5714379800002</v>
      </c>
      <c r="J49" s="37">
        <f>SUMIFS(СВЦЭМ!$C$34:$C$777,СВЦЭМ!$A$34:$A$777,$A49,СВЦЭМ!$B$34:$B$777,J$47)+'СЕТ СН'!$G$9+СВЦЭМ!$D$10+'СЕТ СН'!$G$5-'СЕТ СН'!$G$17</f>
        <v>4417.9868085100006</v>
      </c>
      <c r="K49" s="37">
        <f>SUMIFS(СВЦЭМ!$C$34:$C$777,СВЦЭМ!$A$34:$A$777,$A49,СВЦЭМ!$B$34:$B$777,K$47)+'СЕТ СН'!$G$9+СВЦЭМ!$D$10+'СЕТ СН'!$G$5-'СЕТ СН'!$G$17</f>
        <v>4305.0366543700002</v>
      </c>
      <c r="L49" s="37">
        <f>SUMIFS(СВЦЭМ!$C$34:$C$777,СВЦЭМ!$A$34:$A$777,$A49,СВЦЭМ!$B$34:$B$777,L$47)+'СЕТ СН'!$G$9+СВЦЭМ!$D$10+'СЕТ СН'!$G$5-'СЕТ СН'!$G$17</f>
        <v>4208.8602712299999</v>
      </c>
      <c r="M49" s="37">
        <f>SUMIFS(СВЦЭМ!$C$34:$C$777,СВЦЭМ!$A$34:$A$777,$A49,СВЦЭМ!$B$34:$B$777,M$47)+'СЕТ СН'!$G$9+СВЦЭМ!$D$10+'СЕТ СН'!$G$5-'СЕТ СН'!$G$17</f>
        <v>4184.9690807200004</v>
      </c>
      <c r="N49" s="37">
        <f>SUMIFS(СВЦЭМ!$C$34:$C$777,СВЦЭМ!$A$34:$A$777,$A49,СВЦЭМ!$B$34:$B$777,N$47)+'СЕТ СН'!$G$9+СВЦЭМ!$D$10+'СЕТ СН'!$G$5-'СЕТ СН'!$G$17</f>
        <v>4185.3535130700002</v>
      </c>
      <c r="O49" s="37">
        <f>SUMIFS(СВЦЭМ!$C$34:$C$777,СВЦЭМ!$A$34:$A$777,$A49,СВЦЭМ!$B$34:$B$777,O$47)+'СЕТ СН'!$G$9+СВЦЭМ!$D$10+'СЕТ СН'!$G$5-'СЕТ СН'!$G$17</f>
        <v>4188.13507699</v>
      </c>
      <c r="P49" s="37">
        <f>SUMIFS(СВЦЭМ!$C$34:$C$777,СВЦЭМ!$A$34:$A$777,$A49,СВЦЭМ!$B$34:$B$777,P$47)+'СЕТ СН'!$G$9+СВЦЭМ!$D$10+'СЕТ СН'!$G$5-'СЕТ СН'!$G$17</f>
        <v>4204.7899512799995</v>
      </c>
      <c r="Q49" s="37">
        <f>SUMIFS(СВЦЭМ!$C$34:$C$777,СВЦЭМ!$A$34:$A$777,$A49,СВЦЭМ!$B$34:$B$777,Q$47)+'СЕТ СН'!$G$9+СВЦЭМ!$D$10+'СЕТ СН'!$G$5-'СЕТ СН'!$G$17</f>
        <v>4208.8454038999998</v>
      </c>
      <c r="R49" s="37">
        <f>SUMIFS(СВЦЭМ!$C$34:$C$777,СВЦЭМ!$A$34:$A$777,$A49,СВЦЭМ!$B$34:$B$777,R$47)+'СЕТ СН'!$G$9+СВЦЭМ!$D$10+'СЕТ СН'!$G$5-'СЕТ СН'!$G$17</f>
        <v>4207.5067256100001</v>
      </c>
      <c r="S49" s="37">
        <f>SUMIFS(СВЦЭМ!$C$34:$C$777,СВЦЭМ!$A$34:$A$777,$A49,СВЦЭМ!$B$34:$B$777,S$47)+'СЕТ СН'!$G$9+СВЦЭМ!$D$10+'СЕТ СН'!$G$5-'СЕТ СН'!$G$17</f>
        <v>4191.6356046399997</v>
      </c>
      <c r="T49" s="37">
        <f>SUMIFS(СВЦЭМ!$C$34:$C$777,СВЦЭМ!$A$34:$A$777,$A49,СВЦЭМ!$B$34:$B$777,T$47)+'СЕТ СН'!$G$9+СВЦЭМ!$D$10+'СЕТ СН'!$G$5-'СЕТ СН'!$G$17</f>
        <v>4190.1049857300004</v>
      </c>
      <c r="U49" s="37">
        <f>SUMIFS(СВЦЭМ!$C$34:$C$777,СВЦЭМ!$A$34:$A$777,$A49,СВЦЭМ!$B$34:$B$777,U$47)+'СЕТ СН'!$G$9+СВЦЭМ!$D$10+'СЕТ СН'!$G$5-'СЕТ СН'!$G$17</f>
        <v>4196.5383225799997</v>
      </c>
      <c r="V49" s="37">
        <f>SUMIFS(СВЦЭМ!$C$34:$C$777,СВЦЭМ!$A$34:$A$777,$A49,СВЦЭМ!$B$34:$B$777,V$47)+'СЕТ СН'!$G$9+СВЦЭМ!$D$10+'СЕТ СН'!$G$5-'СЕТ СН'!$G$17</f>
        <v>4202.5991653900001</v>
      </c>
      <c r="W49" s="37">
        <f>SUMIFS(СВЦЭМ!$C$34:$C$777,СВЦЭМ!$A$34:$A$777,$A49,СВЦЭМ!$B$34:$B$777,W$47)+'СЕТ СН'!$G$9+СВЦЭМ!$D$10+'СЕТ СН'!$G$5-'СЕТ СН'!$G$17</f>
        <v>4222.4113062400002</v>
      </c>
      <c r="X49" s="37">
        <f>SUMIFS(СВЦЭМ!$C$34:$C$777,СВЦЭМ!$A$34:$A$777,$A49,СВЦЭМ!$B$34:$B$777,X$47)+'СЕТ СН'!$G$9+СВЦЭМ!$D$10+'СЕТ СН'!$G$5-'СЕТ СН'!$G$17</f>
        <v>4240.0397732000001</v>
      </c>
      <c r="Y49" s="37">
        <f>SUMIFS(СВЦЭМ!$C$34:$C$777,СВЦЭМ!$A$34:$A$777,$A49,СВЦЭМ!$B$34:$B$777,Y$47)+'СЕТ СН'!$G$9+СВЦЭМ!$D$10+'СЕТ СН'!$G$5-'СЕТ СН'!$G$17</f>
        <v>4325.6850886600005</v>
      </c>
    </row>
    <row r="50" spans="1:25" ht="15.75" x14ac:dyDescent="0.2">
      <c r="A50" s="36">
        <f t="shared" ref="A50:A78" si="1">A49+1</f>
        <v>42919</v>
      </c>
      <c r="B50" s="37">
        <f>SUMIFS(СВЦЭМ!$C$34:$C$777,СВЦЭМ!$A$34:$A$777,$A50,СВЦЭМ!$B$34:$B$777,B$47)+'СЕТ СН'!$G$9+СВЦЭМ!$D$10+'СЕТ СН'!$G$5-'СЕТ СН'!$G$17</f>
        <v>4385.7616121000001</v>
      </c>
      <c r="C50" s="37">
        <f>SUMIFS(СВЦЭМ!$C$34:$C$777,СВЦЭМ!$A$34:$A$777,$A50,СВЦЭМ!$B$34:$B$777,C$47)+'СЕТ СН'!$G$9+СВЦЭМ!$D$10+'СЕТ СН'!$G$5-'СЕТ СН'!$G$17</f>
        <v>4461.4317792299998</v>
      </c>
      <c r="D50" s="37">
        <f>SUMIFS(СВЦЭМ!$C$34:$C$777,СВЦЭМ!$A$34:$A$777,$A50,СВЦЭМ!$B$34:$B$777,D$47)+'СЕТ СН'!$G$9+СВЦЭМ!$D$10+'СЕТ СН'!$G$5-'СЕТ СН'!$G$17</f>
        <v>4531.7494634899995</v>
      </c>
      <c r="E50" s="37">
        <f>SUMIFS(СВЦЭМ!$C$34:$C$777,СВЦЭМ!$A$34:$A$777,$A50,СВЦЭМ!$B$34:$B$777,E$47)+'СЕТ СН'!$G$9+СВЦЭМ!$D$10+'СЕТ СН'!$G$5-'СЕТ СН'!$G$17</f>
        <v>4540.2699588800006</v>
      </c>
      <c r="F50" s="37">
        <f>SUMIFS(СВЦЭМ!$C$34:$C$777,СВЦЭМ!$A$34:$A$777,$A50,СВЦЭМ!$B$34:$B$777,F$47)+'СЕТ СН'!$G$9+СВЦЭМ!$D$10+'СЕТ СН'!$G$5-'СЕТ СН'!$G$17</f>
        <v>4531.2347108000004</v>
      </c>
      <c r="G50" s="37">
        <f>SUMIFS(СВЦЭМ!$C$34:$C$777,СВЦЭМ!$A$34:$A$777,$A50,СВЦЭМ!$B$34:$B$777,G$47)+'СЕТ СН'!$G$9+СВЦЭМ!$D$10+'СЕТ СН'!$G$5-'СЕТ СН'!$G$17</f>
        <v>4536.7717624500001</v>
      </c>
      <c r="H50" s="37">
        <f>SUMIFS(СВЦЭМ!$C$34:$C$777,СВЦЭМ!$A$34:$A$777,$A50,СВЦЭМ!$B$34:$B$777,H$47)+'СЕТ СН'!$G$9+СВЦЭМ!$D$10+'СЕТ СН'!$G$5-'СЕТ СН'!$G$17</f>
        <v>4571.8471545299999</v>
      </c>
      <c r="I50" s="37">
        <f>SUMIFS(СВЦЭМ!$C$34:$C$777,СВЦЭМ!$A$34:$A$777,$A50,СВЦЭМ!$B$34:$B$777,I$47)+'СЕТ СН'!$G$9+СВЦЭМ!$D$10+'СЕТ СН'!$G$5-'СЕТ СН'!$G$17</f>
        <v>4503.9597505800002</v>
      </c>
      <c r="J50" s="37">
        <f>SUMIFS(СВЦЭМ!$C$34:$C$777,СВЦЭМ!$A$34:$A$777,$A50,СВЦЭМ!$B$34:$B$777,J$47)+'СЕТ СН'!$G$9+СВЦЭМ!$D$10+'СЕТ СН'!$G$5-'СЕТ СН'!$G$17</f>
        <v>4390.0700088399999</v>
      </c>
      <c r="K50" s="37">
        <f>SUMIFS(СВЦЭМ!$C$34:$C$777,СВЦЭМ!$A$34:$A$777,$A50,СВЦЭМ!$B$34:$B$777,K$47)+'СЕТ СН'!$G$9+СВЦЭМ!$D$10+'СЕТ СН'!$G$5-'СЕТ СН'!$G$17</f>
        <v>4288.5822149699998</v>
      </c>
      <c r="L50" s="37">
        <f>SUMIFS(СВЦЭМ!$C$34:$C$777,СВЦЭМ!$A$34:$A$777,$A50,СВЦЭМ!$B$34:$B$777,L$47)+'СЕТ СН'!$G$9+СВЦЭМ!$D$10+'СЕТ СН'!$G$5-'СЕТ СН'!$G$17</f>
        <v>4239.1630859100005</v>
      </c>
      <c r="M50" s="37">
        <f>SUMIFS(СВЦЭМ!$C$34:$C$777,СВЦЭМ!$A$34:$A$777,$A50,СВЦЭМ!$B$34:$B$777,M$47)+'СЕТ СН'!$G$9+СВЦЭМ!$D$10+'СЕТ СН'!$G$5-'СЕТ СН'!$G$17</f>
        <v>4218.2276608699995</v>
      </c>
      <c r="N50" s="37">
        <f>SUMIFS(СВЦЭМ!$C$34:$C$777,СВЦЭМ!$A$34:$A$777,$A50,СВЦЭМ!$B$34:$B$777,N$47)+'СЕТ СН'!$G$9+СВЦЭМ!$D$10+'СЕТ СН'!$G$5-'СЕТ СН'!$G$17</f>
        <v>4202.8055988400001</v>
      </c>
      <c r="O50" s="37">
        <f>SUMIFS(СВЦЭМ!$C$34:$C$777,СВЦЭМ!$A$34:$A$777,$A50,СВЦЭМ!$B$34:$B$777,O$47)+'СЕТ СН'!$G$9+СВЦЭМ!$D$10+'СЕТ СН'!$G$5-'СЕТ СН'!$G$17</f>
        <v>4218.17972973</v>
      </c>
      <c r="P50" s="37">
        <f>SUMIFS(СВЦЭМ!$C$34:$C$777,СВЦЭМ!$A$34:$A$777,$A50,СВЦЭМ!$B$34:$B$777,P$47)+'СЕТ СН'!$G$9+СВЦЭМ!$D$10+'СЕТ СН'!$G$5-'СЕТ СН'!$G$17</f>
        <v>4222.1793561200002</v>
      </c>
      <c r="Q50" s="37">
        <f>SUMIFS(СВЦЭМ!$C$34:$C$777,СВЦЭМ!$A$34:$A$777,$A50,СВЦЭМ!$B$34:$B$777,Q$47)+'СЕТ СН'!$G$9+СВЦЭМ!$D$10+'СЕТ СН'!$G$5-'СЕТ СН'!$G$17</f>
        <v>4224.4879773100001</v>
      </c>
      <c r="R50" s="37">
        <f>SUMIFS(СВЦЭМ!$C$34:$C$777,СВЦЭМ!$A$34:$A$777,$A50,СВЦЭМ!$B$34:$B$777,R$47)+'СЕТ СН'!$G$9+СВЦЭМ!$D$10+'СЕТ СН'!$G$5-'СЕТ СН'!$G$17</f>
        <v>4230.2001989099999</v>
      </c>
      <c r="S50" s="37">
        <f>SUMIFS(СВЦЭМ!$C$34:$C$777,СВЦЭМ!$A$34:$A$777,$A50,СВЦЭМ!$B$34:$B$777,S$47)+'СЕТ СН'!$G$9+СВЦЭМ!$D$10+'СЕТ СН'!$G$5-'СЕТ СН'!$G$17</f>
        <v>4210.3739883100006</v>
      </c>
      <c r="T50" s="37">
        <f>SUMIFS(СВЦЭМ!$C$34:$C$777,СВЦЭМ!$A$34:$A$777,$A50,СВЦЭМ!$B$34:$B$777,T$47)+'СЕТ СН'!$G$9+СВЦЭМ!$D$10+'СЕТ СН'!$G$5-'СЕТ СН'!$G$17</f>
        <v>4220.7960655300003</v>
      </c>
      <c r="U50" s="37">
        <f>SUMIFS(СВЦЭМ!$C$34:$C$777,СВЦЭМ!$A$34:$A$777,$A50,СВЦЭМ!$B$34:$B$777,U$47)+'СЕТ СН'!$G$9+СВЦЭМ!$D$10+'СЕТ СН'!$G$5-'СЕТ СН'!$G$17</f>
        <v>4214.9452200300002</v>
      </c>
      <c r="V50" s="37">
        <f>SUMIFS(СВЦЭМ!$C$34:$C$777,СВЦЭМ!$A$34:$A$777,$A50,СВЦЭМ!$B$34:$B$777,V$47)+'СЕТ СН'!$G$9+СВЦЭМ!$D$10+'СЕТ СН'!$G$5-'СЕТ СН'!$G$17</f>
        <v>4227.8989526599998</v>
      </c>
      <c r="W50" s="37">
        <f>SUMIFS(СВЦЭМ!$C$34:$C$777,СВЦЭМ!$A$34:$A$777,$A50,СВЦЭМ!$B$34:$B$777,W$47)+'СЕТ СН'!$G$9+СВЦЭМ!$D$10+'СЕТ СН'!$G$5-'СЕТ СН'!$G$17</f>
        <v>4253.2070211199998</v>
      </c>
      <c r="X50" s="37">
        <f>SUMIFS(СВЦЭМ!$C$34:$C$777,СВЦЭМ!$A$34:$A$777,$A50,СВЦЭМ!$B$34:$B$777,X$47)+'СЕТ СН'!$G$9+СВЦЭМ!$D$10+'СЕТ СН'!$G$5-'СЕТ СН'!$G$17</f>
        <v>4326.2268478400001</v>
      </c>
      <c r="Y50" s="37">
        <f>SUMIFS(СВЦЭМ!$C$34:$C$777,СВЦЭМ!$A$34:$A$777,$A50,СВЦЭМ!$B$34:$B$777,Y$47)+'СЕТ СН'!$G$9+СВЦЭМ!$D$10+'СЕТ СН'!$G$5-'СЕТ СН'!$G$17</f>
        <v>4388.21308064</v>
      </c>
    </row>
    <row r="51" spans="1:25" ht="15.75" x14ac:dyDescent="0.2">
      <c r="A51" s="36">
        <f t="shared" si="1"/>
        <v>42920</v>
      </c>
      <c r="B51" s="37">
        <f>SUMIFS(СВЦЭМ!$C$34:$C$777,СВЦЭМ!$A$34:$A$777,$A51,СВЦЭМ!$B$34:$B$777,B$47)+'СЕТ СН'!$G$9+СВЦЭМ!$D$10+'СЕТ СН'!$G$5-'СЕТ СН'!$G$17</f>
        <v>4384.2227802699999</v>
      </c>
      <c r="C51" s="37">
        <f>SUMIFS(СВЦЭМ!$C$34:$C$777,СВЦЭМ!$A$34:$A$777,$A51,СВЦЭМ!$B$34:$B$777,C$47)+'СЕТ СН'!$G$9+СВЦЭМ!$D$10+'СЕТ СН'!$G$5-'СЕТ СН'!$G$17</f>
        <v>4448.4334641699998</v>
      </c>
      <c r="D51" s="37">
        <f>SUMIFS(СВЦЭМ!$C$34:$C$777,СВЦЭМ!$A$34:$A$777,$A51,СВЦЭМ!$B$34:$B$777,D$47)+'СЕТ СН'!$G$9+СВЦЭМ!$D$10+'СЕТ СН'!$G$5-'СЕТ СН'!$G$17</f>
        <v>4528.3878531299997</v>
      </c>
      <c r="E51" s="37">
        <f>SUMIFS(СВЦЭМ!$C$34:$C$777,СВЦЭМ!$A$34:$A$777,$A51,СВЦЭМ!$B$34:$B$777,E$47)+'СЕТ СН'!$G$9+СВЦЭМ!$D$10+'СЕТ СН'!$G$5-'СЕТ СН'!$G$17</f>
        <v>4535.6474499200003</v>
      </c>
      <c r="F51" s="37">
        <f>SUMIFS(СВЦЭМ!$C$34:$C$777,СВЦЭМ!$A$34:$A$777,$A51,СВЦЭМ!$B$34:$B$777,F$47)+'СЕТ СН'!$G$9+СВЦЭМ!$D$10+'СЕТ СН'!$G$5-'СЕТ СН'!$G$17</f>
        <v>4528.7400553400003</v>
      </c>
      <c r="G51" s="37">
        <f>SUMIFS(СВЦЭМ!$C$34:$C$777,СВЦЭМ!$A$34:$A$777,$A51,СВЦЭМ!$B$34:$B$777,G$47)+'СЕТ СН'!$G$9+СВЦЭМ!$D$10+'СЕТ СН'!$G$5-'СЕТ СН'!$G$17</f>
        <v>4531.8466523300003</v>
      </c>
      <c r="H51" s="37">
        <f>SUMIFS(СВЦЭМ!$C$34:$C$777,СВЦЭМ!$A$34:$A$777,$A51,СВЦЭМ!$B$34:$B$777,H$47)+'СЕТ СН'!$G$9+СВЦЭМ!$D$10+'СЕТ СН'!$G$5-'СЕТ СН'!$G$17</f>
        <v>4565.6876270699995</v>
      </c>
      <c r="I51" s="37">
        <f>SUMIFS(СВЦЭМ!$C$34:$C$777,СВЦЭМ!$A$34:$A$777,$A51,СВЦЭМ!$B$34:$B$777,I$47)+'СЕТ СН'!$G$9+СВЦЭМ!$D$10+'СЕТ СН'!$G$5-'СЕТ СН'!$G$17</f>
        <v>4460.92771214</v>
      </c>
      <c r="J51" s="37">
        <f>SUMIFS(СВЦЭМ!$C$34:$C$777,СВЦЭМ!$A$34:$A$777,$A51,СВЦЭМ!$B$34:$B$777,J$47)+'СЕТ СН'!$G$9+СВЦЭМ!$D$10+'СЕТ СН'!$G$5-'СЕТ СН'!$G$17</f>
        <v>4344.7254057400005</v>
      </c>
      <c r="K51" s="37">
        <f>SUMIFS(СВЦЭМ!$C$34:$C$777,СВЦЭМ!$A$34:$A$777,$A51,СВЦЭМ!$B$34:$B$777,K$47)+'СЕТ СН'!$G$9+СВЦЭМ!$D$10+'СЕТ СН'!$G$5-'СЕТ СН'!$G$17</f>
        <v>4255.8346492800001</v>
      </c>
      <c r="L51" s="37">
        <f>SUMIFS(СВЦЭМ!$C$34:$C$777,СВЦЭМ!$A$34:$A$777,$A51,СВЦЭМ!$B$34:$B$777,L$47)+'СЕТ СН'!$G$9+СВЦЭМ!$D$10+'СЕТ СН'!$G$5-'СЕТ СН'!$G$17</f>
        <v>4187.93787565</v>
      </c>
      <c r="M51" s="37">
        <f>SUMIFS(СВЦЭМ!$C$34:$C$777,СВЦЭМ!$A$34:$A$777,$A51,СВЦЭМ!$B$34:$B$777,M$47)+'СЕТ СН'!$G$9+СВЦЭМ!$D$10+'СЕТ СН'!$G$5-'СЕТ СН'!$G$17</f>
        <v>4170.8566175699998</v>
      </c>
      <c r="N51" s="37">
        <f>SUMIFS(СВЦЭМ!$C$34:$C$777,СВЦЭМ!$A$34:$A$777,$A51,СВЦЭМ!$B$34:$B$777,N$47)+'СЕТ СН'!$G$9+СВЦЭМ!$D$10+'СЕТ СН'!$G$5-'СЕТ СН'!$G$17</f>
        <v>4164.3061515999998</v>
      </c>
      <c r="O51" s="37">
        <f>SUMIFS(СВЦЭМ!$C$34:$C$777,СВЦЭМ!$A$34:$A$777,$A51,СВЦЭМ!$B$34:$B$777,O$47)+'СЕТ СН'!$G$9+СВЦЭМ!$D$10+'СЕТ СН'!$G$5-'СЕТ СН'!$G$17</f>
        <v>4174.2684855199996</v>
      </c>
      <c r="P51" s="37">
        <f>SUMIFS(СВЦЭМ!$C$34:$C$777,СВЦЭМ!$A$34:$A$777,$A51,СВЦЭМ!$B$34:$B$777,P$47)+'СЕТ СН'!$G$9+СВЦЭМ!$D$10+'СЕТ СН'!$G$5-'СЕТ СН'!$G$17</f>
        <v>4183.4995944800003</v>
      </c>
      <c r="Q51" s="37">
        <f>SUMIFS(СВЦЭМ!$C$34:$C$777,СВЦЭМ!$A$34:$A$777,$A51,СВЦЭМ!$B$34:$B$777,Q$47)+'СЕТ СН'!$G$9+СВЦЭМ!$D$10+'СЕТ СН'!$G$5-'СЕТ СН'!$G$17</f>
        <v>4191.9243850499997</v>
      </c>
      <c r="R51" s="37">
        <f>SUMIFS(СВЦЭМ!$C$34:$C$777,СВЦЭМ!$A$34:$A$777,$A51,СВЦЭМ!$B$34:$B$777,R$47)+'СЕТ СН'!$G$9+СВЦЭМ!$D$10+'СЕТ СН'!$G$5-'СЕТ СН'!$G$17</f>
        <v>4218.2236560399997</v>
      </c>
      <c r="S51" s="37">
        <f>SUMIFS(СВЦЭМ!$C$34:$C$777,СВЦЭМ!$A$34:$A$777,$A51,СВЦЭМ!$B$34:$B$777,S$47)+'СЕТ СН'!$G$9+СВЦЭМ!$D$10+'СЕТ СН'!$G$5-'СЕТ СН'!$G$17</f>
        <v>4238.89098113</v>
      </c>
      <c r="T51" s="37">
        <f>SUMIFS(СВЦЭМ!$C$34:$C$777,СВЦЭМ!$A$34:$A$777,$A51,СВЦЭМ!$B$34:$B$777,T$47)+'СЕТ СН'!$G$9+СВЦЭМ!$D$10+'СЕТ СН'!$G$5-'СЕТ СН'!$G$17</f>
        <v>4267.9699531699998</v>
      </c>
      <c r="U51" s="37">
        <f>SUMIFS(СВЦЭМ!$C$34:$C$777,СВЦЭМ!$A$34:$A$777,$A51,СВЦЭМ!$B$34:$B$777,U$47)+'СЕТ СН'!$G$9+СВЦЭМ!$D$10+'СЕТ СН'!$G$5-'СЕТ СН'!$G$17</f>
        <v>4271.19904666</v>
      </c>
      <c r="V51" s="37">
        <f>SUMIFS(СВЦЭМ!$C$34:$C$777,СВЦЭМ!$A$34:$A$777,$A51,СВЦЭМ!$B$34:$B$777,V$47)+'СЕТ СН'!$G$9+СВЦЭМ!$D$10+'СЕТ СН'!$G$5-'СЕТ СН'!$G$17</f>
        <v>4281.7084403200006</v>
      </c>
      <c r="W51" s="37">
        <f>SUMIFS(СВЦЭМ!$C$34:$C$777,СВЦЭМ!$A$34:$A$777,$A51,СВЦЭМ!$B$34:$B$777,W$47)+'СЕТ СН'!$G$9+СВЦЭМ!$D$10+'СЕТ СН'!$G$5-'СЕТ СН'!$G$17</f>
        <v>4302.2554929799999</v>
      </c>
      <c r="X51" s="37">
        <f>SUMIFS(СВЦЭМ!$C$34:$C$777,СВЦЭМ!$A$34:$A$777,$A51,СВЦЭМ!$B$34:$B$777,X$47)+'СЕТ СН'!$G$9+СВЦЭМ!$D$10+'СЕТ СН'!$G$5-'СЕТ СН'!$G$17</f>
        <v>4304.3458192199996</v>
      </c>
      <c r="Y51" s="37">
        <f>SUMIFS(СВЦЭМ!$C$34:$C$777,СВЦЭМ!$A$34:$A$777,$A51,СВЦЭМ!$B$34:$B$777,Y$47)+'СЕТ СН'!$G$9+СВЦЭМ!$D$10+'СЕТ СН'!$G$5-'СЕТ СН'!$G$17</f>
        <v>4361.5965108800001</v>
      </c>
    </row>
    <row r="52" spans="1:25" ht="15.75" x14ac:dyDescent="0.2">
      <c r="A52" s="36">
        <f t="shared" si="1"/>
        <v>42921</v>
      </c>
      <c r="B52" s="37">
        <f>SUMIFS(СВЦЭМ!$C$34:$C$777,СВЦЭМ!$A$34:$A$777,$A52,СВЦЭМ!$B$34:$B$777,B$47)+'СЕТ СН'!$G$9+СВЦЭМ!$D$10+'СЕТ СН'!$G$5-'СЕТ СН'!$G$17</f>
        <v>4374.7259061700006</v>
      </c>
      <c r="C52" s="37">
        <f>SUMIFS(СВЦЭМ!$C$34:$C$777,СВЦЭМ!$A$34:$A$777,$A52,СВЦЭМ!$B$34:$B$777,C$47)+'СЕТ СН'!$G$9+СВЦЭМ!$D$10+'СЕТ СН'!$G$5-'СЕТ СН'!$G$17</f>
        <v>4498.07084278</v>
      </c>
      <c r="D52" s="37">
        <f>SUMIFS(СВЦЭМ!$C$34:$C$777,СВЦЭМ!$A$34:$A$777,$A52,СВЦЭМ!$B$34:$B$777,D$47)+'СЕТ СН'!$G$9+СВЦЭМ!$D$10+'СЕТ СН'!$G$5-'СЕТ СН'!$G$17</f>
        <v>4518.8677727200002</v>
      </c>
      <c r="E52" s="37">
        <f>SUMIFS(СВЦЭМ!$C$34:$C$777,СВЦЭМ!$A$34:$A$777,$A52,СВЦЭМ!$B$34:$B$777,E$47)+'СЕТ СН'!$G$9+СВЦЭМ!$D$10+'СЕТ СН'!$G$5-'СЕТ СН'!$G$17</f>
        <v>4521.3732434900003</v>
      </c>
      <c r="F52" s="37">
        <f>SUMIFS(СВЦЭМ!$C$34:$C$777,СВЦЭМ!$A$34:$A$777,$A52,СВЦЭМ!$B$34:$B$777,F$47)+'СЕТ СН'!$G$9+СВЦЭМ!$D$10+'СЕТ СН'!$G$5-'СЕТ СН'!$G$17</f>
        <v>4519.5572844600001</v>
      </c>
      <c r="G52" s="37">
        <f>SUMIFS(СВЦЭМ!$C$34:$C$777,СВЦЭМ!$A$34:$A$777,$A52,СВЦЭМ!$B$34:$B$777,G$47)+'СЕТ СН'!$G$9+СВЦЭМ!$D$10+'СЕТ СН'!$G$5-'СЕТ СН'!$G$17</f>
        <v>4522.5471332300003</v>
      </c>
      <c r="H52" s="37">
        <f>SUMIFS(СВЦЭМ!$C$34:$C$777,СВЦЭМ!$A$34:$A$777,$A52,СВЦЭМ!$B$34:$B$777,H$47)+'СЕТ СН'!$G$9+СВЦЭМ!$D$10+'СЕТ СН'!$G$5-'СЕТ СН'!$G$17</f>
        <v>4563.8998754599997</v>
      </c>
      <c r="I52" s="37">
        <f>SUMIFS(СВЦЭМ!$C$34:$C$777,СВЦЭМ!$A$34:$A$777,$A52,СВЦЭМ!$B$34:$B$777,I$47)+'СЕТ СН'!$G$9+СВЦЭМ!$D$10+'СЕТ СН'!$G$5-'СЕТ СН'!$G$17</f>
        <v>4456.3065392400003</v>
      </c>
      <c r="J52" s="37">
        <f>SUMIFS(СВЦЭМ!$C$34:$C$777,СВЦЭМ!$A$34:$A$777,$A52,СВЦЭМ!$B$34:$B$777,J$47)+'СЕТ СН'!$G$9+СВЦЭМ!$D$10+'СЕТ СН'!$G$5-'СЕТ СН'!$G$17</f>
        <v>4363.1683633800003</v>
      </c>
      <c r="K52" s="37">
        <f>SUMIFS(СВЦЭМ!$C$34:$C$777,СВЦЭМ!$A$34:$A$777,$A52,СВЦЭМ!$B$34:$B$777,K$47)+'СЕТ СН'!$G$9+СВЦЭМ!$D$10+'СЕТ СН'!$G$5-'СЕТ СН'!$G$17</f>
        <v>4279.9474949400001</v>
      </c>
      <c r="L52" s="37">
        <f>SUMIFS(СВЦЭМ!$C$34:$C$777,СВЦЭМ!$A$34:$A$777,$A52,СВЦЭМ!$B$34:$B$777,L$47)+'СЕТ СН'!$G$9+СВЦЭМ!$D$10+'СЕТ СН'!$G$5-'СЕТ СН'!$G$17</f>
        <v>4211.5930610200003</v>
      </c>
      <c r="M52" s="37">
        <f>SUMIFS(СВЦЭМ!$C$34:$C$777,СВЦЭМ!$A$34:$A$777,$A52,СВЦЭМ!$B$34:$B$777,M$47)+'СЕТ СН'!$G$9+СВЦЭМ!$D$10+'СЕТ СН'!$G$5-'СЕТ СН'!$G$17</f>
        <v>4198.3748934800005</v>
      </c>
      <c r="N52" s="37">
        <f>SUMIFS(СВЦЭМ!$C$34:$C$777,СВЦЭМ!$A$34:$A$777,$A52,СВЦЭМ!$B$34:$B$777,N$47)+'СЕТ СН'!$G$9+СВЦЭМ!$D$10+'СЕТ СН'!$G$5-'СЕТ СН'!$G$17</f>
        <v>4208.3617205800001</v>
      </c>
      <c r="O52" s="37">
        <f>SUMIFS(СВЦЭМ!$C$34:$C$777,СВЦЭМ!$A$34:$A$777,$A52,СВЦЭМ!$B$34:$B$777,O$47)+'СЕТ СН'!$G$9+СВЦЭМ!$D$10+'СЕТ СН'!$G$5-'СЕТ СН'!$G$17</f>
        <v>4220.9095887900003</v>
      </c>
      <c r="P52" s="37">
        <f>SUMIFS(СВЦЭМ!$C$34:$C$777,СВЦЭМ!$A$34:$A$777,$A52,СВЦЭМ!$B$34:$B$777,P$47)+'СЕТ СН'!$G$9+СВЦЭМ!$D$10+'СЕТ СН'!$G$5-'СЕТ СН'!$G$17</f>
        <v>4225.3520657500003</v>
      </c>
      <c r="Q52" s="37">
        <f>SUMIFS(СВЦЭМ!$C$34:$C$777,СВЦЭМ!$A$34:$A$777,$A52,СВЦЭМ!$B$34:$B$777,Q$47)+'СЕТ СН'!$G$9+СВЦЭМ!$D$10+'СЕТ СН'!$G$5-'СЕТ СН'!$G$17</f>
        <v>4223.0317267600003</v>
      </c>
      <c r="R52" s="37">
        <f>SUMIFS(СВЦЭМ!$C$34:$C$777,СВЦЭМ!$A$34:$A$777,$A52,СВЦЭМ!$B$34:$B$777,R$47)+'СЕТ СН'!$G$9+СВЦЭМ!$D$10+'СЕТ СН'!$G$5-'СЕТ СН'!$G$17</f>
        <v>4228.0552875699996</v>
      </c>
      <c r="S52" s="37">
        <f>SUMIFS(СВЦЭМ!$C$34:$C$777,СВЦЭМ!$A$34:$A$777,$A52,СВЦЭМ!$B$34:$B$777,S$47)+'СЕТ СН'!$G$9+СВЦЭМ!$D$10+'СЕТ СН'!$G$5-'СЕТ СН'!$G$17</f>
        <v>4214.5728782400001</v>
      </c>
      <c r="T52" s="37">
        <f>SUMIFS(СВЦЭМ!$C$34:$C$777,СВЦЭМ!$A$34:$A$777,$A52,СВЦЭМ!$B$34:$B$777,T$47)+'СЕТ СН'!$G$9+СВЦЭМ!$D$10+'СЕТ СН'!$G$5-'СЕТ СН'!$G$17</f>
        <v>4221.8776502999999</v>
      </c>
      <c r="U52" s="37">
        <f>SUMIFS(СВЦЭМ!$C$34:$C$777,СВЦЭМ!$A$34:$A$777,$A52,СВЦЭМ!$B$34:$B$777,U$47)+'СЕТ СН'!$G$9+СВЦЭМ!$D$10+'СЕТ СН'!$G$5-'СЕТ СН'!$G$17</f>
        <v>4225.1612680799999</v>
      </c>
      <c r="V52" s="37">
        <f>SUMIFS(СВЦЭМ!$C$34:$C$777,СВЦЭМ!$A$34:$A$777,$A52,СВЦЭМ!$B$34:$B$777,V$47)+'СЕТ СН'!$G$9+СВЦЭМ!$D$10+'СЕТ СН'!$G$5-'СЕТ СН'!$G$17</f>
        <v>4239.9638887999999</v>
      </c>
      <c r="W52" s="37">
        <f>SUMIFS(СВЦЭМ!$C$34:$C$777,СВЦЭМ!$A$34:$A$777,$A52,СВЦЭМ!$B$34:$B$777,W$47)+'СЕТ СН'!$G$9+СВЦЭМ!$D$10+'СЕТ СН'!$G$5-'СЕТ СН'!$G$17</f>
        <v>4266.7339500500002</v>
      </c>
      <c r="X52" s="37">
        <f>SUMIFS(СВЦЭМ!$C$34:$C$777,СВЦЭМ!$A$34:$A$777,$A52,СВЦЭМ!$B$34:$B$777,X$47)+'СЕТ СН'!$G$9+СВЦЭМ!$D$10+'СЕТ СН'!$G$5-'СЕТ СН'!$G$17</f>
        <v>4290.21426849</v>
      </c>
      <c r="Y52" s="37">
        <f>SUMIFS(СВЦЭМ!$C$34:$C$777,СВЦЭМ!$A$34:$A$777,$A52,СВЦЭМ!$B$34:$B$777,Y$47)+'СЕТ СН'!$G$9+СВЦЭМ!$D$10+'СЕТ СН'!$G$5-'СЕТ СН'!$G$17</f>
        <v>4336.0252811299997</v>
      </c>
    </row>
    <row r="53" spans="1:25" ht="15.75" x14ac:dyDescent="0.2">
      <c r="A53" s="36">
        <f t="shared" si="1"/>
        <v>42922</v>
      </c>
      <c r="B53" s="37">
        <f>SUMIFS(СВЦЭМ!$C$34:$C$777,СВЦЭМ!$A$34:$A$777,$A53,СВЦЭМ!$B$34:$B$777,B$47)+'СЕТ СН'!$G$9+СВЦЭМ!$D$10+'СЕТ СН'!$G$5-'СЕТ СН'!$G$17</f>
        <v>4438.3526538200003</v>
      </c>
      <c r="C53" s="37">
        <f>SUMIFS(СВЦЭМ!$C$34:$C$777,СВЦЭМ!$A$34:$A$777,$A53,СВЦЭМ!$B$34:$B$777,C$47)+'СЕТ СН'!$G$9+СВЦЭМ!$D$10+'СЕТ СН'!$G$5-'СЕТ СН'!$G$17</f>
        <v>4498.7971595999998</v>
      </c>
      <c r="D53" s="37">
        <f>SUMIFS(СВЦЭМ!$C$34:$C$777,СВЦЭМ!$A$34:$A$777,$A53,СВЦЭМ!$B$34:$B$777,D$47)+'СЕТ СН'!$G$9+СВЦЭМ!$D$10+'СЕТ СН'!$G$5-'СЕТ СН'!$G$17</f>
        <v>4547.4731192300005</v>
      </c>
      <c r="E53" s="37">
        <f>SUMIFS(СВЦЭМ!$C$34:$C$777,СВЦЭМ!$A$34:$A$777,$A53,СВЦЭМ!$B$34:$B$777,E$47)+'СЕТ СН'!$G$9+СВЦЭМ!$D$10+'СЕТ СН'!$G$5-'СЕТ СН'!$G$17</f>
        <v>4550.9032510899997</v>
      </c>
      <c r="F53" s="37">
        <f>SUMIFS(СВЦЭМ!$C$34:$C$777,СВЦЭМ!$A$34:$A$777,$A53,СВЦЭМ!$B$34:$B$777,F$47)+'СЕТ СН'!$G$9+СВЦЭМ!$D$10+'СЕТ СН'!$G$5-'СЕТ СН'!$G$17</f>
        <v>4559.1921170400001</v>
      </c>
      <c r="G53" s="37">
        <f>SUMIFS(СВЦЭМ!$C$34:$C$777,СВЦЭМ!$A$34:$A$777,$A53,СВЦЭМ!$B$34:$B$777,G$47)+'СЕТ СН'!$G$9+СВЦЭМ!$D$10+'СЕТ СН'!$G$5-'СЕТ СН'!$G$17</f>
        <v>4558.1895111100002</v>
      </c>
      <c r="H53" s="37">
        <f>SUMIFS(СВЦЭМ!$C$34:$C$777,СВЦЭМ!$A$34:$A$777,$A53,СВЦЭМ!$B$34:$B$777,H$47)+'СЕТ СН'!$G$9+СВЦЭМ!$D$10+'СЕТ СН'!$G$5-'СЕТ СН'!$G$17</f>
        <v>4590.7201277100003</v>
      </c>
      <c r="I53" s="37">
        <f>SUMIFS(СВЦЭМ!$C$34:$C$777,СВЦЭМ!$A$34:$A$777,$A53,СВЦЭМ!$B$34:$B$777,I$47)+'СЕТ СН'!$G$9+СВЦЭМ!$D$10+'СЕТ СН'!$G$5-'СЕТ СН'!$G$17</f>
        <v>4512.0506630099999</v>
      </c>
      <c r="J53" s="37">
        <f>SUMIFS(СВЦЭМ!$C$34:$C$777,СВЦЭМ!$A$34:$A$777,$A53,СВЦЭМ!$B$34:$B$777,J$47)+'СЕТ СН'!$G$9+СВЦЭМ!$D$10+'СЕТ СН'!$G$5-'СЕТ СН'!$G$17</f>
        <v>4383.81683961</v>
      </c>
      <c r="K53" s="37">
        <f>SUMIFS(СВЦЭМ!$C$34:$C$777,СВЦЭМ!$A$34:$A$777,$A53,СВЦЭМ!$B$34:$B$777,K$47)+'СЕТ СН'!$G$9+СВЦЭМ!$D$10+'СЕТ СН'!$G$5-'СЕТ СН'!$G$17</f>
        <v>4286.3082614300001</v>
      </c>
      <c r="L53" s="37">
        <f>SUMIFS(СВЦЭМ!$C$34:$C$777,СВЦЭМ!$A$34:$A$777,$A53,СВЦЭМ!$B$34:$B$777,L$47)+'СЕТ СН'!$G$9+СВЦЭМ!$D$10+'СЕТ СН'!$G$5-'СЕТ СН'!$G$17</f>
        <v>4220.4031496900006</v>
      </c>
      <c r="M53" s="37">
        <f>SUMIFS(СВЦЭМ!$C$34:$C$777,СВЦЭМ!$A$34:$A$777,$A53,СВЦЭМ!$B$34:$B$777,M$47)+'СЕТ СН'!$G$9+СВЦЭМ!$D$10+'СЕТ СН'!$G$5-'СЕТ СН'!$G$17</f>
        <v>4198.4418464199998</v>
      </c>
      <c r="N53" s="37">
        <f>SUMIFS(СВЦЭМ!$C$34:$C$777,СВЦЭМ!$A$34:$A$777,$A53,СВЦЭМ!$B$34:$B$777,N$47)+'СЕТ СН'!$G$9+СВЦЭМ!$D$10+'СЕТ СН'!$G$5-'СЕТ СН'!$G$17</f>
        <v>4193.6926175199997</v>
      </c>
      <c r="O53" s="37">
        <f>SUMIFS(СВЦЭМ!$C$34:$C$777,СВЦЭМ!$A$34:$A$777,$A53,СВЦЭМ!$B$34:$B$777,O$47)+'СЕТ СН'!$G$9+СВЦЭМ!$D$10+'СЕТ СН'!$G$5-'СЕТ СН'!$G$17</f>
        <v>4202.0527859900003</v>
      </c>
      <c r="P53" s="37">
        <f>SUMIFS(СВЦЭМ!$C$34:$C$777,СВЦЭМ!$A$34:$A$777,$A53,СВЦЭМ!$B$34:$B$777,P$47)+'СЕТ СН'!$G$9+СВЦЭМ!$D$10+'СЕТ СН'!$G$5-'СЕТ СН'!$G$17</f>
        <v>4205.1821267699997</v>
      </c>
      <c r="Q53" s="37">
        <f>SUMIFS(СВЦЭМ!$C$34:$C$777,СВЦЭМ!$A$34:$A$777,$A53,СВЦЭМ!$B$34:$B$777,Q$47)+'СЕТ СН'!$G$9+СВЦЭМ!$D$10+'СЕТ СН'!$G$5-'СЕТ СН'!$G$17</f>
        <v>4212.6372080000001</v>
      </c>
      <c r="R53" s="37">
        <f>SUMIFS(СВЦЭМ!$C$34:$C$777,СВЦЭМ!$A$34:$A$777,$A53,СВЦЭМ!$B$34:$B$777,R$47)+'СЕТ СН'!$G$9+СВЦЭМ!$D$10+'СЕТ СН'!$G$5-'СЕТ СН'!$G$17</f>
        <v>4219.2170532199998</v>
      </c>
      <c r="S53" s="37">
        <f>SUMIFS(СВЦЭМ!$C$34:$C$777,СВЦЭМ!$A$34:$A$777,$A53,СВЦЭМ!$B$34:$B$777,S$47)+'СЕТ СН'!$G$9+СВЦЭМ!$D$10+'СЕТ СН'!$G$5-'СЕТ СН'!$G$17</f>
        <v>4212.9435360400003</v>
      </c>
      <c r="T53" s="37">
        <f>SUMIFS(СВЦЭМ!$C$34:$C$777,СВЦЭМ!$A$34:$A$777,$A53,СВЦЭМ!$B$34:$B$777,T$47)+'СЕТ СН'!$G$9+СВЦЭМ!$D$10+'СЕТ СН'!$G$5-'СЕТ СН'!$G$17</f>
        <v>4215.95655033</v>
      </c>
      <c r="U53" s="37">
        <f>SUMIFS(СВЦЭМ!$C$34:$C$777,СВЦЭМ!$A$34:$A$777,$A53,СВЦЭМ!$B$34:$B$777,U$47)+'СЕТ СН'!$G$9+СВЦЭМ!$D$10+'СЕТ СН'!$G$5-'СЕТ СН'!$G$17</f>
        <v>4216.3663026499999</v>
      </c>
      <c r="V53" s="37">
        <f>SUMIFS(СВЦЭМ!$C$34:$C$777,СВЦЭМ!$A$34:$A$777,$A53,СВЦЭМ!$B$34:$B$777,V$47)+'СЕТ СН'!$G$9+СВЦЭМ!$D$10+'СЕТ СН'!$G$5-'СЕТ СН'!$G$17</f>
        <v>4228.4209603399995</v>
      </c>
      <c r="W53" s="37">
        <f>SUMIFS(СВЦЭМ!$C$34:$C$777,СВЦЭМ!$A$34:$A$777,$A53,СВЦЭМ!$B$34:$B$777,W$47)+'СЕТ СН'!$G$9+СВЦЭМ!$D$10+'СЕТ СН'!$G$5-'СЕТ СН'!$G$17</f>
        <v>4258.7148727100002</v>
      </c>
      <c r="X53" s="37">
        <f>SUMIFS(СВЦЭМ!$C$34:$C$777,СВЦЭМ!$A$34:$A$777,$A53,СВЦЭМ!$B$34:$B$777,X$47)+'СЕТ СН'!$G$9+СВЦЭМ!$D$10+'СЕТ СН'!$G$5-'СЕТ СН'!$G$17</f>
        <v>4313.5912606800002</v>
      </c>
      <c r="Y53" s="37">
        <f>SUMIFS(СВЦЭМ!$C$34:$C$777,СВЦЭМ!$A$34:$A$777,$A53,СВЦЭМ!$B$34:$B$777,Y$47)+'СЕТ СН'!$G$9+СВЦЭМ!$D$10+'СЕТ СН'!$G$5-'СЕТ СН'!$G$17</f>
        <v>4374.9568303899996</v>
      </c>
    </row>
    <row r="54" spans="1:25" ht="15.75" x14ac:dyDescent="0.2">
      <c r="A54" s="36">
        <f t="shared" si="1"/>
        <v>42923</v>
      </c>
      <c r="B54" s="37">
        <f>SUMIFS(СВЦЭМ!$C$34:$C$777,СВЦЭМ!$A$34:$A$777,$A54,СВЦЭМ!$B$34:$B$777,B$47)+'СЕТ СН'!$G$9+СВЦЭМ!$D$10+'СЕТ СН'!$G$5-'СЕТ СН'!$G$17</f>
        <v>4395.6612198500006</v>
      </c>
      <c r="C54" s="37">
        <f>SUMIFS(СВЦЭМ!$C$34:$C$777,СВЦЭМ!$A$34:$A$777,$A54,СВЦЭМ!$B$34:$B$777,C$47)+'СЕТ СН'!$G$9+СВЦЭМ!$D$10+'СЕТ СН'!$G$5-'СЕТ СН'!$G$17</f>
        <v>4517.7286608200002</v>
      </c>
      <c r="D54" s="37">
        <f>SUMIFS(СВЦЭМ!$C$34:$C$777,СВЦЭМ!$A$34:$A$777,$A54,СВЦЭМ!$B$34:$B$777,D$47)+'СЕТ СН'!$G$9+СВЦЭМ!$D$10+'СЕТ СН'!$G$5-'СЕТ СН'!$G$17</f>
        <v>4534.8888422199998</v>
      </c>
      <c r="E54" s="37">
        <f>SUMIFS(СВЦЭМ!$C$34:$C$777,СВЦЭМ!$A$34:$A$777,$A54,СВЦЭМ!$B$34:$B$777,E$47)+'СЕТ СН'!$G$9+СВЦЭМ!$D$10+'СЕТ СН'!$G$5-'СЕТ СН'!$G$17</f>
        <v>4548.0894602799999</v>
      </c>
      <c r="F54" s="37">
        <f>SUMIFS(СВЦЭМ!$C$34:$C$777,СВЦЭМ!$A$34:$A$777,$A54,СВЦЭМ!$B$34:$B$777,F$47)+'СЕТ СН'!$G$9+СВЦЭМ!$D$10+'СЕТ СН'!$G$5-'СЕТ СН'!$G$17</f>
        <v>4544.3417470599998</v>
      </c>
      <c r="G54" s="37">
        <f>SUMIFS(СВЦЭМ!$C$34:$C$777,СВЦЭМ!$A$34:$A$777,$A54,СВЦЭМ!$B$34:$B$777,G$47)+'СЕТ СН'!$G$9+СВЦЭМ!$D$10+'СЕТ СН'!$G$5-'СЕТ СН'!$G$17</f>
        <v>4540.74049638</v>
      </c>
      <c r="H54" s="37">
        <f>SUMIFS(СВЦЭМ!$C$34:$C$777,СВЦЭМ!$A$34:$A$777,$A54,СВЦЭМ!$B$34:$B$777,H$47)+'СЕТ СН'!$G$9+СВЦЭМ!$D$10+'СЕТ СН'!$G$5-'СЕТ СН'!$G$17</f>
        <v>4579.4562399200004</v>
      </c>
      <c r="I54" s="37">
        <f>SUMIFS(СВЦЭМ!$C$34:$C$777,СВЦЭМ!$A$34:$A$777,$A54,СВЦЭМ!$B$34:$B$777,I$47)+'СЕТ СН'!$G$9+СВЦЭМ!$D$10+'СЕТ СН'!$G$5-'СЕТ СН'!$G$17</f>
        <v>4537.42275419</v>
      </c>
      <c r="J54" s="37">
        <f>SUMIFS(СВЦЭМ!$C$34:$C$777,СВЦЭМ!$A$34:$A$777,$A54,СВЦЭМ!$B$34:$B$777,J$47)+'СЕТ СН'!$G$9+СВЦЭМ!$D$10+'СЕТ СН'!$G$5-'СЕТ СН'!$G$17</f>
        <v>4408.7283287400005</v>
      </c>
      <c r="K54" s="37">
        <f>SUMIFS(СВЦЭМ!$C$34:$C$777,СВЦЭМ!$A$34:$A$777,$A54,СВЦЭМ!$B$34:$B$777,K$47)+'СЕТ СН'!$G$9+СВЦЭМ!$D$10+'СЕТ СН'!$G$5-'СЕТ СН'!$G$17</f>
        <v>4309.0029724599999</v>
      </c>
      <c r="L54" s="37">
        <f>SUMIFS(СВЦЭМ!$C$34:$C$777,СВЦЭМ!$A$34:$A$777,$A54,СВЦЭМ!$B$34:$B$777,L$47)+'СЕТ СН'!$G$9+СВЦЭМ!$D$10+'СЕТ СН'!$G$5-'СЕТ СН'!$G$17</f>
        <v>4239.2471408599995</v>
      </c>
      <c r="M54" s="37">
        <f>SUMIFS(СВЦЭМ!$C$34:$C$777,СВЦЭМ!$A$34:$A$777,$A54,СВЦЭМ!$B$34:$B$777,M$47)+'СЕТ СН'!$G$9+СВЦЭМ!$D$10+'СЕТ СН'!$G$5-'СЕТ СН'!$G$17</f>
        <v>4216.4232102999995</v>
      </c>
      <c r="N54" s="37">
        <f>SUMIFS(СВЦЭМ!$C$34:$C$777,СВЦЭМ!$A$34:$A$777,$A54,СВЦЭМ!$B$34:$B$777,N$47)+'СЕТ СН'!$G$9+СВЦЭМ!$D$10+'СЕТ СН'!$G$5-'СЕТ СН'!$G$17</f>
        <v>4212.4436817799997</v>
      </c>
      <c r="O54" s="37">
        <f>SUMIFS(СВЦЭМ!$C$34:$C$777,СВЦЭМ!$A$34:$A$777,$A54,СВЦЭМ!$B$34:$B$777,O$47)+'СЕТ СН'!$G$9+СВЦЭМ!$D$10+'СЕТ СН'!$G$5-'СЕТ СН'!$G$17</f>
        <v>4220.6500603499999</v>
      </c>
      <c r="P54" s="37">
        <f>SUMIFS(СВЦЭМ!$C$34:$C$777,СВЦЭМ!$A$34:$A$777,$A54,СВЦЭМ!$B$34:$B$777,P$47)+'СЕТ СН'!$G$9+СВЦЭМ!$D$10+'СЕТ СН'!$G$5-'СЕТ СН'!$G$17</f>
        <v>4224.3507339299995</v>
      </c>
      <c r="Q54" s="37">
        <f>SUMIFS(СВЦЭМ!$C$34:$C$777,СВЦЭМ!$A$34:$A$777,$A54,СВЦЭМ!$B$34:$B$777,Q$47)+'СЕТ СН'!$G$9+СВЦЭМ!$D$10+'СЕТ СН'!$G$5-'СЕТ СН'!$G$17</f>
        <v>4220.0316137299997</v>
      </c>
      <c r="R54" s="37">
        <f>SUMIFS(СВЦЭМ!$C$34:$C$777,СВЦЭМ!$A$34:$A$777,$A54,СВЦЭМ!$B$34:$B$777,R$47)+'СЕТ СН'!$G$9+СВЦЭМ!$D$10+'СЕТ СН'!$G$5-'СЕТ СН'!$G$17</f>
        <v>4223.7260404600001</v>
      </c>
      <c r="S54" s="37">
        <f>SUMIFS(СВЦЭМ!$C$34:$C$777,СВЦЭМ!$A$34:$A$777,$A54,СВЦЭМ!$B$34:$B$777,S$47)+'СЕТ СН'!$G$9+СВЦЭМ!$D$10+'СЕТ СН'!$G$5-'СЕТ СН'!$G$17</f>
        <v>4210.5839992000001</v>
      </c>
      <c r="T54" s="37">
        <f>SUMIFS(СВЦЭМ!$C$34:$C$777,СВЦЭМ!$A$34:$A$777,$A54,СВЦЭМ!$B$34:$B$777,T$47)+'СЕТ СН'!$G$9+СВЦЭМ!$D$10+'СЕТ СН'!$G$5-'СЕТ СН'!$G$17</f>
        <v>4221.7076325199996</v>
      </c>
      <c r="U54" s="37">
        <f>SUMIFS(СВЦЭМ!$C$34:$C$777,СВЦЭМ!$A$34:$A$777,$A54,СВЦЭМ!$B$34:$B$777,U$47)+'СЕТ СН'!$G$9+СВЦЭМ!$D$10+'СЕТ СН'!$G$5-'СЕТ СН'!$G$17</f>
        <v>4226.2946640800001</v>
      </c>
      <c r="V54" s="37">
        <f>SUMIFS(СВЦЭМ!$C$34:$C$777,СВЦЭМ!$A$34:$A$777,$A54,СВЦЭМ!$B$34:$B$777,V$47)+'СЕТ СН'!$G$9+СВЦЭМ!$D$10+'СЕТ СН'!$G$5-'СЕТ СН'!$G$17</f>
        <v>4240.8871032200004</v>
      </c>
      <c r="W54" s="37">
        <f>SUMIFS(СВЦЭМ!$C$34:$C$777,СВЦЭМ!$A$34:$A$777,$A54,СВЦЭМ!$B$34:$B$777,W$47)+'СЕТ СН'!$G$9+СВЦЭМ!$D$10+'СЕТ СН'!$G$5-'СЕТ СН'!$G$17</f>
        <v>4268.7511555399997</v>
      </c>
      <c r="X54" s="37">
        <f>SUMIFS(СВЦЭМ!$C$34:$C$777,СВЦЭМ!$A$34:$A$777,$A54,СВЦЭМ!$B$34:$B$777,X$47)+'СЕТ СН'!$G$9+СВЦЭМ!$D$10+'СЕТ СН'!$G$5-'СЕТ СН'!$G$17</f>
        <v>4335.7872374799999</v>
      </c>
      <c r="Y54" s="37">
        <f>SUMIFS(СВЦЭМ!$C$34:$C$777,СВЦЭМ!$A$34:$A$777,$A54,СВЦЭМ!$B$34:$B$777,Y$47)+'СЕТ СН'!$G$9+СВЦЭМ!$D$10+'СЕТ СН'!$G$5-'СЕТ СН'!$G$17</f>
        <v>4407.0736494399998</v>
      </c>
    </row>
    <row r="55" spans="1:25" ht="15.75" x14ac:dyDescent="0.2">
      <c r="A55" s="36">
        <f t="shared" si="1"/>
        <v>42924</v>
      </c>
      <c r="B55" s="37">
        <f>SUMIFS(СВЦЭМ!$C$34:$C$777,СВЦЭМ!$A$34:$A$777,$A55,СВЦЭМ!$B$34:$B$777,B$47)+'СЕТ СН'!$G$9+СВЦЭМ!$D$10+'СЕТ СН'!$G$5-'СЕТ СН'!$G$17</f>
        <v>4444.6134114899996</v>
      </c>
      <c r="C55" s="37">
        <f>SUMIFS(СВЦЭМ!$C$34:$C$777,СВЦЭМ!$A$34:$A$777,$A55,СВЦЭМ!$B$34:$B$777,C$47)+'СЕТ СН'!$G$9+СВЦЭМ!$D$10+'СЕТ СН'!$G$5-'СЕТ СН'!$G$17</f>
        <v>4512.1120665600001</v>
      </c>
      <c r="D55" s="37">
        <f>SUMIFS(СВЦЭМ!$C$34:$C$777,СВЦЭМ!$A$34:$A$777,$A55,СВЦЭМ!$B$34:$B$777,D$47)+'СЕТ СН'!$G$9+СВЦЭМ!$D$10+'СЕТ СН'!$G$5-'СЕТ СН'!$G$17</f>
        <v>4559.5250561900002</v>
      </c>
      <c r="E55" s="37">
        <f>SUMIFS(СВЦЭМ!$C$34:$C$777,СВЦЭМ!$A$34:$A$777,$A55,СВЦЭМ!$B$34:$B$777,E$47)+'СЕТ СН'!$G$9+СВЦЭМ!$D$10+'СЕТ СН'!$G$5-'СЕТ СН'!$G$17</f>
        <v>4563.2737930100002</v>
      </c>
      <c r="F55" s="37">
        <f>SUMIFS(СВЦЭМ!$C$34:$C$777,СВЦЭМ!$A$34:$A$777,$A55,СВЦЭМ!$B$34:$B$777,F$47)+'СЕТ СН'!$G$9+СВЦЭМ!$D$10+'СЕТ СН'!$G$5-'СЕТ СН'!$G$17</f>
        <v>4560.2568931699998</v>
      </c>
      <c r="G55" s="37">
        <f>SUMIFS(СВЦЭМ!$C$34:$C$777,СВЦЭМ!$A$34:$A$777,$A55,СВЦЭМ!$B$34:$B$777,G$47)+'СЕТ СН'!$G$9+СВЦЭМ!$D$10+'СЕТ СН'!$G$5-'СЕТ СН'!$G$17</f>
        <v>4554.2997617800002</v>
      </c>
      <c r="H55" s="37">
        <f>SUMIFS(СВЦЭМ!$C$34:$C$777,СВЦЭМ!$A$34:$A$777,$A55,СВЦЭМ!$B$34:$B$777,H$47)+'СЕТ СН'!$G$9+СВЦЭМ!$D$10+'СЕТ СН'!$G$5-'СЕТ СН'!$G$17</f>
        <v>4559.8845006900001</v>
      </c>
      <c r="I55" s="37">
        <f>SUMIFS(СВЦЭМ!$C$34:$C$777,СВЦЭМ!$A$34:$A$777,$A55,СВЦЭМ!$B$34:$B$777,I$47)+'СЕТ СН'!$G$9+СВЦЭМ!$D$10+'СЕТ СН'!$G$5-'СЕТ СН'!$G$17</f>
        <v>4468.18019809</v>
      </c>
      <c r="J55" s="37">
        <f>SUMIFS(СВЦЭМ!$C$34:$C$777,СВЦЭМ!$A$34:$A$777,$A55,СВЦЭМ!$B$34:$B$777,J$47)+'СЕТ СН'!$G$9+СВЦЭМ!$D$10+'СЕТ СН'!$G$5-'СЕТ СН'!$G$17</f>
        <v>4378.6692063700002</v>
      </c>
      <c r="K55" s="37">
        <f>SUMIFS(СВЦЭМ!$C$34:$C$777,СВЦЭМ!$A$34:$A$777,$A55,СВЦЭМ!$B$34:$B$777,K$47)+'СЕТ СН'!$G$9+СВЦЭМ!$D$10+'СЕТ СН'!$G$5-'СЕТ СН'!$G$17</f>
        <v>4285.5686123300002</v>
      </c>
      <c r="L55" s="37">
        <f>SUMIFS(СВЦЭМ!$C$34:$C$777,СВЦЭМ!$A$34:$A$777,$A55,СВЦЭМ!$B$34:$B$777,L$47)+'СЕТ СН'!$G$9+СВЦЭМ!$D$10+'СЕТ СН'!$G$5-'СЕТ СН'!$G$17</f>
        <v>4215.7685191700002</v>
      </c>
      <c r="M55" s="37">
        <f>SUMIFS(СВЦЭМ!$C$34:$C$777,СВЦЭМ!$A$34:$A$777,$A55,СВЦЭМ!$B$34:$B$777,M$47)+'СЕТ СН'!$G$9+СВЦЭМ!$D$10+'СЕТ СН'!$G$5-'СЕТ СН'!$G$17</f>
        <v>4194.3815052099999</v>
      </c>
      <c r="N55" s="37">
        <f>SUMIFS(СВЦЭМ!$C$34:$C$777,СВЦЭМ!$A$34:$A$777,$A55,СВЦЭМ!$B$34:$B$777,N$47)+'СЕТ СН'!$G$9+СВЦЭМ!$D$10+'СЕТ СН'!$G$5-'СЕТ СН'!$G$17</f>
        <v>4202.7839413500005</v>
      </c>
      <c r="O55" s="37">
        <f>SUMIFS(СВЦЭМ!$C$34:$C$777,СВЦЭМ!$A$34:$A$777,$A55,СВЦЭМ!$B$34:$B$777,O$47)+'СЕТ СН'!$G$9+СВЦЭМ!$D$10+'СЕТ СН'!$G$5-'СЕТ СН'!$G$17</f>
        <v>4208.6215136800001</v>
      </c>
      <c r="P55" s="37">
        <f>SUMIFS(СВЦЭМ!$C$34:$C$777,СВЦЭМ!$A$34:$A$777,$A55,СВЦЭМ!$B$34:$B$777,P$47)+'СЕТ СН'!$G$9+СВЦЭМ!$D$10+'СЕТ СН'!$G$5-'СЕТ СН'!$G$17</f>
        <v>4209.8497394799997</v>
      </c>
      <c r="Q55" s="37">
        <f>SUMIFS(СВЦЭМ!$C$34:$C$777,СВЦЭМ!$A$34:$A$777,$A55,СВЦЭМ!$B$34:$B$777,Q$47)+'СЕТ СН'!$G$9+СВЦЭМ!$D$10+'СЕТ СН'!$G$5-'СЕТ СН'!$G$17</f>
        <v>4210.5158029600007</v>
      </c>
      <c r="R55" s="37">
        <f>SUMIFS(СВЦЭМ!$C$34:$C$777,СВЦЭМ!$A$34:$A$777,$A55,СВЦЭМ!$B$34:$B$777,R$47)+'СЕТ СН'!$G$9+СВЦЭМ!$D$10+'СЕТ СН'!$G$5-'СЕТ СН'!$G$17</f>
        <v>4207.4297394999994</v>
      </c>
      <c r="S55" s="37">
        <f>SUMIFS(СВЦЭМ!$C$34:$C$777,СВЦЭМ!$A$34:$A$777,$A55,СВЦЭМ!$B$34:$B$777,S$47)+'СЕТ СН'!$G$9+СВЦЭМ!$D$10+'СЕТ СН'!$G$5-'СЕТ СН'!$G$17</f>
        <v>4208.0729571299998</v>
      </c>
      <c r="T55" s="37">
        <f>SUMIFS(СВЦЭМ!$C$34:$C$777,СВЦЭМ!$A$34:$A$777,$A55,СВЦЭМ!$B$34:$B$777,T$47)+'СЕТ СН'!$G$9+СВЦЭМ!$D$10+'СЕТ СН'!$G$5-'СЕТ СН'!$G$17</f>
        <v>4253.2817319900005</v>
      </c>
      <c r="U55" s="37">
        <f>SUMIFS(СВЦЭМ!$C$34:$C$777,СВЦЭМ!$A$34:$A$777,$A55,СВЦЭМ!$B$34:$B$777,U$47)+'СЕТ СН'!$G$9+СВЦЭМ!$D$10+'СЕТ СН'!$G$5-'СЕТ СН'!$G$17</f>
        <v>4248.1454720399997</v>
      </c>
      <c r="V55" s="37">
        <f>SUMIFS(СВЦЭМ!$C$34:$C$777,СВЦЭМ!$A$34:$A$777,$A55,СВЦЭМ!$B$34:$B$777,V$47)+'СЕТ СН'!$G$9+СВЦЭМ!$D$10+'СЕТ СН'!$G$5-'СЕТ СН'!$G$17</f>
        <v>4245.7669772500003</v>
      </c>
      <c r="W55" s="37">
        <f>SUMIFS(СВЦЭМ!$C$34:$C$777,СВЦЭМ!$A$34:$A$777,$A55,СВЦЭМ!$B$34:$B$777,W$47)+'СЕТ СН'!$G$9+СВЦЭМ!$D$10+'СЕТ СН'!$G$5-'СЕТ СН'!$G$17</f>
        <v>4266.4399872499998</v>
      </c>
      <c r="X55" s="37">
        <f>SUMIFS(СВЦЭМ!$C$34:$C$777,СВЦЭМ!$A$34:$A$777,$A55,СВЦЭМ!$B$34:$B$777,X$47)+'СЕТ СН'!$G$9+СВЦЭМ!$D$10+'СЕТ СН'!$G$5-'СЕТ СН'!$G$17</f>
        <v>4309.2558879099997</v>
      </c>
      <c r="Y55" s="37">
        <f>SUMIFS(СВЦЭМ!$C$34:$C$777,СВЦЭМ!$A$34:$A$777,$A55,СВЦЭМ!$B$34:$B$777,Y$47)+'СЕТ СН'!$G$9+СВЦЭМ!$D$10+'СЕТ СН'!$G$5-'СЕТ СН'!$G$17</f>
        <v>4353.0404567900005</v>
      </c>
    </row>
    <row r="56" spans="1:25" ht="15.75" x14ac:dyDescent="0.2">
      <c r="A56" s="36">
        <f t="shared" si="1"/>
        <v>42925</v>
      </c>
      <c r="B56" s="37">
        <f>SUMIFS(СВЦЭМ!$C$34:$C$777,СВЦЭМ!$A$34:$A$777,$A56,СВЦЭМ!$B$34:$B$777,B$47)+'СЕТ СН'!$G$9+СВЦЭМ!$D$10+'СЕТ СН'!$G$5-'СЕТ СН'!$G$17</f>
        <v>4432.1539851699999</v>
      </c>
      <c r="C56" s="37">
        <f>SUMIFS(СВЦЭМ!$C$34:$C$777,СВЦЭМ!$A$34:$A$777,$A56,СВЦЭМ!$B$34:$B$777,C$47)+'СЕТ СН'!$G$9+СВЦЭМ!$D$10+'СЕТ СН'!$G$5-'СЕТ СН'!$G$17</f>
        <v>4499.8680445999998</v>
      </c>
      <c r="D56" s="37">
        <f>SUMIFS(СВЦЭМ!$C$34:$C$777,СВЦЭМ!$A$34:$A$777,$A56,СВЦЭМ!$B$34:$B$777,D$47)+'СЕТ СН'!$G$9+СВЦЭМ!$D$10+'СЕТ СН'!$G$5-'СЕТ СН'!$G$17</f>
        <v>4556.7102569799999</v>
      </c>
      <c r="E56" s="37">
        <f>SUMIFS(СВЦЭМ!$C$34:$C$777,СВЦЭМ!$A$34:$A$777,$A56,СВЦЭМ!$B$34:$B$777,E$47)+'СЕТ СН'!$G$9+СВЦЭМ!$D$10+'СЕТ СН'!$G$5-'СЕТ СН'!$G$17</f>
        <v>4557.7801625399998</v>
      </c>
      <c r="F56" s="37">
        <f>SUMIFS(СВЦЭМ!$C$34:$C$777,СВЦЭМ!$A$34:$A$777,$A56,СВЦЭМ!$B$34:$B$777,F$47)+'СЕТ СН'!$G$9+СВЦЭМ!$D$10+'СЕТ СН'!$G$5-'СЕТ СН'!$G$17</f>
        <v>4559.3382665899999</v>
      </c>
      <c r="G56" s="37">
        <f>SUMIFS(СВЦЭМ!$C$34:$C$777,СВЦЭМ!$A$34:$A$777,$A56,СВЦЭМ!$B$34:$B$777,G$47)+'СЕТ СН'!$G$9+СВЦЭМ!$D$10+'СЕТ СН'!$G$5-'СЕТ СН'!$G$17</f>
        <v>4553.9773121500002</v>
      </c>
      <c r="H56" s="37">
        <f>SUMIFS(СВЦЭМ!$C$34:$C$777,СВЦЭМ!$A$34:$A$777,$A56,СВЦЭМ!$B$34:$B$777,H$47)+'СЕТ СН'!$G$9+СВЦЭМ!$D$10+'СЕТ СН'!$G$5-'СЕТ СН'!$G$17</f>
        <v>4565.6188559900002</v>
      </c>
      <c r="I56" s="37">
        <f>SUMIFS(СВЦЭМ!$C$34:$C$777,СВЦЭМ!$A$34:$A$777,$A56,СВЦЭМ!$B$34:$B$777,I$47)+'СЕТ СН'!$G$9+СВЦЭМ!$D$10+'СЕТ СН'!$G$5-'СЕТ СН'!$G$17</f>
        <v>4505.8796987099995</v>
      </c>
      <c r="J56" s="37">
        <f>SUMIFS(СВЦЭМ!$C$34:$C$777,СВЦЭМ!$A$34:$A$777,$A56,СВЦЭМ!$B$34:$B$777,J$47)+'СЕТ СН'!$G$9+СВЦЭМ!$D$10+'СЕТ СН'!$G$5-'СЕТ СН'!$G$17</f>
        <v>4420.33526325</v>
      </c>
      <c r="K56" s="37">
        <f>SUMIFS(СВЦЭМ!$C$34:$C$777,СВЦЭМ!$A$34:$A$777,$A56,СВЦЭМ!$B$34:$B$777,K$47)+'СЕТ СН'!$G$9+СВЦЭМ!$D$10+'СЕТ СН'!$G$5-'СЕТ СН'!$G$17</f>
        <v>4282.2621583600003</v>
      </c>
      <c r="L56" s="37">
        <f>SUMIFS(СВЦЭМ!$C$34:$C$777,СВЦЭМ!$A$34:$A$777,$A56,СВЦЭМ!$B$34:$B$777,L$47)+'СЕТ СН'!$G$9+СВЦЭМ!$D$10+'СЕТ СН'!$G$5-'СЕТ СН'!$G$17</f>
        <v>4197.2462627900004</v>
      </c>
      <c r="M56" s="37">
        <f>SUMIFS(СВЦЭМ!$C$34:$C$777,СВЦЭМ!$A$34:$A$777,$A56,СВЦЭМ!$B$34:$B$777,M$47)+'СЕТ СН'!$G$9+СВЦЭМ!$D$10+'СЕТ СН'!$G$5-'СЕТ СН'!$G$17</f>
        <v>4156.6774333100002</v>
      </c>
      <c r="N56" s="37">
        <f>SUMIFS(СВЦЭМ!$C$34:$C$777,СВЦЭМ!$A$34:$A$777,$A56,СВЦЭМ!$B$34:$B$777,N$47)+'СЕТ СН'!$G$9+СВЦЭМ!$D$10+'СЕТ СН'!$G$5-'СЕТ СН'!$G$17</f>
        <v>4160.6412696799998</v>
      </c>
      <c r="O56" s="37">
        <f>SUMIFS(СВЦЭМ!$C$34:$C$777,СВЦЭМ!$A$34:$A$777,$A56,СВЦЭМ!$B$34:$B$777,O$47)+'СЕТ СН'!$G$9+СВЦЭМ!$D$10+'СЕТ СН'!$G$5-'СЕТ СН'!$G$17</f>
        <v>4164.9758087099999</v>
      </c>
      <c r="P56" s="37">
        <f>SUMIFS(СВЦЭМ!$C$34:$C$777,СВЦЭМ!$A$34:$A$777,$A56,СВЦЭМ!$B$34:$B$777,P$47)+'СЕТ СН'!$G$9+СВЦЭМ!$D$10+'СЕТ СН'!$G$5-'СЕТ СН'!$G$17</f>
        <v>4173.31799469</v>
      </c>
      <c r="Q56" s="37">
        <f>SUMIFS(СВЦЭМ!$C$34:$C$777,СВЦЭМ!$A$34:$A$777,$A56,СВЦЭМ!$B$34:$B$777,Q$47)+'СЕТ СН'!$G$9+СВЦЭМ!$D$10+'СЕТ СН'!$G$5-'СЕТ СН'!$G$17</f>
        <v>4172.8361542800003</v>
      </c>
      <c r="R56" s="37">
        <f>SUMIFS(СВЦЭМ!$C$34:$C$777,СВЦЭМ!$A$34:$A$777,$A56,СВЦЭМ!$B$34:$B$777,R$47)+'СЕТ СН'!$G$9+СВЦЭМ!$D$10+'СЕТ СН'!$G$5-'СЕТ СН'!$G$17</f>
        <v>4177.0330514799998</v>
      </c>
      <c r="S56" s="37">
        <f>SUMIFS(СВЦЭМ!$C$34:$C$777,СВЦЭМ!$A$34:$A$777,$A56,СВЦЭМ!$B$34:$B$777,S$47)+'СЕТ СН'!$G$9+СВЦЭМ!$D$10+'СЕТ СН'!$G$5-'СЕТ СН'!$G$17</f>
        <v>4091.9471550600001</v>
      </c>
      <c r="T56" s="37">
        <f>SUMIFS(СВЦЭМ!$C$34:$C$777,СВЦЭМ!$A$34:$A$777,$A56,СВЦЭМ!$B$34:$B$777,T$47)+'СЕТ СН'!$G$9+СВЦЭМ!$D$10+'СЕТ СН'!$G$5-'СЕТ СН'!$G$17</f>
        <v>4047.8602976000002</v>
      </c>
      <c r="U56" s="37">
        <f>SUMIFS(СВЦЭМ!$C$34:$C$777,СВЦЭМ!$A$34:$A$777,$A56,СВЦЭМ!$B$34:$B$777,U$47)+'СЕТ СН'!$G$9+СВЦЭМ!$D$10+'СЕТ СН'!$G$5-'СЕТ СН'!$G$17</f>
        <v>4047.5231728899998</v>
      </c>
      <c r="V56" s="37">
        <f>SUMIFS(СВЦЭМ!$C$34:$C$777,СВЦЭМ!$A$34:$A$777,$A56,СВЦЭМ!$B$34:$B$777,V$47)+'СЕТ СН'!$G$9+СВЦЭМ!$D$10+'СЕТ СН'!$G$5-'СЕТ СН'!$G$17</f>
        <v>4094.4757066299999</v>
      </c>
      <c r="W56" s="37">
        <f>SUMIFS(СВЦЭМ!$C$34:$C$777,СВЦЭМ!$A$34:$A$777,$A56,СВЦЭМ!$B$34:$B$777,W$47)+'СЕТ СН'!$G$9+СВЦЭМ!$D$10+'СЕТ СН'!$G$5-'СЕТ СН'!$G$17</f>
        <v>4156.7837910500002</v>
      </c>
      <c r="X56" s="37">
        <f>SUMIFS(СВЦЭМ!$C$34:$C$777,СВЦЭМ!$A$34:$A$777,$A56,СВЦЭМ!$B$34:$B$777,X$47)+'СЕТ СН'!$G$9+СВЦЭМ!$D$10+'СЕТ СН'!$G$5-'СЕТ СН'!$G$17</f>
        <v>4266.2553559600001</v>
      </c>
      <c r="Y56" s="37">
        <f>SUMIFS(СВЦЭМ!$C$34:$C$777,СВЦЭМ!$A$34:$A$777,$A56,СВЦЭМ!$B$34:$B$777,Y$47)+'СЕТ СН'!$G$9+СВЦЭМ!$D$10+'СЕТ СН'!$G$5-'СЕТ СН'!$G$17</f>
        <v>4374.3191011399995</v>
      </c>
    </row>
    <row r="57" spans="1:25" ht="15.75" x14ac:dyDescent="0.2">
      <c r="A57" s="36">
        <f t="shared" si="1"/>
        <v>42926</v>
      </c>
      <c r="B57" s="37">
        <f>SUMIFS(СВЦЭМ!$C$34:$C$777,СВЦЭМ!$A$34:$A$777,$A57,СВЦЭМ!$B$34:$B$777,B$47)+'СЕТ СН'!$G$9+СВЦЭМ!$D$10+'СЕТ СН'!$G$5-'СЕТ СН'!$G$17</f>
        <v>4341.0929732499999</v>
      </c>
      <c r="C57" s="37">
        <f>SUMIFS(СВЦЭМ!$C$34:$C$777,СВЦЭМ!$A$34:$A$777,$A57,СВЦЭМ!$B$34:$B$777,C$47)+'СЕТ СН'!$G$9+СВЦЭМ!$D$10+'СЕТ СН'!$G$5-'СЕТ СН'!$G$17</f>
        <v>4419.5500903299999</v>
      </c>
      <c r="D57" s="37">
        <f>SUMIFS(СВЦЭМ!$C$34:$C$777,СВЦЭМ!$A$34:$A$777,$A57,СВЦЭМ!$B$34:$B$777,D$47)+'СЕТ СН'!$G$9+СВЦЭМ!$D$10+'СЕТ СН'!$G$5-'СЕТ СН'!$G$17</f>
        <v>4530.8467597700001</v>
      </c>
      <c r="E57" s="37">
        <f>SUMIFS(СВЦЭМ!$C$34:$C$777,СВЦЭМ!$A$34:$A$777,$A57,СВЦЭМ!$B$34:$B$777,E$47)+'СЕТ СН'!$G$9+СВЦЭМ!$D$10+'СЕТ СН'!$G$5-'СЕТ СН'!$G$17</f>
        <v>4549.7997407599996</v>
      </c>
      <c r="F57" s="37">
        <f>SUMIFS(СВЦЭМ!$C$34:$C$777,СВЦЭМ!$A$34:$A$777,$A57,СВЦЭМ!$B$34:$B$777,F$47)+'СЕТ СН'!$G$9+СВЦЭМ!$D$10+'СЕТ СН'!$G$5-'СЕТ СН'!$G$17</f>
        <v>4503.7396986100002</v>
      </c>
      <c r="G57" s="37">
        <f>SUMIFS(СВЦЭМ!$C$34:$C$777,СВЦЭМ!$A$34:$A$777,$A57,СВЦЭМ!$B$34:$B$777,G$47)+'СЕТ СН'!$G$9+СВЦЭМ!$D$10+'СЕТ СН'!$G$5-'СЕТ СН'!$G$17</f>
        <v>4512.9933765599999</v>
      </c>
      <c r="H57" s="37">
        <f>SUMIFS(СВЦЭМ!$C$34:$C$777,СВЦЭМ!$A$34:$A$777,$A57,СВЦЭМ!$B$34:$B$777,H$47)+'СЕТ СН'!$G$9+СВЦЭМ!$D$10+'СЕТ СН'!$G$5-'СЕТ СН'!$G$17</f>
        <v>4493.9000765800001</v>
      </c>
      <c r="I57" s="37">
        <f>SUMIFS(СВЦЭМ!$C$34:$C$777,СВЦЭМ!$A$34:$A$777,$A57,СВЦЭМ!$B$34:$B$777,I$47)+'СЕТ СН'!$G$9+СВЦЭМ!$D$10+'СЕТ СН'!$G$5-'СЕТ СН'!$G$17</f>
        <v>4434.7983767200003</v>
      </c>
      <c r="J57" s="37">
        <f>SUMIFS(СВЦЭМ!$C$34:$C$777,СВЦЭМ!$A$34:$A$777,$A57,СВЦЭМ!$B$34:$B$777,J$47)+'СЕТ СН'!$G$9+СВЦЭМ!$D$10+'СЕТ СН'!$G$5-'СЕТ СН'!$G$17</f>
        <v>4355.2125729999998</v>
      </c>
      <c r="K57" s="37">
        <f>SUMIFS(СВЦЭМ!$C$34:$C$777,СВЦЭМ!$A$34:$A$777,$A57,СВЦЭМ!$B$34:$B$777,K$47)+'СЕТ СН'!$G$9+СВЦЭМ!$D$10+'СЕТ СН'!$G$5-'СЕТ СН'!$G$17</f>
        <v>4262.29644353</v>
      </c>
      <c r="L57" s="37">
        <f>SUMIFS(СВЦЭМ!$C$34:$C$777,СВЦЭМ!$A$34:$A$777,$A57,СВЦЭМ!$B$34:$B$777,L$47)+'СЕТ СН'!$G$9+СВЦЭМ!$D$10+'СЕТ СН'!$G$5-'СЕТ СН'!$G$17</f>
        <v>4263.1566626700005</v>
      </c>
      <c r="M57" s="37">
        <f>SUMIFS(СВЦЭМ!$C$34:$C$777,СВЦЭМ!$A$34:$A$777,$A57,СВЦЭМ!$B$34:$B$777,M$47)+'СЕТ СН'!$G$9+СВЦЭМ!$D$10+'СЕТ СН'!$G$5-'СЕТ СН'!$G$17</f>
        <v>4259.4239471000001</v>
      </c>
      <c r="N57" s="37">
        <f>SUMIFS(СВЦЭМ!$C$34:$C$777,СВЦЭМ!$A$34:$A$777,$A57,СВЦЭМ!$B$34:$B$777,N$47)+'СЕТ СН'!$G$9+СВЦЭМ!$D$10+'СЕТ СН'!$G$5-'СЕТ СН'!$G$17</f>
        <v>4256.2946895300001</v>
      </c>
      <c r="O57" s="37">
        <f>SUMIFS(СВЦЭМ!$C$34:$C$777,СВЦЭМ!$A$34:$A$777,$A57,СВЦЭМ!$B$34:$B$777,O$47)+'СЕТ СН'!$G$9+СВЦЭМ!$D$10+'СЕТ СН'!$G$5-'СЕТ СН'!$G$17</f>
        <v>4265.1668220900001</v>
      </c>
      <c r="P57" s="37">
        <f>SUMIFS(СВЦЭМ!$C$34:$C$777,СВЦЭМ!$A$34:$A$777,$A57,СВЦЭМ!$B$34:$B$777,P$47)+'СЕТ СН'!$G$9+СВЦЭМ!$D$10+'СЕТ СН'!$G$5-'СЕТ СН'!$G$17</f>
        <v>4263.6605427300001</v>
      </c>
      <c r="Q57" s="37">
        <f>SUMIFS(СВЦЭМ!$C$34:$C$777,СВЦЭМ!$A$34:$A$777,$A57,СВЦЭМ!$B$34:$B$777,Q$47)+'СЕТ СН'!$G$9+СВЦЭМ!$D$10+'СЕТ СН'!$G$5-'СЕТ СН'!$G$17</f>
        <v>4266.69322672</v>
      </c>
      <c r="R57" s="37">
        <f>SUMIFS(СВЦЭМ!$C$34:$C$777,СВЦЭМ!$A$34:$A$777,$A57,СВЦЭМ!$B$34:$B$777,R$47)+'СЕТ СН'!$G$9+СВЦЭМ!$D$10+'СЕТ СН'!$G$5-'СЕТ СН'!$G$17</f>
        <v>4256.6496936200001</v>
      </c>
      <c r="S57" s="37">
        <f>SUMIFS(СВЦЭМ!$C$34:$C$777,СВЦЭМ!$A$34:$A$777,$A57,СВЦЭМ!$B$34:$B$777,S$47)+'СЕТ СН'!$G$9+СВЦЭМ!$D$10+'СЕТ СН'!$G$5-'СЕТ СН'!$G$17</f>
        <v>4254.5048302300002</v>
      </c>
      <c r="T57" s="37">
        <f>SUMIFS(СВЦЭМ!$C$34:$C$777,СВЦЭМ!$A$34:$A$777,$A57,СВЦЭМ!$B$34:$B$777,T$47)+'СЕТ СН'!$G$9+СВЦЭМ!$D$10+'СЕТ СН'!$G$5-'СЕТ СН'!$G$17</f>
        <v>4259.0737113200003</v>
      </c>
      <c r="U57" s="37">
        <f>SUMIFS(СВЦЭМ!$C$34:$C$777,СВЦЭМ!$A$34:$A$777,$A57,СВЦЭМ!$B$34:$B$777,U$47)+'СЕТ СН'!$G$9+СВЦЭМ!$D$10+'СЕТ СН'!$G$5-'СЕТ СН'!$G$17</f>
        <v>4260.6214574200003</v>
      </c>
      <c r="V57" s="37">
        <f>SUMIFS(СВЦЭМ!$C$34:$C$777,СВЦЭМ!$A$34:$A$777,$A57,СВЦЭМ!$B$34:$B$777,V$47)+'СЕТ СН'!$G$9+СВЦЭМ!$D$10+'СЕТ СН'!$G$5-'СЕТ СН'!$G$17</f>
        <v>4259.2935552899999</v>
      </c>
      <c r="W57" s="37">
        <f>SUMIFS(СВЦЭМ!$C$34:$C$777,СВЦЭМ!$A$34:$A$777,$A57,СВЦЭМ!$B$34:$B$777,W$47)+'СЕТ СН'!$G$9+СВЦЭМ!$D$10+'СЕТ СН'!$G$5-'СЕТ СН'!$G$17</f>
        <v>4239.63422765</v>
      </c>
      <c r="X57" s="37">
        <f>SUMIFS(СВЦЭМ!$C$34:$C$777,СВЦЭМ!$A$34:$A$777,$A57,СВЦЭМ!$B$34:$B$777,X$47)+'СЕТ СН'!$G$9+СВЦЭМ!$D$10+'СЕТ СН'!$G$5-'СЕТ СН'!$G$17</f>
        <v>4242.4414039900003</v>
      </c>
      <c r="Y57" s="37">
        <f>SUMIFS(СВЦЭМ!$C$34:$C$777,СВЦЭМ!$A$34:$A$777,$A57,СВЦЭМ!$B$34:$B$777,Y$47)+'СЕТ СН'!$G$9+СВЦЭМ!$D$10+'СЕТ СН'!$G$5-'СЕТ СН'!$G$17</f>
        <v>4338.5111059400006</v>
      </c>
    </row>
    <row r="58" spans="1:25" ht="15.75" x14ac:dyDescent="0.2">
      <c r="A58" s="36">
        <f t="shared" si="1"/>
        <v>42927</v>
      </c>
      <c r="B58" s="37">
        <f>SUMIFS(СВЦЭМ!$C$34:$C$777,СВЦЭМ!$A$34:$A$777,$A58,СВЦЭМ!$B$34:$B$777,B$47)+'СЕТ СН'!$G$9+СВЦЭМ!$D$10+'СЕТ СН'!$G$5-'СЕТ СН'!$G$17</f>
        <v>4421.4522043100005</v>
      </c>
      <c r="C58" s="37">
        <f>SUMIFS(СВЦЭМ!$C$34:$C$777,СВЦЭМ!$A$34:$A$777,$A58,СВЦЭМ!$B$34:$B$777,C$47)+'СЕТ СН'!$G$9+СВЦЭМ!$D$10+'СЕТ СН'!$G$5-'СЕТ СН'!$G$17</f>
        <v>4435.6172700000006</v>
      </c>
      <c r="D58" s="37">
        <f>SUMIFS(СВЦЭМ!$C$34:$C$777,СВЦЭМ!$A$34:$A$777,$A58,СВЦЭМ!$B$34:$B$777,D$47)+'СЕТ СН'!$G$9+СВЦЭМ!$D$10+'СЕТ СН'!$G$5-'СЕТ СН'!$G$17</f>
        <v>4553.2689619399998</v>
      </c>
      <c r="E58" s="37">
        <f>SUMIFS(СВЦЭМ!$C$34:$C$777,СВЦЭМ!$A$34:$A$777,$A58,СВЦЭМ!$B$34:$B$777,E$47)+'СЕТ СН'!$G$9+СВЦЭМ!$D$10+'СЕТ СН'!$G$5-'СЕТ СН'!$G$17</f>
        <v>4553.7917092899997</v>
      </c>
      <c r="F58" s="37">
        <f>SUMIFS(СВЦЭМ!$C$34:$C$777,СВЦЭМ!$A$34:$A$777,$A58,СВЦЭМ!$B$34:$B$777,F$47)+'СЕТ СН'!$G$9+СВЦЭМ!$D$10+'СЕТ СН'!$G$5-'СЕТ СН'!$G$17</f>
        <v>4555.2663612100005</v>
      </c>
      <c r="G58" s="37">
        <f>SUMIFS(СВЦЭМ!$C$34:$C$777,СВЦЭМ!$A$34:$A$777,$A58,СВЦЭМ!$B$34:$B$777,G$47)+'СЕТ СН'!$G$9+СВЦЭМ!$D$10+'СЕТ СН'!$G$5-'СЕТ СН'!$G$17</f>
        <v>4553.6392964300003</v>
      </c>
      <c r="H58" s="37">
        <f>SUMIFS(СВЦЭМ!$C$34:$C$777,СВЦЭМ!$A$34:$A$777,$A58,СВЦЭМ!$B$34:$B$777,H$47)+'СЕТ СН'!$G$9+СВЦЭМ!$D$10+'СЕТ СН'!$G$5-'СЕТ СН'!$G$17</f>
        <v>4581.0759688600001</v>
      </c>
      <c r="I58" s="37">
        <f>SUMIFS(СВЦЭМ!$C$34:$C$777,СВЦЭМ!$A$34:$A$777,$A58,СВЦЭМ!$B$34:$B$777,I$47)+'СЕТ СН'!$G$9+СВЦЭМ!$D$10+'СЕТ СН'!$G$5-'СЕТ СН'!$G$17</f>
        <v>4547.0148383400001</v>
      </c>
      <c r="J58" s="37">
        <f>SUMIFS(СВЦЭМ!$C$34:$C$777,СВЦЭМ!$A$34:$A$777,$A58,СВЦЭМ!$B$34:$B$777,J$47)+'СЕТ СН'!$G$9+СВЦЭМ!$D$10+'СЕТ СН'!$G$5-'СЕТ СН'!$G$17</f>
        <v>4423.9970995499998</v>
      </c>
      <c r="K58" s="37">
        <f>SUMIFS(СВЦЭМ!$C$34:$C$777,СВЦЭМ!$A$34:$A$777,$A58,СВЦЭМ!$B$34:$B$777,K$47)+'СЕТ СН'!$G$9+СВЦЭМ!$D$10+'СЕТ СН'!$G$5-'СЕТ СН'!$G$17</f>
        <v>4313.7456597099999</v>
      </c>
      <c r="L58" s="37">
        <f>SUMIFS(СВЦЭМ!$C$34:$C$777,СВЦЭМ!$A$34:$A$777,$A58,СВЦЭМ!$B$34:$B$777,L$47)+'СЕТ СН'!$G$9+СВЦЭМ!$D$10+'СЕТ СН'!$G$5-'СЕТ СН'!$G$17</f>
        <v>4240.5530245299997</v>
      </c>
      <c r="M58" s="37">
        <f>SUMIFS(СВЦЭМ!$C$34:$C$777,СВЦЭМ!$A$34:$A$777,$A58,СВЦЭМ!$B$34:$B$777,M$47)+'СЕТ СН'!$G$9+СВЦЭМ!$D$10+'СЕТ СН'!$G$5-'СЕТ СН'!$G$17</f>
        <v>4215.5193674800003</v>
      </c>
      <c r="N58" s="37">
        <f>SUMIFS(СВЦЭМ!$C$34:$C$777,СВЦЭМ!$A$34:$A$777,$A58,СВЦЭМ!$B$34:$B$777,N$47)+'СЕТ СН'!$G$9+СВЦЭМ!$D$10+'СЕТ СН'!$G$5-'СЕТ СН'!$G$17</f>
        <v>4222.3429741700002</v>
      </c>
      <c r="O58" s="37">
        <f>SUMIFS(СВЦЭМ!$C$34:$C$777,СВЦЭМ!$A$34:$A$777,$A58,СВЦЭМ!$B$34:$B$777,O$47)+'СЕТ СН'!$G$9+СВЦЭМ!$D$10+'СЕТ СН'!$G$5-'СЕТ СН'!$G$17</f>
        <v>4222.4267147700002</v>
      </c>
      <c r="P58" s="37">
        <f>SUMIFS(СВЦЭМ!$C$34:$C$777,СВЦЭМ!$A$34:$A$777,$A58,СВЦЭМ!$B$34:$B$777,P$47)+'СЕТ СН'!$G$9+СВЦЭМ!$D$10+'СЕТ СН'!$G$5-'СЕТ СН'!$G$17</f>
        <v>4222.8078886200001</v>
      </c>
      <c r="Q58" s="37">
        <f>SUMIFS(СВЦЭМ!$C$34:$C$777,СВЦЭМ!$A$34:$A$777,$A58,СВЦЭМ!$B$34:$B$777,Q$47)+'СЕТ СН'!$G$9+СВЦЭМ!$D$10+'СЕТ СН'!$G$5-'СЕТ СН'!$G$17</f>
        <v>4220.1377935399996</v>
      </c>
      <c r="R58" s="37">
        <f>SUMIFS(СВЦЭМ!$C$34:$C$777,СВЦЭМ!$A$34:$A$777,$A58,СВЦЭМ!$B$34:$B$777,R$47)+'СЕТ СН'!$G$9+СВЦЭМ!$D$10+'СЕТ СН'!$G$5-'СЕТ СН'!$G$17</f>
        <v>4230.7398697400004</v>
      </c>
      <c r="S58" s="37">
        <f>SUMIFS(СВЦЭМ!$C$34:$C$777,СВЦЭМ!$A$34:$A$777,$A58,СВЦЭМ!$B$34:$B$777,S$47)+'СЕТ СН'!$G$9+СВЦЭМ!$D$10+'СЕТ СН'!$G$5-'СЕТ СН'!$G$17</f>
        <v>4233.4405442400002</v>
      </c>
      <c r="T58" s="37">
        <f>SUMIFS(СВЦЭМ!$C$34:$C$777,СВЦЭМ!$A$34:$A$777,$A58,СВЦЭМ!$B$34:$B$777,T$47)+'СЕТ СН'!$G$9+СВЦЭМ!$D$10+'СЕТ СН'!$G$5-'СЕТ СН'!$G$17</f>
        <v>4249.2215802600003</v>
      </c>
      <c r="U58" s="37">
        <f>SUMIFS(СВЦЭМ!$C$34:$C$777,СВЦЭМ!$A$34:$A$777,$A58,СВЦЭМ!$B$34:$B$777,U$47)+'СЕТ СН'!$G$9+СВЦЭМ!$D$10+'СЕТ СН'!$G$5-'СЕТ СН'!$G$17</f>
        <v>4259.2520960000002</v>
      </c>
      <c r="V58" s="37">
        <f>SUMIFS(СВЦЭМ!$C$34:$C$777,СВЦЭМ!$A$34:$A$777,$A58,СВЦЭМ!$B$34:$B$777,V$47)+'СЕТ СН'!$G$9+СВЦЭМ!$D$10+'СЕТ СН'!$G$5-'СЕТ СН'!$G$17</f>
        <v>4269.0491330499999</v>
      </c>
      <c r="W58" s="37">
        <f>SUMIFS(СВЦЭМ!$C$34:$C$777,СВЦЭМ!$A$34:$A$777,$A58,СВЦЭМ!$B$34:$B$777,W$47)+'СЕТ СН'!$G$9+СВЦЭМ!$D$10+'СЕТ СН'!$G$5-'СЕТ СН'!$G$17</f>
        <v>4283.7763539200005</v>
      </c>
      <c r="X58" s="37">
        <f>SUMIFS(СВЦЭМ!$C$34:$C$777,СВЦЭМ!$A$34:$A$777,$A58,СВЦЭМ!$B$34:$B$777,X$47)+'СЕТ СН'!$G$9+СВЦЭМ!$D$10+'СЕТ СН'!$G$5-'СЕТ СН'!$G$17</f>
        <v>4352.1357248799995</v>
      </c>
      <c r="Y58" s="37">
        <f>SUMIFS(СВЦЭМ!$C$34:$C$777,СВЦЭМ!$A$34:$A$777,$A58,СВЦЭМ!$B$34:$B$777,Y$47)+'СЕТ СН'!$G$9+СВЦЭМ!$D$10+'СЕТ СН'!$G$5-'СЕТ СН'!$G$17</f>
        <v>4406.9912837299999</v>
      </c>
    </row>
    <row r="59" spans="1:25" ht="15.75" x14ac:dyDescent="0.2">
      <c r="A59" s="36">
        <f t="shared" si="1"/>
        <v>42928</v>
      </c>
      <c r="B59" s="37">
        <f>SUMIFS(СВЦЭМ!$C$34:$C$777,СВЦЭМ!$A$34:$A$777,$A59,СВЦЭМ!$B$34:$B$777,B$47)+'СЕТ СН'!$G$9+СВЦЭМ!$D$10+'СЕТ СН'!$G$5-'СЕТ СН'!$G$17</f>
        <v>4429.2260310000001</v>
      </c>
      <c r="C59" s="37">
        <f>SUMIFS(СВЦЭМ!$C$34:$C$777,СВЦЭМ!$A$34:$A$777,$A59,СВЦЭМ!$B$34:$B$777,C$47)+'СЕТ СН'!$G$9+СВЦЭМ!$D$10+'СЕТ СН'!$G$5-'СЕТ СН'!$G$17</f>
        <v>4484.5088127199997</v>
      </c>
      <c r="D59" s="37">
        <f>SUMIFS(СВЦЭМ!$C$34:$C$777,СВЦЭМ!$A$34:$A$777,$A59,СВЦЭМ!$B$34:$B$777,D$47)+'СЕТ СН'!$G$9+СВЦЭМ!$D$10+'СЕТ СН'!$G$5-'СЕТ СН'!$G$17</f>
        <v>4538.6393808699995</v>
      </c>
      <c r="E59" s="37">
        <f>SUMIFS(СВЦЭМ!$C$34:$C$777,СВЦЭМ!$A$34:$A$777,$A59,СВЦЭМ!$B$34:$B$777,E$47)+'СЕТ СН'!$G$9+СВЦЭМ!$D$10+'СЕТ СН'!$G$5-'СЕТ СН'!$G$17</f>
        <v>4542.5757357900002</v>
      </c>
      <c r="F59" s="37">
        <f>SUMIFS(СВЦЭМ!$C$34:$C$777,СВЦЭМ!$A$34:$A$777,$A59,СВЦЭМ!$B$34:$B$777,F$47)+'СЕТ СН'!$G$9+СВЦЭМ!$D$10+'СЕТ СН'!$G$5-'СЕТ СН'!$G$17</f>
        <v>4543.43393251</v>
      </c>
      <c r="G59" s="37">
        <f>SUMIFS(СВЦЭМ!$C$34:$C$777,СВЦЭМ!$A$34:$A$777,$A59,СВЦЭМ!$B$34:$B$777,G$47)+'СЕТ СН'!$G$9+СВЦЭМ!$D$10+'СЕТ СН'!$G$5-'СЕТ СН'!$G$17</f>
        <v>4543.5827328800005</v>
      </c>
      <c r="H59" s="37">
        <f>SUMIFS(СВЦЭМ!$C$34:$C$777,СВЦЭМ!$A$34:$A$777,$A59,СВЦЭМ!$B$34:$B$777,H$47)+'СЕТ СН'!$G$9+СВЦЭМ!$D$10+'СЕТ СН'!$G$5-'СЕТ СН'!$G$17</f>
        <v>4575.1425963000002</v>
      </c>
      <c r="I59" s="37">
        <f>SUMIFS(СВЦЭМ!$C$34:$C$777,СВЦЭМ!$A$34:$A$777,$A59,СВЦЭМ!$B$34:$B$777,I$47)+'СЕТ СН'!$G$9+СВЦЭМ!$D$10+'СЕТ СН'!$G$5-'СЕТ СН'!$G$17</f>
        <v>4572.1235850200001</v>
      </c>
      <c r="J59" s="37">
        <f>SUMIFS(СВЦЭМ!$C$34:$C$777,СВЦЭМ!$A$34:$A$777,$A59,СВЦЭМ!$B$34:$B$777,J$47)+'СЕТ СН'!$G$9+СВЦЭМ!$D$10+'СЕТ СН'!$G$5-'СЕТ СН'!$G$17</f>
        <v>4442.1574749199999</v>
      </c>
      <c r="K59" s="37">
        <f>SUMIFS(СВЦЭМ!$C$34:$C$777,СВЦЭМ!$A$34:$A$777,$A59,СВЦЭМ!$B$34:$B$777,K$47)+'СЕТ СН'!$G$9+СВЦЭМ!$D$10+'СЕТ СН'!$G$5-'СЕТ СН'!$G$17</f>
        <v>4329.4440647700003</v>
      </c>
      <c r="L59" s="37">
        <f>SUMIFS(СВЦЭМ!$C$34:$C$777,СВЦЭМ!$A$34:$A$777,$A59,СВЦЭМ!$B$34:$B$777,L$47)+'СЕТ СН'!$G$9+СВЦЭМ!$D$10+'СЕТ СН'!$G$5-'СЕТ СН'!$G$17</f>
        <v>4251.8129544700005</v>
      </c>
      <c r="M59" s="37">
        <f>SUMIFS(СВЦЭМ!$C$34:$C$777,СВЦЭМ!$A$34:$A$777,$A59,СВЦЭМ!$B$34:$B$777,M$47)+'СЕТ СН'!$G$9+СВЦЭМ!$D$10+'СЕТ СН'!$G$5-'СЕТ СН'!$G$17</f>
        <v>4223.9744500199995</v>
      </c>
      <c r="N59" s="37">
        <f>SUMIFS(СВЦЭМ!$C$34:$C$777,СВЦЭМ!$A$34:$A$777,$A59,СВЦЭМ!$B$34:$B$777,N$47)+'СЕТ СН'!$G$9+СВЦЭМ!$D$10+'СЕТ СН'!$G$5-'СЕТ СН'!$G$17</f>
        <v>4234.0537836700005</v>
      </c>
      <c r="O59" s="37">
        <f>SUMIFS(СВЦЭМ!$C$34:$C$777,СВЦЭМ!$A$34:$A$777,$A59,СВЦЭМ!$B$34:$B$777,O$47)+'СЕТ СН'!$G$9+СВЦЭМ!$D$10+'СЕТ СН'!$G$5-'СЕТ СН'!$G$17</f>
        <v>4237.5854627400004</v>
      </c>
      <c r="P59" s="37">
        <f>SUMIFS(СВЦЭМ!$C$34:$C$777,СВЦЭМ!$A$34:$A$777,$A59,СВЦЭМ!$B$34:$B$777,P$47)+'СЕТ СН'!$G$9+СВЦЭМ!$D$10+'СЕТ СН'!$G$5-'СЕТ СН'!$G$17</f>
        <v>4234.3585233699996</v>
      </c>
      <c r="Q59" s="37">
        <f>SUMIFS(СВЦЭМ!$C$34:$C$777,СВЦЭМ!$A$34:$A$777,$A59,СВЦЭМ!$B$34:$B$777,Q$47)+'СЕТ СН'!$G$9+СВЦЭМ!$D$10+'СЕТ СН'!$G$5-'СЕТ СН'!$G$17</f>
        <v>4233.28719533</v>
      </c>
      <c r="R59" s="37">
        <f>SUMIFS(СВЦЭМ!$C$34:$C$777,СВЦЭМ!$A$34:$A$777,$A59,СВЦЭМ!$B$34:$B$777,R$47)+'СЕТ СН'!$G$9+СВЦЭМ!$D$10+'СЕТ СН'!$G$5-'СЕТ СН'!$G$17</f>
        <v>4239.8838296699996</v>
      </c>
      <c r="S59" s="37">
        <f>SUMIFS(СВЦЭМ!$C$34:$C$777,СВЦЭМ!$A$34:$A$777,$A59,СВЦЭМ!$B$34:$B$777,S$47)+'СЕТ СН'!$G$9+СВЦЭМ!$D$10+'СЕТ СН'!$G$5-'СЕТ СН'!$G$17</f>
        <v>4240.70416699</v>
      </c>
      <c r="T59" s="37">
        <f>SUMIFS(СВЦЭМ!$C$34:$C$777,СВЦЭМ!$A$34:$A$777,$A59,СВЦЭМ!$B$34:$B$777,T$47)+'СЕТ СН'!$G$9+СВЦЭМ!$D$10+'СЕТ СН'!$G$5-'СЕТ СН'!$G$17</f>
        <v>4247.9516785899996</v>
      </c>
      <c r="U59" s="37">
        <f>SUMIFS(СВЦЭМ!$C$34:$C$777,СВЦЭМ!$A$34:$A$777,$A59,СВЦЭМ!$B$34:$B$777,U$47)+'СЕТ СН'!$G$9+СВЦЭМ!$D$10+'СЕТ СН'!$G$5-'СЕТ СН'!$G$17</f>
        <v>4254.2126177</v>
      </c>
      <c r="V59" s="37">
        <f>SUMIFS(СВЦЭМ!$C$34:$C$777,СВЦЭМ!$A$34:$A$777,$A59,СВЦЭМ!$B$34:$B$777,V$47)+'СЕТ СН'!$G$9+СВЦЭМ!$D$10+'СЕТ СН'!$G$5-'СЕТ СН'!$G$17</f>
        <v>4272.4820033400001</v>
      </c>
      <c r="W59" s="37">
        <f>SUMIFS(СВЦЭМ!$C$34:$C$777,СВЦЭМ!$A$34:$A$777,$A59,СВЦЭМ!$B$34:$B$777,W$47)+'СЕТ СН'!$G$9+СВЦЭМ!$D$10+'СЕТ СН'!$G$5-'СЕТ СН'!$G$17</f>
        <v>4295.6442670699998</v>
      </c>
      <c r="X59" s="37">
        <f>SUMIFS(СВЦЭМ!$C$34:$C$777,СВЦЭМ!$A$34:$A$777,$A59,СВЦЭМ!$B$34:$B$777,X$47)+'СЕТ СН'!$G$9+СВЦЭМ!$D$10+'СЕТ СН'!$G$5-'СЕТ СН'!$G$17</f>
        <v>4370.29095151</v>
      </c>
      <c r="Y59" s="37">
        <f>SUMIFS(СВЦЭМ!$C$34:$C$777,СВЦЭМ!$A$34:$A$777,$A59,СВЦЭМ!$B$34:$B$777,Y$47)+'СЕТ СН'!$G$9+СВЦЭМ!$D$10+'СЕТ СН'!$G$5-'СЕТ СН'!$G$17</f>
        <v>4399.4519940499995</v>
      </c>
    </row>
    <row r="60" spans="1:25" ht="15.75" x14ac:dyDescent="0.2">
      <c r="A60" s="36">
        <f t="shared" si="1"/>
        <v>42929</v>
      </c>
      <c r="B60" s="37">
        <f>SUMIFS(СВЦЭМ!$C$34:$C$777,СВЦЭМ!$A$34:$A$777,$A60,СВЦЭМ!$B$34:$B$777,B$47)+'СЕТ СН'!$G$9+СВЦЭМ!$D$10+'СЕТ СН'!$G$5-'СЕТ СН'!$G$17</f>
        <v>4405.9403242799999</v>
      </c>
      <c r="C60" s="37">
        <f>SUMIFS(СВЦЭМ!$C$34:$C$777,СВЦЭМ!$A$34:$A$777,$A60,СВЦЭМ!$B$34:$B$777,C$47)+'СЕТ СН'!$G$9+СВЦЭМ!$D$10+'СЕТ СН'!$G$5-'СЕТ СН'!$G$17</f>
        <v>4472.38583208</v>
      </c>
      <c r="D60" s="37">
        <f>SUMIFS(СВЦЭМ!$C$34:$C$777,СВЦЭМ!$A$34:$A$777,$A60,СВЦЭМ!$B$34:$B$777,D$47)+'СЕТ СН'!$G$9+СВЦЭМ!$D$10+'СЕТ СН'!$G$5-'СЕТ СН'!$G$17</f>
        <v>4548.5033866900003</v>
      </c>
      <c r="E60" s="37">
        <f>SUMIFS(СВЦЭМ!$C$34:$C$777,СВЦЭМ!$A$34:$A$777,$A60,СВЦЭМ!$B$34:$B$777,E$47)+'СЕТ СН'!$G$9+СВЦЭМ!$D$10+'СЕТ СН'!$G$5-'СЕТ СН'!$G$17</f>
        <v>4551.9608703399999</v>
      </c>
      <c r="F60" s="37">
        <f>SUMIFS(СВЦЭМ!$C$34:$C$777,СВЦЭМ!$A$34:$A$777,$A60,СВЦЭМ!$B$34:$B$777,F$47)+'СЕТ СН'!$G$9+СВЦЭМ!$D$10+'СЕТ СН'!$G$5-'СЕТ СН'!$G$17</f>
        <v>4556.2344626599997</v>
      </c>
      <c r="G60" s="37">
        <f>SUMIFS(СВЦЭМ!$C$34:$C$777,СВЦЭМ!$A$34:$A$777,$A60,СВЦЭМ!$B$34:$B$777,G$47)+'СЕТ СН'!$G$9+СВЦЭМ!$D$10+'СЕТ СН'!$G$5-'СЕТ СН'!$G$17</f>
        <v>4557.2298373100002</v>
      </c>
      <c r="H60" s="37">
        <f>SUMIFS(СВЦЭМ!$C$34:$C$777,СВЦЭМ!$A$34:$A$777,$A60,СВЦЭМ!$B$34:$B$777,H$47)+'СЕТ СН'!$G$9+СВЦЭМ!$D$10+'СЕТ СН'!$G$5-'СЕТ СН'!$G$17</f>
        <v>4579.1472350700005</v>
      </c>
      <c r="I60" s="37">
        <f>SUMIFS(СВЦЭМ!$C$34:$C$777,СВЦЭМ!$A$34:$A$777,$A60,СВЦЭМ!$B$34:$B$777,I$47)+'СЕТ СН'!$G$9+СВЦЭМ!$D$10+'СЕТ СН'!$G$5-'СЕТ СН'!$G$17</f>
        <v>4491.7165056399999</v>
      </c>
      <c r="J60" s="37">
        <f>SUMIFS(СВЦЭМ!$C$34:$C$777,СВЦЭМ!$A$34:$A$777,$A60,СВЦЭМ!$B$34:$B$777,J$47)+'СЕТ СН'!$G$9+СВЦЭМ!$D$10+'СЕТ СН'!$G$5-'СЕТ СН'!$G$17</f>
        <v>4372.3082101399996</v>
      </c>
      <c r="K60" s="37">
        <f>SUMIFS(СВЦЭМ!$C$34:$C$777,СВЦЭМ!$A$34:$A$777,$A60,СВЦЭМ!$B$34:$B$777,K$47)+'СЕТ СН'!$G$9+СВЦЭМ!$D$10+'СЕТ СН'!$G$5-'СЕТ СН'!$G$17</f>
        <v>4279.2252702200003</v>
      </c>
      <c r="L60" s="37">
        <f>SUMIFS(СВЦЭМ!$C$34:$C$777,СВЦЭМ!$A$34:$A$777,$A60,СВЦЭМ!$B$34:$B$777,L$47)+'СЕТ СН'!$G$9+СВЦЭМ!$D$10+'СЕТ СН'!$G$5-'СЕТ СН'!$G$17</f>
        <v>4207.9354051099999</v>
      </c>
      <c r="M60" s="37">
        <f>SUMIFS(СВЦЭМ!$C$34:$C$777,СВЦЭМ!$A$34:$A$777,$A60,СВЦЭМ!$B$34:$B$777,M$47)+'СЕТ СН'!$G$9+СВЦЭМ!$D$10+'СЕТ СН'!$G$5-'СЕТ СН'!$G$17</f>
        <v>4180.0047092099994</v>
      </c>
      <c r="N60" s="37">
        <f>SUMIFS(СВЦЭМ!$C$34:$C$777,СВЦЭМ!$A$34:$A$777,$A60,СВЦЭМ!$B$34:$B$777,N$47)+'СЕТ СН'!$G$9+СВЦЭМ!$D$10+'СЕТ СН'!$G$5-'СЕТ СН'!$G$17</f>
        <v>4187.0414863200003</v>
      </c>
      <c r="O60" s="37">
        <f>SUMIFS(СВЦЭМ!$C$34:$C$777,СВЦЭМ!$A$34:$A$777,$A60,СВЦЭМ!$B$34:$B$777,O$47)+'СЕТ СН'!$G$9+СВЦЭМ!$D$10+'СЕТ СН'!$G$5-'СЕТ СН'!$G$17</f>
        <v>4186.5389612999998</v>
      </c>
      <c r="P60" s="37">
        <f>SUMIFS(СВЦЭМ!$C$34:$C$777,СВЦЭМ!$A$34:$A$777,$A60,СВЦЭМ!$B$34:$B$777,P$47)+'СЕТ СН'!$G$9+СВЦЭМ!$D$10+'СЕТ СН'!$G$5-'СЕТ СН'!$G$17</f>
        <v>4185.6744443999996</v>
      </c>
      <c r="Q60" s="37">
        <f>SUMIFS(СВЦЭМ!$C$34:$C$777,СВЦЭМ!$A$34:$A$777,$A60,СВЦЭМ!$B$34:$B$777,Q$47)+'СЕТ СН'!$G$9+СВЦЭМ!$D$10+'СЕТ СН'!$G$5-'СЕТ СН'!$G$17</f>
        <v>4185.7758389600003</v>
      </c>
      <c r="R60" s="37">
        <f>SUMIFS(СВЦЭМ!$C$34:$C$777,СВЦЭМ!$A$34:$A$777,$A60,СВЦЭМ!$B$34:$B$777,R$47)+'СЕТ СН'!$G$9+СВЦЭМ!$D$10+'СЕТ СН'!$G$5-'СЕТ СН'!$G$17</f>
        <v>4192.5738037700003</v>
      </c>
      <c r="S60" s="37">
        <f>SUMIFS(СВЦЭМ!$C$34:$C$777,СВЦЭМ!$A$34:$A$777,$A60,СВЦЭМ!$B$34:$B$777,S$47)+'СЕТ СН'!$G$9+СВЦЭМ!$D$10+'СЕТ СН'!$G$5-'СЕТ СН'!$G$17</f>
        <v>4201.5462167200003</v>
      </c>
      <c r="T60" s="37">
        <f>SUMIFS(СВЦЭМ!$C$34:$C$777,СВЦЭМ!$A$34:$A$777,$A60,СВЦЭМ!$B$34:$B$777,T$47)+'СЕТ СН'!$G$9+СВЦЭМ!$D$10+'СЕТ СН'!$G$5-'СЕТ СН'!$G$17</f>
        <v>4238.2191211700001</v>
      </c>
      <c r="U60" s="37">
        <f>SUMIFS(СВЦЭМ!$C$34:$C$777,СВЦЭМ!$A$34:$A$777,$A60,СВЦЭМ!$B$34:$B$777,U$47)+'СЕТ СН'!$G$9+СВЦЭМ!$D$10+'СЕТ СН'!$G$5-'СЕТ СН'!$G$17</f>
        <v>4256.3020727499998</v>
      </c>
      <c r="V60" s="37">
        <f>SUMIFS(СВЦЭМ!$C$34:$C$777,СВЦЭМ!$A$34:$A$777,$A60,СВЦЭМ!$B$34:$B$777,V$47)+'СЕТ СН'!$G$9+СВЦЭМ!$D$10+'СЕТ СН'!$G$5-'СЕТ СН'!$G$17</f>
        <v>4277.3564997200001</v>
      </c>
      <c r="W60" s="37">
        <f>SUMIFS(СВЦЭМ!$C$34:$C$777,СВЦЭМ!$A$34:$A$777,$A60,СВЦЭМ!$B$34:$B$777,W$47)+'СЕТ СН'!$G$9+СВЦЭМ!$D$10+'СЕТ СН'!$G$5-'СЕТ СН'!$G$17</f>
        <v>4313.5718124499999</v>
      </c>
      <c r="X60" s="37">
        <f>SUMIFS(СВЦЭМ!$C$34:$C$777,СВЦЭМ!$A$34:$A$777,$A60,СВЦЭМ!$B$34:$B$777,X$47)+'СЕТ СН'!$G$9+СВЦЭМ!$D$10+'СЕТ СН'!$G$5-'СЕТ СН'!$G$17</f>
        <v>4375.6356110899997</v>
      </c>
      <c r="Y60" s="37">
        <f>SUMIFS(СВЦЭМ!$C$34:$C$777,СВЦЭМ!$A$34:$A$777,$A60,СВЦЭМ!$B$34:$B$777,Y$47)+'СЕТ СН'!$G$9+СВЦЭМ!$D$10+'СЕТ СН'!$G$5-'СЕТ СН'!$G$17</f>
        <v>4409.6579086900001</v>
      </c>
    </row>
    <row r="61" spans="1:25" ht="15.75" x14ac:dyDescent="0.2">
      <c r="A61" s="36">
        <f t="shared" si="1"/>
        <v>42930</v>
      </c>
      <c r="B61" s="37">
        <f>SUMIFS(СВЦЭМ!$C$34:$C$777,СВЦЭМ!$A$34:$A$777,$A61,СВЦЭМ!$B$34:$B$777,B$47)+'СЕТ СН'!$G$9+СВЦЭМ!$D$10+'СЕТ СН'!$G$5-'СЕТ СН'!$G$17</f>
        <v>4420.4918869100002</v>
      </c>
      <c r="C61" s="37">
        <f>SUMIFS(СВЦЭМ!$C$34:$C$777,СВЦЭМ!$A$34:$A$777,$A61,СВЦЭМ!$B$34:$B$777,C$47)+'СЕТ СН'!$G$9+СВЦЭМ!$D$10+'СЕТ СН'!$G$5-'СЕТ СН'!$G$17</f>
        <v>4412.6660809799996</v>
      </c>
      <c r="D61" s="37">
        <f>SUMIFS(СВЦЭМ!$C$34:$C$777,СВЦЭМ!$A$34:$A$777,$A61,СВЦЭМ!$B$34:$B$777,D$47)+'СЕТ СН'!$G$9+СВЦЭМ!$D$10+'СЕТ СН'!$G$5-'СЕТ СН'!$G$17</f>
        <v>4488.6867025299998</v>
      </c>
      <c r="E61" s="37">
        <f>SUMIFS(СВЦЭМ!$C$34:$C$777,СВЦЭМ!$A$34:$A$777,$A61,СВЦЭМ!$B$34:$B$777,E$47)+'СЕТ СН'!$G$9+СВЦЭМ!$D$10+'СЕТ СН'!$G$5-'СЕТ СН'!$G$17</f>
        <v>4481.2276373900004</v>
      </c>
      <c r="F61" s="37">
        <f>SUMIFS(СВЦЭМ!$C$34:$C$777,СВЦЭМ!$A$34:$A$777,$A61,СВЦЭМ!$B$34:$B$777,F$47)+'СЕТ СН'!$G$9+СВЦЭМ!$D$10+'СЕТ СН'!$G$5-'СЕТ СН'!$G$17</f>
        <v>4478.1497541099998</v>
      </c>
      <c r="G61" s="37">
        <f>SUMIFS(СВЦЭМ!$C$34:$C$777,СВЦЭМ!$A$34:$A$777,$A61,СВЦЭМ!$B$34:$B$777,G$47)+'СЕТ СН'!$G$9+СВЦЭМ!$D$10+'СЕТ СН'!$G$5-'СЕТ СН'!$G$17</f>
        <v>4483.9026395999999</v>
      </c>
      <c r="H61" s="37">
        <f>SUMIFS(СВЦЭМ!$C$34:$C$777,СВЦЭМ!$A$34:$A$777,$A61,СВЦЭМ!$B$34:$B$777,H$47)+'СЕТ СН'!$G$9+СВЦЭМ!$D$10+'СЕТ СН'!$G$5-'СЕТ СН'!$G$17</f>
        <v>4517.9730406500003</v>
      </c>
      <c r="I61" s="37">
        <f>SUMIFS(СВЦЭМ!$C$34:$C$777,СВЦЭМ!$A$34:$A$777,$A61,СВЦЭМ!$B$34:$B$777,I$47)+'СЕТ СН'!$G$9+СВЦЭМ!$D$10+'СЕТ СН'!$G$5-'СЕТ СН'!$G$17</f>
        <v>4472.87054799</v>
      </c>
      <c r="J61" s="37">
        <f>SUMIFS(СВЦЭМ!$C$34:$C$777,СВЦЭМ!$A$34:$A$777,$A61,СВЦЭМ!$B$34:$B$777,J$47)+'СЕТ СН'!$G$9+СВЦЭМ!$D$10+'СЕТ СН'!$G$5-'СЕТ СН'!$G$17</f>
        <v>4332.8415607799998</v>
      </c>
      <c r="K61" s="37">
        <f>SUMIFS(СВЦЭМ!$C$34:$C$777,СВЦЭМ!$A$34:$A$777,$A61,СВЦЭМ!$B$34:$B$777,K$47)+'СЕТ СН'!$G$9+СВЦЭМ!$D$10+'СЕТ СН'!$G$5-'СЕТ СН'!$G$17</f>
        <v>4271.3664605699996</v>
      </c>
      <c r="L61" s="37">
        <f>SUMIFS(СВЦЭМ!$C$34:$C$777,СВЦЭМ!$A$34:$A$777,$A61,СВЦЭМ!$B$34:$B$777,L$47)+'СЕТ СН'!$G$9+СВЦЭМ!$D$10+'СЕТ СН'!$G$5-'СЕТ СН'!$G$17</f>
        <v>4225.8728059700006</v>
      </c>
      <c r="M61" s="37">
        <f>SUMIFS(СВЦЭМ!$C$34:$C$777,СВЦЭМ!$A$34:$A$777,$A61,СВЦЭМ!$B$34:$B$777,M$47)+'СЕТ СН'!$G$9+СВЦЭМ!$D$10+'СЕТ СН'!$G$5-'СЕТ СН'!$G$17</f>
        <v>4220.9297932600002</v>
      </c>
      <c r="N61" s="37">
        <f>SUMIFS(СВЦЭМ!$C$34:$C$777,СВЦЭМ!$A$34:$A$777,$A61,СВЦЭМ!$B$34:$B$777,N$47)+'СЕТ СН'!$G$9+СВЦЭМ!$D$10+'СЕТ СН'!$G$5-'СЕТ СН'!$G$17</f>
        <v>4214.0155799000004</v>
      </c>
      <c r="O61" s="37">
        <f>SUMIFS(СВЦЭМ!$C$34:$C$777,СВЦЭМ!$A$34:$A$777,$A61,СВЦЭМ!$B$34:$B$777,O$47)+'СЕТ СН'!$G$9+СВЦЭМ!$D$10+'СЕТ СН'!$G$5-'СЕТ СН'!$G$17</f>
        <v>4217.0359223800006</v>
      </c>
      <c r="P61" s="37">
        <f>SUMIFS(СВЦЭМ!$C$34:$C$777,СВЦЭМ!$A$34:$A$777,$A61,СВЦЭМ!$B$34:$B$777,P$47)+'СЕТ СН'!$G$9+СВЦЭМ!$D$10+'СЕТ СН'!$G$5-'СЕТ СН'!$G$17</f>
        <v>4216.5196558900006</v>
      </c>
      <c r="Q61" s="37">
        <f>SUMIFS(СВЦЭМ!$C$34:$C$777,СВЦЭМ!$A$34:$A$777,$A61,СВЦЭМ!$B$34:$B$777,Q$47)+'СЕТ СН'!$G$9+СВЦЭМ!$D$10+'СЕТ СН'!$G$5-'СЕТ СН'!$G$17</f>
        <v>4220.0120614200005</v>
      </c>
      <c r="R61" s="37">
        <f>SUMIFS(СВЦЭМ!$C$34:$C$777,СВЦЭМ!$A$34:$A$777,$A61,СВЦЭМ!$B$34:$B$777,R$47)+'СЕТ СН'!$G$9+СВЦЭМ!$D$10+'СЕТ СН'!$G$5-'СЕТ СН'!$G$17</f>
        <v>4216.2710253000005</v>
      </c>
      <c r="S61" s="37">
        <f>SUMIFS(СВЦЭМ!$C$34:$C$777,СВЦЭМ!$A$34:$A$777,$A61,СВЦЭМ!$B$34:$B$777,S$47)+'СЕТ СН'!$G$9+СВЦЭМ!$D$10+'СЕТ СН'!$G$5-'СЕТ СН'!$G$17</f>
        <v>4216.8652544699999</v>
      </c>
      <c r="T61" s="37">
        <f>SUMIFS(СВЦЭМ!$C$34:$C$777,СВЦЭМ!$A$34:$A$777,$A61,СВЦЭМ!$B$34:$B$777,T$47)+'СЕТ СН'!$G$9+СВЦЭМ!$D$10+'СЕТ СН'!$G$5-'СЕТ СН'!$G$17</f>
        <v>4211.1236352400001</v>
      </c>
      <c r="U61" s="37">
        <f>SUMIFS(СВЦЭМ!$C$34:$C$777,СВЦЭМ!$A$34:$A$777,$A61,СВЦЭМ!$B$34:$B$777,U$47)+'СЕТ СН'!$G$9+СВЦЭМ!$D$10+'СЕТ СН'!$G$5-'СЕТ СН'!$G$17</f>
        <v>4200.2607344799999</v>
      </c>
      <c r="V61" s="37">
        <f>SUMIFS(СВЦЭМ!$C$34:$C$777,СВЦЭМ!$A$34:$A$777,$A61,СВЦЭМ!$B$34:$B$777,V$47)+'СЕТ СН'!$G$9+СВЦЭМ!$D$10+'СЕТ СН'!$G$5-'СЕТ СН'!$G$17</f>
        <v>4199.2404064299999</v>
      </c>
      <c r="W61" s="37">
        <f>SUMIFS(СВЦЭМ!$C$34:$C$777,СВЦЭМ!$A$34:$A$777,$A61,СВЦЭМ!$B$34:$B$777,W$47)+'СЕТ СН'!$G$9+СВЦЭМ!$D$10+'СЕТ СН'!$G$5-'СЕТ СН'!$G$17</f>
        <v>4203.0738320700002</v>
      </c>
      <c r="X61" s="37">
        <f>SUMIFS(СВЦЭМ!$C$34:$C$777,СВЦЭМ!$A$34:$A$777,$A61,СВЦЭМ!$B$34:$B$777,X$47)+'СЕТ СН'!$G$9+СВЦЭМ!$D$10+'СЕТ СН'!$G$5-'СЕТ СН'!$G$17</f>
        <v>4216.6021286100004</v>
      </c>
      <c r="Y61" s="37">
        <f>SUMIFS(СВЦЭМ!$C$34:$C$777,СВЦЭМ!$A$34:$A$777,$A61,СВЦЭМ!$B$34:$B$777,Y$47)+'СЕТ СН'!$G$9+СВЦЭМ!$D$10+'СЕТ СН'!$G$5-'СЕТ СН'!$G$17</f>
        <v>4228.8422456600001</v>
      </c>
    </row>
    <row r="62" spans="1:25" ht="15.75" x14ac:dyDescent="0.2">
      <c r="A62" s="36">
        <f t="shared" si="1"/>
        <v>42931</v>
      </c>
      <c r="B62" s="37">
        <f>SUMIFS(СВЦЭМ!$C$34:$C$777,СВЦЭМ!$A$34:$A$777,$A62,СВЦЭМ!$B$34:$B$777,B$47)+'СЕТ СН'!$G$9+СВЦЭМ!$D$10+'СЕТ СН'!$G$5-'СЕТ СН'!$G$17</f>
        <v>4347.6439239199999</v>
      </c>
      <c r="C62" s="37">
        <f>SUMIFS(СВЦЭМ!$C$34:$C$777,СВЦЭМ!$A$34:$A$777,$A62,СВЦЭМ!$B$34:$B$777,C$47)+'СЕТ СН'!$G$9+СВЦЭМ!$D$10+'СЕТ СН'!$G$5-'СЕТ СН'!$G$17</f>
        <v>4434.6674960800001</v>
      </c>
      <c r="D62" s="37">
        <f>SUMIFS(СВЦЭМ!$C$34:$C$777,СВЦЭМ!$A$34:$A$777,$A62,СВЦЭМ!$B$34:$B$777,D$47)+'СЕТ СН'!$G$9+СВЦЭМ!$D$10+'СЕТ СН'!$G$5-'СЕТ СН'!$G$17</f>
        <v>4502.89397396</v>
      </c>
      <c r="E62" s="37">
        <f>SUMIFS(СВЦЭМ!$C$34:$C$777,СВЦЭМ!$A$34:$A$777,$A62,СВЦЭМ!$B$34:$B$777,E$47)+'СЕТ СН'!$G$9+СВЦЭМ!$D$10+'СЕТ СН'!$G$5-'СЕТ СН'!$G$17</f>
        <v>4505.13573473</v>
      </c>
      <c r="F62" s="37">
        <f>SUMIFS(СВЦЭМ!$C$34:$C$777,СВЦЭМ!$A$34:$A$777,$A62,СВЦЭМ!$B$34:$B$777,F$47)+'СЕТ СН'!$G$9+СВЦЭМ!$D$10+'СЕТ СН'!$G$5-'СЕТ СН'!$G$17</f>
        <v>4508.7471017799999</v>
      </c>
      <c r="G62" s="37">
        <f>SUMIFS(СВЦЭМ!$C$34:$C$777,СВЦЭМ!$A$34:$A$777,$A62,СВЦЭМ!$B$34:$B$777,G$47)+'СЕТ СН'!$G$9+СВЦЭМ!$D$10+'СЕТ СН'!$G$5-'СЕТ СН'!$G$17</f>
        <v>4505.4174764399995</v>
      </c>
      <c r="H62" s="37">
        <f>SUMIFS(СВЦЭМ!$C$34:$C$777,СВЦЭМ!$A$34:$A$777,$A62,СВЦЭМ!$B$34:$B$777,H$47)+'СЕТ СН'!$G$9+СВЦЭМ!$D$10+'СЕТ СН'!$G$5-'СЕТ СН'!$G$17</f>
        <v>4498.8072322400003</v>
      </c>
      <c r="I62" s="37">
        <f>SUMIFS(СВЦЭМ!$C$34:$C$777,СВЦЭМ!$A$34:$A$777,$A62,СВЦЭМ!$B$34:$B$777,I$47)+'СЕТ СН'!$G$9+СВЦЭМ!$D$10+'СЕТ СН'!$G$5-'СЕТ СН'!$G$17</f>
        <v>4421.2597043099995</v>
      </c>
      <c r="J62" s="37">
        <f>SUMIFS(СВЦЭМ!$C$34:$C$777,СВЦЭМ!$A$34:$A$777,$A62,СВЦЭМ!$B$34:$B$777,J$47)+'СЕТ СН'!$G$9+СВЦЭМ!$D$10+'СЕТ СН'!$G$5-'СЕТ СН'!$G$17</f>
        <v>4311.2782398199997</v>
      </c>
      <c r="K62" s="37">
        <f>SUMIFS(СВЦЭМ!$C$34:$C$777,СВЦЭМ!$A$34:$A$777,$A62,СВЦЭМ!$B$34:$B$777,K$47)+'СЕТ СН'!$G$9+СВЦЭМ!$D$10+'СЕТ СН'!$G$5-'СЕТ СН'!$G$17</f>
        <v>4258.0865570000005</v>
      </c>
      <c r="L62" s="37">
        <f>SUMIFS(СВЦЭМ!$C$34:$C$777,СВЦЭМ!$A$34:$A$777,$A62,СВЦЭМ!$B$34:$B$777,L$47)+'СЕТ СН'!$G$9+СВЦЭМ!$D$10+'СЕТ СН'!$G$5-'СЕТ СН'!$G$17</f>
        <v>4247.45875161</v>
      </c>
      <c r="M62" s="37">
        <f>SUMIFS(СВЦЭМ!$C$34:$C$777,СВЦЭМ!$A$34:$A$777,$A62,СВЦЭМ!$B$34:$B$777,M$47)+'СЕТ СН'!$G$9+СВЦЭМ!$D$10+'СЕТ СН'!$G$5-'СЕТ СН'!$G$17</f>
        <v>4245.1852564999999</v>
      </c>
      <c r="N62" s="37">
        <f>SUMIFS(СВЦЭМ!$C$34:$C$777,СВЦЭМ!$A$34:$A$777,$A62,СВЦЭМ!$B$34:$B$777,N$47)+'СЕТ СН'!$G$9+СВЦЭМ!$D$10+'СЕТ СН'!$G$5-'СЕТ СН'!$G$17</f>
        <v>4239.59564022</v>
      </c>
      <c r="O62" s="37">
        <f>SUMIFS(СВЦЭМ!$C$34:$C$777,СВЦЭМ!$A$34:$A$777,$A62,СВЦЭМ!$B$34:$B$777,O$47)+'СЕТ СН'!$G$9+СВЦЭМ!$D$10+'СЕТ СН'!$G$5-'СЕТ СН'!$G$17</f>
        <v>4231.1048370099998</v>
      </c>
      <c r="P62" s="37">
        <f>SUMIFS(СВЦЭМ!$C$34:$C$777,СВЦЭМ!$A$34:$A$777,$A62,СВЦЭМ!$B$34:$B$777,P$47)+'СЕТ СН'!$G$9+СВЦЭМ!$D$10+'СЕТ СН'!$G$5-'СЕТ СН'!$G$17</f>
        <v>4229.5317029100006</v>
      </c>
      <c r="Q62" s="37">
        <f>SUMIFS(СВЦЭМ!$C$34:$C$777,СВЦЭМ!$A$34:$A$777,$A62,СВЦЭМ!$B$34:$B$777,Q$47)+'СЕТ СН'!$G$9+СВЦЭМ!$D$10+'СЕТ СН'!$G$5-'СЕТ СН'!$G$17</f>
        <v>4230.2219342500002</v>
      </c>
      <c r="R62" s="37">
        <f>SUMIFS(СВЦЭМ!$C$34:$C$777,СВЦЭМ!$A$34:$A$777,$A62,СВЦЭМ!$B$34:$B$777,R$47)+'СЕТ СН'!$G$9+СВЦЭМ!$D$10+'СЕТ СН'!$G$5-'СЕТ СН'!$G$17</f>
        <v>4228.2086613299998</v>
      </c>
      <c r="S62" s="37">
        <f>SUMIFS(СВЦЭМ!$C$34:$C$777,СВЦЭМ!$A$34:$A$777,$A62,СВЦЭМ!$B$34:$B$777,S$47)+'СЕТ СН'!$G$9+СВЦЭМ!$D$10+'СЕТ СН'!$G$5-'СЕТ СН'!$G$17</f>
        <v>4229.3391400500004</v>
      </c>
      <c r="T62" s="37">
        <f>SUMIFS(СВЦЭМ!$C$34:$C$777,СВЦЭМ!$A$34:$A$777,$A62,СВЦЭМ!$B$34:$B$777,T$47)+'СЕТ СН'!$G$9+СВЦЭМ!$D$10+'СЕТ СН'!$G$5-'СЕТ СН'!$G$17</f>
        <v>4227.4618737000001</v>
      </c>
      <c r="U62" s="37">
        <f>SUMIFS(СВЦЭМ!$C$34:$C$777,СВЦЭМ!$A$34:$A$777,$A62,СВЦЭМ!$B$34:$B$777,U$47)+'СЕТ СН'!$G$9+СВЦЭМ!$D$10+'СЕТ СН'!$G$5-'СЕТ СН'!$G$17</f>
        <v>4227.3951649800001</v>
      </c>
      <c r="V62" s="37">
        <f>SUMIFS(СВЦЭМ!$C$34:$C$777,СВЦЭМ!$A$34:$A$777,$A62,СВЦЭМ!$B$34:$B$777,V$47)+'СЕТ СН'!$G$9+СВЦЭМ!$D$10+'СЕТ СН'!$G$5-'СЕТ СН'!$G$17</f>
        <v>4247.72814681</v>
      </c>
      <c r="W62" s="37">
        <f>SUMIFS(СВЦЭМ!$C$34:$C$777,СВЦЭМ!$A$34:$A$777,$A62,СВЦЭМ!$B$34:$B$777,W$47)+'СЕТ СН'!$G$9+СВЦЭМ!$D$10+'СЕТ СН'!$G$5-'СЕТ СН'!$G$17</f>
        <v>4227.18957641</v>
      </c>
      <c r="X62" s="37">
        <f>SUMIFS(СВЦЭМ!$C$34:$C$777,СВЦЭМ!$A$34:$A$777,$A62,СВЦЭМ!$B$34:$B$777,X$47)+'СЕТ СН'!$G$9+СВЦЭМ!$D$10+'СЕТ СН'!$G$5-'СЕТ СН'!$G$17</f>
        <v>4207.38992805</v>
      </c>
      <c r="Y62" s="37">
        <f>SUMIFS(СВЦЭМ!$C$34:$C$777,СВЦЭМ!$A$34:$A$777,$A62,СВЦЭМ!$B$34:$B$777,Y$47)+'СЕТ СН'!$G$9+СВЦЭМ!$D$10+'СЕТ СН'!$G$5-'СЕТ СН'!$G$17</f>
        <v>4288.7122098500004</v>
      </c>
    </row>
    <row r="63" spans="1:25" ht="15.75" x14ac:dyDescent="0.2">
      <c r="A63" s="36">
        <f t="shared" si="1"/>
        <v>42932</v>
      </c>
      <c r="B63" s="37">
        <f>SUMIFS(СВЦЭМ!$C$34:$C$777,СВЦЭМ!$A$34:$A$777,$A63,СВЦЭМ!$B$34:$B$777,B$47)+'СЕТ СН'!$G$9+СВЦЭМ!$D$10+'СЕТ СН'!$G$5-'СЕТ СН'!$G$17</f>
        <v>4429.7018508700003</v>
      </c>
      <c r="C63" s="37">
        <f>SUMIFS(СВЦЭМ!$C$34:$C$777,СВЦЭМ!$A$34:$A$777,$A63,СВЦЭМ!$B$34:$B$777,C$47)+'СЕТ СН'!$G$9+СВЦЭМ!$D$10+'СЕТ СН'!$G$5-'СЕТ СН'!$G$17</f>
        <v>4519.0828501100004</v>
      </c>
      <c r="D63" s="37">
        <f>SUMIFS(СВЦЭМ!$C$34:$C$777,СВЦЭМ!$A$34:$A$777,$A63,СВЦЭМ!$B$34:$B$777,D$47)+'СЕТ СН'!$G$9+СВЦЭМ!$D$10+'СЕТ СН'!$G$5-'СЕТ СН'!$G$17</f>
        <v>4561.0900711499999</v>
      </c>
      <c r="E63" s="37">
        <f>SUMIFS(СВЦЭМ!$C$34:$C$777,СВЦЭМ!$A$34:$A$777,$A63,СВЦЭМ!$B$34:$B$777,E$47)+'СЕТ СН'!$G$9+СВЦЭМ!$D$10+'СЕТ СН'!$G$5-'СЕТ СН'!$G$17</f>
        <v>4553.9963762899997</v>
      </c>
      <c r="F63" s="37">
        <f>SUMIFS(СВЦЭМ!$C$34:$C$777,СВЦЭМ!$A$34:$A$777,$A63,СВЦЭМ!$B$34:$B$777,F$47)+'СЕТ СН'!$G$9+СВЦЭМ!$D$10+'СЕТ СН'!$G$5-'СЕТ СН'!$G$17</f>
        <v>4547.1835080500005</v>
      </c>
      <c r="G63" s="37">
        <f>SUMIFS(СВЦЭМ!$C$34:$C$777,СВЦЭМ!$A$34:$A$777,$A63,СВЦЭМ!$B$34:$B$777,G$47)+'СЕТ СН'!$G$9+СВЦЭМ!$D$10+'СЕТ СН'!$G$5-'СЕТ СН'!$G$17</f>
        <v>4544.9776187799998</v>
      </c>
      <c r="H63" s="37">
        <f>SUMIFS(СВЦЭМ!$C$34:$C$777,СВЦЭМ!$A$34:$A$777,$A63,СВЦЭМ!$B$34:$B$777,H$47)+'СЕТ СН'!$G$9+СВЦЭМ!$D$10+'СЕТ СН'!$G$5-'СЕТ СН'!$G$17</f>
        <v>4560.34931074</v>
      </c>
      <c r="I63" s="37">
        <f>SUMIFS(СВЦЭМ!$C$34:$C$777,СВЦЭМ!$A$34:$A$777,$A63,СВЦЭМ!$B$34:$B$777,I$47)+'СЕТ СН'!$G$9+СВЦЭМ!$D$10+'СЕТ СН'!$G$5-'СЕТ СН'!$G$17</f>
        <v>4489.5225762</v>
      </c>
      <c r="J63" s="37">
        <f>SUMIFS(СВЦЭМ!$C$34:$C$777,СВЦЭМ!$A$34:$A$777,$A63,СВЦЭМ!$B$34:$B$777,J$47)+'СЕТ СН'!$G$9+СВЦЭМ!$D$10+'СЕТ СН'!$G$5-'СЕТ СН'!$G$17</f>
        <v>4371.3815167900002</v>
      </c>
      <c r="K63" s="37">
        <f>SUMIFS(СВЦЭМ!$C$34:$C$777,СВЦЭМ!$A$34:$A$777,$A63,СВЦЭМ!$B$34:$B$777,K$47)+'СЕТ СН'!$G$9+СВЦЭМ!$D$10+'СЕТ СН'!$G$5-'СЕТ СН'!$G$17</f>
        <v>4245.5979693099998</v>
      </c>
      <c r="L63" s="37">
        <f>SUMIFS(СВЦЭМ!$C$34:$C$777,СВЦЭМ!$A$34:$A$777,$A63,СВЦЭМ!$B$34:$B$777,L$47)+'СЕТ СН'!$G$9+СВЦЭМ!$D$10+'СЕТ СН'!$G$5-'СЕТ СН'!$G$17</f>
        <v>4179.6743953099995</v>
      </c>
      <c r="M63" s="37">
        <f>SUMIFS(СВЦЭМ!$C$34:$C$777,СВЦЭМ!$A$34:$A$777,$A63,СВЦЭМ!$B$34:$B$777,M$47)+'СЕТ СН'!$G$9+СВЦЭМ!$D$10+'СЕТ СН'!$G$5-'СЕТ СН'!$G$17</f>
        <v>4144.4851972400002</v>
      </c>
      <c r="N63" s="37">
        <f>SUMIFS(СВЦЭМ!$C$34:$C$777,СВЦЭМ!$A$34:$A$777,$A63,СВЦЭМ!$B$34:$B$777,N$47)+'СЕТ СН'!$G$9+СВЦЭМ!$D$10+'СЕТ СН'!$G$5-'СЕТ СН'!$G$17</f>
        <v>4156.90395833</v>
      </c>
      <c r="O63" s="37">
        <f>SUMIFS(СВЦЭМ!$C$34:$C$777,СВЦЭМ!$A$34:$A$777,$A63,СВЦЭМ!$B$34:$B$777,O$47)+'СЕТ СН'!$G$9+СВЦЭМ!$D$10+'СЕТ СН'!$G$5-'СЕТ СН'!$G$17</f>
        <v>4140.0189840699995</v>
      </c>
      <c r="P63" s="37">
        <f>SUMIFS(СВЦЭМ!$C$34:$C$777,СВЦЭМ!$A$34:$A$777,$A63,СВЦЭМ!$B$34:$B$777,P$47)+'СЕТ СН'!$G$9+СВЦЭМ!$D$10+'СЕТ СН'!$G$5-'СЕТ СН'!$G$17</f>
        <v>4140.6740983700001</v>
      </c>
      <c r="Q63" s="37">
        <f>SUMIFS(СВЦЭМ!$C$34:$C$777,СВЦЭМ!$A$34:$A$777,$A63,СВЦЭМ!$B$34:$B$777,Q$47)+'СЕТ СН'!$G$9+СВЦЭМ!$D$10+'СЕТ СН'!$G$5-'СЕТ СН'!$G$17</f>
        <v>4141.5917731299996</v>
      </c>
      <c r="R63" s="37">
        <f>SUMIFS(СВЦЭМ!$C$34:$C$777,СВЦЭМ!$A$34:$A$777,$A63,СВЦЭМ!$B$34:$B$777,R$47)+'СЕТ СН'!$G$9+СВЦЭМ!$D$10+'СЕТ СН'!$G$5-'СЕТ СН'!$G$17</f>
        <v>4139.2817666199999</v>
      </c>
      <c r="S63" s="37">
        <f>SUMIFS(СВЦЭМ!$C$34:$C$777,СВЦЭМ!$A$34:$A$777,$A63,СВЦЭМ!$B$34:$B$777,S$47)+'СЕТ СН'!$G$9+СВЦЭМ!$D$10+'СЕТ СН'!$G$5-'СЕТ СН'!$G$17</f>
        <v>4134.9989918700003</v>
      </c>
      <c r="T63" s="37">
        <f>SUMIFS(СВЦЭМ!$C$34:$C$777,СВЦЭМ!$A$34:$A$777,$A63,СВЦЭМ!$B$34:$B$777,T$47)+'СЕТ СН'!$G$9+СВЦЭМ!$D$10+'СЕТ СН'!$G$5-'СЕТ СН'!$G$17</f>
        <v>4138.5226608599996</v>
      </c>
      <c r="U63" s="37">
        <f>SUMIFS(СВЦЭМ!$C$34:$C$777,СВЦЭМ!$A$34:$A$777,$A63,СВЦЭМ!$B$34:$B$777,U$47)+'СЕТ СН'!$G$9+СВЦЭМ!$D$10+'СЕТ СН'!$G$5-'СЕТ СН'!$G$17</f>
        <v>4136.9491055199996</v>
      </c>
      <c r="V63" s="37">
        <f>SUMIFS(СВЦЭМ!$C$34:$C$777,СВЦЭМ!$A$34:$A$777,$A63,СВЦЭМ!$B$34:$B$777,V$47)+'СЕТ СН'!$G$9+СВЦЭМ!$D$10+'СЕТ СН'!$G$5-'СЕТ СН'!$G$17</f>
        <v>4161.4562324799999</v>
      </c>
      <c r="W63" s="37">
        <f>SUMIFS(СВЦЭМ!$C$34:$C$777,СВЦЭМ!$A$34:$A$777,$A63,СВЦЭМ!$B$34:$B$777,W$47)+'СЕТ СН'!$G$9+СВЦЭМ!$D$10+'СЕТ СН'!$G$5-'СЕТ СН'!$G$17</f>
        <v>4212.2804545199997</v>
      </c>
      <c r="X63" s="37">
        <f>SUMIFS(СВЦЭМ!$C$34:$C$777,СВЦЭМ!$A$34:$A$777,$A63,СВЦЭМ!$B$34:$B$777,X$47)+'СЕТ СН'!$G$9+СВЦЭМ!$D$10+'СЕТ СН'!$G$5-'СЕТ СН'!$G$17</f>
        <v>4265.8335259400001</v>
      </c>
      <c r="Y63" s="37">
        <f>SUMIFS(СВЦЭМ!$C$34:$C$777,СВЦЭМ!$A$34:$A$777,$A63,СВЦЭМ!$B$34:$B$777,Y$47)+'СЕТ СН'!$G$9+СВЦЭМ!$D$10+'СЕТ СН'!$G$5-'СЕТ СН'!$G$17</f>
        <v>4359.3594909700005</v>
      </c>
    </row>
    <row r="64" spans="1:25" ht="15.75" x14ac:dyDescent="0.2">
      <c r="A64" s="36">
        <f t="shared" si="1"/>
        <v>42933</v>
      </c>
      <c r="B64" s="37">
        <f>SUMIFS(СВЦЭМ!$C$34:$C$777,СВЦЭМ!$A$34:$A$777,$A64,СВЦЭМ!$B$34:$B$777,B$47)+'СЕТ СН'!$G$9+СВЦЭМ!$D$10+'СЕТ СН'!$G$5-'СЕТ СН'!$G$17</f>
        <v>4427.6727272899998</v>
      </c>
      <c r="C64" s="37">
        <f>SUMIFS(СВЦЭМ!$C$34:$C$777,СВЦЭМ!$A$34:$A$777,$A64,СВЦЭМ!$B$34:$B$777,C$47)+'СЕТ СН'!$G$9+СВЦЭМ!$D$10+'СЕТ СН'!$G$5-'СЕТ СН'!$G$17</f>
        <v>4513.6318460399998</v>
      </c>
      <c r="D64" s="37">
        <f>SUMIFS(СВЦЭМ!$C$34:$C$777,СВЦЭМ!$A$34:$A$777,$A64,СВЦЭМ!$B$34:$B$777,D$47)+'СЕТ СН'!$G$9+СВЦЭМ!$D$10+'СЕТ СН'!$G$5-'СЕТ СН'!$G$17</f>
        <v>4569.2464012</v>
      </c>
      <c r="E64" s="37">
        <f>SUMIFS(СВЦЭМ!$C$34:$C$777,СВЦЭМ!$A$34:$A$777,$A64,СВЦЭМ!$B$34:$B$777,E$47)+'СЕТ СН'!$G$9+СВЦЭМ!$D$10+'СЕТ СН'!$G$5-'СЕТ СН'!$G$17</f>
        <v>4563.8115734000003</v>
      </c>
      <c r="F64" s="37">
        <f>SUMIFS(СВЦЭМ!$C$34:$C$777,СВЦЭМ!$A$34:$A$777,$A64,СВЦЭМ!$B$34:$B$777,F$47)+'СЕТ СН'!$G$9+СВЦЭМ!$D$10+'СЕТ СН'!$G$5-'СЕТ СН'!$G$17</f>
        <v>4560.8922448100002</v>
      </c>
      <c r="G64" s="37">
        <f>SUMIFS(СВЦЭМ!$C$34:$C$777,СВЦЭМ!$A$34:$A$777,$A64,СВЦЭМ!$B$34:$B$777,G$47)+'СЕТ СН'!$G$9+СВЦЭМ!$D$10+'СЕТ СН'!$G$5-'СЕТ СН'!$G$17</f>
        <v>4564.6176861700005</v>
      </c>
      <c r="H64" s="37">
        <f>SUMIFS(СВЦЭМ!$C$34:$C$777,СВЦЭМ!$A$34:$A$777,$A64,СВЦЭМ!$B$34:$B$777,H$47)+'СЕТ СН'!$G$9+СВЦЭМ!$D$10+'СЕТ СН'!$G$5-'СЕТ СН'!$G$17</f>
        <v>4546.7391640099995</v>
      </c>
      <c r="I64" s="37">
        <f>SUMIFS(СВЦЭМ!$C$34:$C$777,СВЦЭМ!$A$34:$A$777,$A64,СВЦЭМ!$B$34:$B$777,I$47)+'СЕТ СН'!$G$9+СВЦЭМ!$D$10+'СЕТ СН'!$G$5-'СЕТ СН'!$G$17</f>
        <v>4445.5797245900003</v>
      </c>
      <c r="J64" s="37">
        <f>SUMIFS(СВЦЭМ!$C$34:$C$777,СВЦЭМ!$A$34:$A$777,$A64,СВЦЭМ!$B$34:$B$777,J$47)+'СЕТ СН'!$G$9+СВЦЭМ!$D$10+'СЕТ СН'!$G$5-'СЕТ СН'!$G$17</f>
        <v>4321.0409712399996</v>
      </c>
      <c r="K64" s="37">
        <f>SUMIFS(СВЦЭМ!$C$34:$C$777,СВЦЭМ!$A$34:$A$777,$A64,СВЦЭМ!$B$34:$B$777,K$47)+'СЕТ СН'!$G$9+СВЦЭМ!$D$10+'СЕТ СН'!$G$5-'СЕТ СН'!$G$17</f>
        <v>4247.7362574600002</v>
      </c>
      <c r="L64" s="37">
        <f>SUMIFS(СВЦЭМ!$C$34:$C$777,СВЦЭМ!$A$34:$A$777,$A64,СВЦЭМ!$B$34:$B$777,L$47)+'СЕТ СН'!$G$9+СВЦЭМ!$D$10+'СЕТ СН'!$G$5-'СЕТ СН'!$G$17</f>
        <v>4170.7288151000002</v>
      </c>
      <c r="M64" s="37">
        <f>SUMIFS(СВЦЭМ!$C$34:$C$777,СВЦЭМ!$A$34:$A$777,$A64,СВЦЭМ!$B$34:$B$777,M$47)+'СЕТ СН'!$G$9+СВЦЭМ!$D$10+'СЕТ СН'!$G$5-'СЕТ СН'!$G$17</f>
        <v>4150.9804272900001</v>
      </c>
      <c r="N64" s="37">
        <f>SUMIFS(СВЦЭМ!$C$34:$C$777,СВЦЭМ!$A$34:$A$777,$A64,СВЦЭМ!$B$34:$B$777,N$47)+'СЕТ СН'!$G$9+СВЦЭМ!$D$10+'СЕТ СН'!$G$5-'СЕТ СН'!$G$17</f>
        <v>4169.5858620899999</v>
      </c>
      <c r="O64" s="37">
        <f>SUMIFS(СВЦЭМ!$C$34:$C$777,СВЦЭМ!$A$34:$A$777,$A64,СВЦЭМ!$B$34:$B$777,O$47)+'СЕТ СН'!$G$9+СВЦЭМ!$D$10+'СЕТ СН'!$G$5-'СЕТ СН'!$G$17</f>
        <v>4173.3744238700001</v>
      </c>
      <c r="P64" s="37">
        <f>SUMIFS(СВЦЭМ!$C$34:$C$777,СВЦЭМ!$A$34:$A$777,$A64,СВЦЭМ!$B$34:$B$777,P$47)+'СЕТ СН'!$G$9+СВЦЭМ!$D$10+'СЕТ СН'!$G$5-'СЕТ СН'!$G$17</f>
        <v>4174.84069929</v>
      </c>
      <c r="Q64" s="37">
        <f>SUMIFS(СВЦЭМ!$C$34:$C$777,СВЦЭМ!$A$34:$A$777,$A64,СВЦЭМ!$B$34:$B$777,Q$47)+'СЕТ СН'!$G$9+СВЦЭМ!$D$10+'СЕТ СН'!$G$5-'СЕТ СН'!$G$17</f>
        <v>4177.1434871800002</v>
      </c>
      <c r="R64" s="37">
        <f>SUMIFS(СВЦЭМ!$C$34:$C$777,СВЦЭМ!$A$34:$A$777,$A64,СВЦЭМ!$B$34:$B$777,R$47)+'СЕТ СН'!$G$9+СВЦЭМ!$D$10+'СЕТ СН'!$G$5-'СЕТ СН'!$G$17</f>
        <v>4177.7033137600001</v>
      </c>
      <c r="S64" s="37">
        <f>SUMIFS(СВЦЭМ!$C$34:$C$777,СВЦЭМ!$A$34:$A$777,$A64,СВЦЭМ!$B$34:$B$777,S$47)+'СЕТ СН'!$G$9+СВЦЭМ!$D$10+'СЕТ СН'!$G$5-'СЕТ СН'!$G$17</f>
        <v>4174.9733679800001</v>
      </c>
      <c r="T64" s="37">
        <f>SUMIFS(СВЦЭМ!$C$34:$C$777,СВЦЭМ!$A$34:$A$777,$A64,СВЦЭМ!$B$34:$B$777,T$47)+'СЕТ СН'!$G$9+СВЦЭМ!$D$10+'СЕТ СН'!$G$5-'СЕТ СН'!$G$17</f>
        <v>4170.2407609599995</v>
      </c>
      <c r="U64" s="37">
        <f>SUMIFS(СВЦЭМ!$C$34:$C$777,СВЦЭМ!$A$34:$A$777,$A64,СВЦЭМ!$B$34:$B$777,U$47)+'СЕТ СН'!$G$9+СВЦЭМ!$D$10+'СЕТ СН'!$G$5-'СЕТ СН'!$G$17</f>
        <v>4161.4567948900003</v>
      </c>
      <c r="V64" s="37">
        <f>SUMIFS(СВЦЭМ!$C$34:$C$777,СВЦЭМ!$A$34:$A$777,$A64,СВЦЭМ!$B$34:$B$777,V$47)+'СЕТ СН'!$G$9+СВЦЭМ!$D$10+'СЕТ СН'!$G$5-'СЕТ СН'!$G$17</f>
        <v>4159.3689351599996</v>
      </c>
      <c r="W64" s="37">
        <f>SUMIFS(СВЦЭМ!$C$34:$C$777,СВЦЭМ!$A$34:$A$777,$A64,СВЦЭМ!$B$34:$B$777,W$47)+'СЕТ СН'!$G$9+СВЦЭМ!$D$10+'СЕТ СН'!$G$5-'СЕТ СН'!$G$17</f>
        <v>4195.2648224100003</v>
      </c>
      <c r="X64" s="37">
        <f>SUMIFS(СВЦЭМ!$C$34:$C$777,СВЦЭМ!$A$34:$A$777,$A64,СВЦЭМ!$B$34:$B$777,X$47)+'СЕТ СН'!$G$9+СВЦЭМ!$D$10+'СЕТ СН'!$G$5-'СЕТ СН'!$G$17</f>
        <v>4221.2956563099997</v>
      </c>
      <c r="Y64" s="37">
        <f>SUMIFS(СВЦЭМ!$C$34:$C$777,СВЦЭМ!$A$34:$A$777,$A64,СВЦЭМ!$B$34:$B$777,Y$47)+'СЕТ СН'!$G$9+СВЦЭМ!$D$10+'СЕТ СН'!$G$5-'СЕТ СН'!$G$17</f>
        <v>4357.2835333900002</v>
      </c>
    </row>
    <row r="65" spans="1:27" ht="15.75" x14ac:dyDescent="0.2">
      <c r="A65" s="36">
        <f t="shared" si="1"/>
        <v>42934</v>
      </c>
      <c r="B65" s="37">
        <f>SUMIFS(СВЦЭМ!$C$34:$C$777,СВЦЭМ!$A$34:$A$777,$A65,СВЦЭМ!$B$34:$B$777,B$47)+'СЕТ СН'!$G$9+СВЦЭМ!$D$10+'СЕТ СН'!$G$5-'СЕТ СН'!$G$17</f>
        <v>4472.2231518500002</v>
      </c>
      <c r="C65" s="37">
        <f>SUMIFS(СВЦЭМ!$C$34:$C$777,СВЦЭМ!$A$34:$A$777,$A65,СВЦЭМ!$B$34:$B$777,C$47)+'СЕТ СН'!$G$9+СВЦЭМ!$D$10+'СЕТ СН'!$G$5-'СЕТ СН'!$G$17</f>
        <v>4496.9373463900001</v>
      </c>
      <c r="D65" s="37">
        <f>SUMIFS(СВЦЭМ!$C$34:$C$777,СВЦЭМ!$A$34:$A$777,$A65,СВЦЭМ!$B$34:$B$777,D$47)+'СЕТ СН'!$G$9+СВЦЭМ!$D$10+'СЕТ СН'!$G$5-'СЕТ СН'!$G$17</f>
        <v>4550.4938336100004</v>
      </c>
      <c r="E65" s="37">
        <f>SUMIFS(СВЦЭМ!$C$34:$C$777,СВЦЭМ!$A$34:$A$777,$A65,СВЦЭМ!$B$34:$B$777,E$47)+'СЕТ СН'!$G$9+СВЦЭМ!$D$10+'СЕТ СН'!$G$5-'СЕТ СН'!$G$17</f>
        <v>4552.0740160000005</v>
      </c>
      <c r="F65" s="37">
        <f>SUMIFS(СВЦЭМ!$C$34:$C$777,СВЦЭМ!$A$34:$A$777,$A65,СВЦЭМ!$B$34:$B$777,F$47)+'СЕТ СН'!$G$9+СВЦЭМ!$D$10+'СЕТ СН'!$G$5-'СЕТ СН'!$G$17</f>
        <v>4547.5201184199996</v>
      </c>
      <c r="G65" s="37">
        <f>SUMIFS(СВЦЭМ!$C$34:$C$777,СВЦЭМ!$A$34:$A$777,$A65,СВЦЭМ!$B$34:$B$777,G$47)+'СЕТ СН'!$G$9+СВЦЭМ!$D$10+'СЕТ СН'!$G$5-'СЕТ СН'!$G$17</f>
        <v>4549.0627816400001</v>
      </c>
      <c r="H65" s="37">
        <f>SUMIFS(СВЦЭМ!$C$34:$C$777,СВЦЭМ!$A$34:$A$777,$A65,СВЦЭМ!$B$34:$B$777,H$47)+'СЕТ СН'!$G$9+СВЦЭМ!$D$10+'СЕТ СН'!$G$5-'СЕТ СН'!$G$17</f>
        <v>4564.9036100100002</v>
      </c>
      <c r="I65" s="37">
        <f>SUMIFS(СВЦЭМ!$C$34:$C$777,СВЦЭМ!$A$34:$A$777,$A65,СВЦЭМ!$B$34:$B$777,I$47)+'СЕТ СН'!$G$9+СВЦЭМ!$D$10+'СЕТ СН'!$G$5-'СЕТ СН'!$G$17</f>
        <v>4495.3650809199999</v>
      </c>
      <c r="J65" s="37">
        <f>SUMIFS(СВЦЭМ!$C$34:$C$777,СВЦЭМ!$A$34:$A$777,$A65,СВЦЭМ!$B$34:$B$777,J$47)+'СЕТ СН'!$G$9+СВЦЭМ!$D$10+'СЕТ СН'!$G$5-'СЕТ СН'!$G$17</f>
        <v>4334.3879848199995</v>
      </c>
      <c r="K65" s="37">
        <f>SUMIFS(СВЦЭМ!$C$34:$C$777,СВЦЭМ!$A$34:$A$777,$A65,СВЦЭМ!$B$34:$B$777,K$47)+'СЕТ СН'!$G$9+СВЦЭМ!$D$10+'СЕТ СН'!$G$5-'СЕТ СН'!$G$17</f>
        <v>4249.6335349599995</v>
      </c>
      <c r="L65" s="37">
        <f>SUMIFS(СВЦЭМ!$C$34:$C$777,СВЦЭМ!$A$34:$A$777,$A65,СВЦЭМ!$B$34:$B$777,L$47)+'СЕТ СН'!$G$9+СВЦЭМ!$D$10+'СЕТ СН'!$G$5-'СЕТ СН'!$G$17</f>
        <v>4177.2726707000002</v>
      </c>
      <c r="M65" s="37">
        <f>SUMIFS(СВЦЭМ!$C$34:$C$777,СВЦЭМ!$A$34:$A$777,$A65,СВЦЭМ!$B$34:$B$777,M$47)+'СЕТ СН'!$G$9+СВЦЭМ!$D$10+'СЕТ СН'!$G$5-'СЕТ СН'!$G$17</f>
        <v>4157.4365751099995</v>
      </c>
      <c r="N65" s="37">
        <f>SUMIFS(СВЦЭМ!$C$34:$C$777,СВЦЭМ!$A$34:$A$777,$A65,СВЦЭМ!$B$34:$B$777,N$47)+'СЕТ СН'!$G$9+СВЦЭМ!$D$10+'СЕТ СН'!$G$5-'СЕТ СН'!$G$17</f>
        <v>4156.5688916099998</v>
      </c>
      <c r="O65" s="37">
        <f>SUMIFS(СВЦЭМ!$C$34:$C$777,СВЦЭМ!$A$34:$A$777,$A65,СВЦЭМ!$B$34:$B$777,O$47)+'СЕТ СН'!$G$9+СВЦЭМ!$D$10+'СЕТ СН'!$G$5-'СЕТ СН'!$G$17</f>
        <v>4149.9258241500002</v>
      </c>
      <c r="P65" s="37">
        <f>SUMIFS(СВЦЭМ!$C$34:$C$777,СВЦЭМ!$A$34:$A$777,$A65,СВЦЭМ!$B$34:$B$777,P$47)+'СЕТ СН'!$G$9+СВЦЭМ!$D$10+'СЕТ СН'!$G$5-'СЕТ СН'!$G$17</f>
        <v>4159.10142954</v>
      </c>
      <c r="Q65" s="37">
        <f>SUMIFS(СВЦЭМ!$C$34:$C$777,СВЦЭМ!$A$34:$A$777,$A65,СВЦЭМ!$B$34:$B$777,Q$47)+'СЕТ СН'!$G$9+СВЦЭМ!$D$10+'СЕТ СН'!$G$5-'СЕТ СН'!$G$17</f>
        <v>4161.65646156</v>
      </c>
      <c r="R65" s="37">
        <f>SUMIFS(СВЦЭМ!$C$34:$C$777,СВЦЭМ!$A$34:$A$777,$A65,СВЦЭМ!$B$34:$B$777,R$47)+'СЕТ СН'!$G$9+СВЦЭМ!$D$10+'СЕТ СН'!$G$5-'СЕТ СН'!$G$17</f>
        <v>4161.3982043099995</v>
      </c>
      <c r="S65" s="37">
        <f>SUMIFS(СВЦЭМ!$C$34:$C$777,СВЦЭМ!$A$34:$A$777,$A65,СВЦЭМ!$B$34:$B$777,S$47)+'СЕТ СН'!$G$9+СВЦЭМ!$D$10+'СЕТ СН'!$G$5-'СЕТ СН'!$G$17</f>
        <v>4147.7160232699998</v>
      </c>
      <c r="T65" s="37">
        <f>SUMIFS(СВЦЭМ!$C$34:$C$777,СВЦЭМ!$A$34:$A$777,$A65,СВЦЭМ!$B$34:$B$777,T$47)+'СЕТ СН'!$G$9+СВЦЭМ!$D$10+'СЕТ СН'!$G$5-'СЕТ СН'!$G$17</f>
        <v>4165.2621636799995</v>
      </c>
      <c r="U65" s="37">
        <f>SUMIFS(СВЦЭМ!$C$34:$C$777,СВЦЭМ!$A$34:$A$777,$A65,СВЦЭМ!$B$34:$B$777,U$47)+'СЕТ СН'!$G$9+СВЦЭМ!$D$10+'СЕТ СН'!$G$5-'СЕТ СН'!$G$17</f>
        <v>4177.2742638299997</v>
      </c>
      <c r="V65" s="37">
        <f>SUMIFS(СВЦЭМ!$C$34:$C$777,СВЦЭМ!$A$34:$A$777,$A65,СВЦЭМ!$B$34:$B$777,V$47)+'СЕТ СН'!$G$9+СВЦЭМ!$D$10+'СЕТ СН'!$G$5-'СЕТ СН'!$G$17</f>
        <v>4195.6574551499998</v>
      </c>
      <c r="W65" s="37">
        <f>SUMIFS(СВЦЭМ!$C$34:$C$777,СВЦЭМ!$A$34:$A$777,$A65,СВЦЭМ!$B$34:$B$777,W$47)+'СЕТ СН'!$G$9+СВЦЭМ!$D$10+'СЕТ СН'!$G$5-'СЕТ СН'!$G$17</f>
        <v>4227.2304582400002</v>
      </c>
      <c r="X65" s="37">
        <f>SUMIFS(СВЦЭМ!$C$34:$C$777,СВЦЭМ!$A$34:$A$777,$A65,СВЦЭМ!$B$34:$B$777,X$47)+'СЕТ СН'!$G$9+СВЦЭМ!$D$10+'СЕТ СН'!$G$5-'СЕТ СН'!$G$17</f>
        <v>4280.9154972800006</v>
      </c>
      <c r="Y65" s="37">
        <f>SUMIFS(СВЦЭМ!$C$34:$C$777,СВЦЭМ!$A$34:$A$777,$A65,СВЦЭМ!$B$34:$B$777,Y$47)+'СЕТ СН'!$G$9+СВЦЭМ!$D$10+'СЕТ СН'!$G$5-'СЕТ СН'!$G$17</f>
        <v>4401.7036321100004</v>
      </c>
    </row>
    <row r="66" spans="1:27" ht="15.75" x14ac:dyDescent="0.2">
      <c r="A66" s="36">
        <f t="shared" si="1"/>
        <v>42935</v>
      </c>
      <c r="B66" s="37">
        <f>SUMIFS(СВЦЭМ!$C$34:$C$777,СВЦЭМ!$A$34:$A$777,$A66,СВЦЭМ!$B$34:$B$777,B$47)+'СЕТ СН'!$G$9+СВЦЭМ!$D$10+'СЕТ СН'!$G$5-'СЕТ СН'!$G$17</f>
        <v>4319.6341023099994</v>
      </c>
      <c r="C66" s="37">
        <f>SUMIFS(СВЦЭМ!$C$34:$C$777,СВЦЭМ!$A$34:$A$777,$A66,СВЦЭМ!$B$34:$B$777,C$47)+'СЕТ СН'!$G$9+СВЦЭМ!$D$10+'СЕТ СН'!$G$5-'СЕТ СН'!$G$17</f>
        <v>4416.3653490500001</v>
      </c>
      <c r="D66" s="37">
        <f>SUMIFS(СВЦЭМ!$C$34:$C$777,СВЦЭМ!$A$34:$A$777,$A66,СВЦЭМ!$B$34:$B$777,D$47)+'СЕТ СН'!$G$9+СВЦЭМ!$D$10+'СЕТ СН'!$G$5-'СЕТ СН'!$G$17</f>
        <v>4463.2600201300002</v>
      </c>
      <c r="E66" s="37">
        <f>SUMIFS(СВЦЭМ!$C$34:$C$777,СВЦЭМ!$A$34:$A$777,$A66,СВЦЭМ!$B$34:$B$777,E$47)+'СЕТ СН'!$G$9+СВЦЭМ!$D$10+'СЕТ СН'!$G$5-'СЕТ СН'!$G$17</f>
        <v>4478.2392121399998</v>
      </c>
      <c r="F66" s="37">
        <f>SUMIFS(СВЦЭМ!$C$34:$C$777,СВЦЭМ!$A$34:$A$777,$A66,СВЦЭМ!$B$34:$B$777,F$47)+'СЕТ СН'!$G$9+СВЦЭМ!$D$10+'СЕТ СН'!$G$5-'СЕТ СН'!$G$17</f>
        <v>4486.7572382899998</v>
      </c>
      <c r="G66" s="37">
        <f>SUMIFS(СВЦЭМ!$C$34:$C$777,СВЦЭМ!$A$34:$A$777,$A66,СВЦЭМ!$B$34:$B$777,G$47)+'СЕТ СН'!$G$9+СВЦЭМ!$D$10+'СЕТ СН'!$G$5-'СЕТ СН'!$G$17</f>
        <v>4477.2618764300005</v>
      </c>
      <c r="H66" s="37">
        <f>SUMIFS(СВЦЭМ!$C$34:$C$777,СВЦЭМ!$A$34:$A$777,$A66,СВЦЭМ!$B$34:$B$777,H$47)+'СЕТ СН'!$G$9+СВЦЭМ!$D$10+'СЕТ СН'!$G$5-'СЕТ СН'!$G$17</f>
        <v>4401.7534465200006</v>
      </c>
      <c r="I66" s="37">
        <f>SUMIFS(СВЦЭМ!$C$34:$C$777,СВЦЭМ!$A$34:$A$777,$A66,СВЦЭМ!$B$34:$B$777,I$47)+'СЕТ СН'!$G$9+СВЦЭМ!$D$10+'СЕТ СН'!$G$5-'СЕТ СН'!$G$17</f>
        <v>4323.6971159000004</v>
      </c>
      <c r="J66" s="37">
        <f>SUMIFS(СВЦЭМ!$C$34:$C$777,СВЦЭМ!$A$34:$A$777,$A66,СВЦЭМ!$B$34:$B$777,J$47)+'СЕТ СН'!$G$9+СВЦЭМ!$D$10+'СЕТ СН'!$G$5-'СЕТ СН'!$G$17</f>
        <v>4217.9001504299995</v>
      </c>
      <c r="K66" s="37">
        <f>SUMIFS(СВЦЭМ!$C$34:$C$777,СВЦЭМ!$A$34:$A$777,$A66,СВЦЭМ!$B$34:$B$777,K$47)+'СЕТ СН'!$G$9+СВЦЭМ!$D$10+'СЕТ СН'!$G$5-'СЕТ СН'!$G$17</f>
        <v>4136.0720501599999</v>
      </c>
      <c r="L66" s="37">
        <f>SUMIFS(СВЦЭМ!$C$34:$C$777,СВЦЭМ!$A$34:$A$777,$A66,СВЦЭМ!$B$34:$B$777,L$47)+'СЕТ СН'!$G$9+СВЦЭМ!$D$10+'СЕТ СН'!$G$5-'СЕТ СН'!$G$17</f>
        <v>4068.1399414899997</v>
      </c>
      <c r="M66" s="37">
        <f>SUMIFS(СВЦЭМ!$C$34:$C$777,СВЦЭМ!$A$34:$A$777,$A66,СВЦЭМ!$B$34:$B$777,M$47)+'СЕТ СН'!$G$9+СВЦЭМ!$D$10+'СЕТ СН'!$G$5-'СЕТ СН'!$G$17</f>
        <v>4051.5475372299998</v>
      </c>
      <c r="N66" s="37">
        <f>SUMIFS(СВЦЭМ!$C$34:$C$777,СВЦЭМ!$A$34:$A$777,$A66,СВЦЭМ!$B$34:$B$777,N$47)+'СЕТ СН'!$G$9+СВЦЭМ!$D$10+'СЕТ СН'!$G$5-'СЕТ СН'!$G$17</f>
        <v>4052.67068251</v>
      </c>
      <c r="O66" s="37">
        <f>SUMIFS(СВЦЭМ!$C$34:$C$777,СВЦЭМ!$A$34:$A$777,$A66,СВЦЭМ!$B$34:$B$777,O$47)+'СЕТ СН'!$G$9+СВЦЭМ!$D$10+'СЕТ СН'!$G$5-'СЕТ СН'!$G$17</f>
        <v>4029.3456348899999</v>
      </c>
      <c r="P66" s="37">
        <f>SUMIFS(СВЦЭМ!$C$34:$C$777,СВЦЭМ!$A$34:$A$777,$A66,СВЦЭМ!$B$34:$B$777,P$47)+'СЕТ СН'!$G$9+СВЦЭМ!$D$10+'СЕТ СН'!$G$5-'СЕТ СН'!$G$17</f>
        <v>4048.0695469599996</v>
      </c>
      <c r="Q66" s="37">
        <f>SUMIFS(СВЦЭМ!$C$34:$C$777,СВЦЭМ!$A$34:$A$777,$A66,СВЦЭМ!$B$34:$B$777,Q$47)+'СЕТ СН'!$G$9+СВЦЭМ!$D$10+'СЕТ СН'!$G$5-'СЕТ СН'!$G$17</f>
        <v>4050.1005421700002</v>
      </c>
      <c r="R66" s="37">
        <f>SUMIFS(СВЦЭМ!$C$34:$C$777,СВЦЭМ!$A$34:$A$777,$A66,СВЦЭМ!$B$34:$B$777,R$47)+'СЕТ СН'!$G$9+СВЦЭМ!$D$10+'СЕТ СН'!$G$5-'СЕТ СН'!$G$17</f>
        <v>4055.3605232199998</v>
      </c>
      <c r="S66" s="37">
        <f>SUMIFS(СВЦЭМ!$C$34:$C$777,СВЦЭМ!$A$34:$A$777,$A66,СВЦЭМ!$B$34:$B$777,S$47)+'СЕТ СН'!$G$9+СВЦЭМ!$D$10+'СЕТ СН'!$G$5-'СЕТ СН'!$G$17</f>
        <v>4038.28113648</v>
      </c>
      <c r="T66" s="37">
        <f>SUMIFS(СВЦЭМ!$C$34:$C$777,СВЦЭМ!$A$34:$A$777,$A66,СВЦЭМ!$B$34:$B$777,T$47)+'СЕТ СН'!$G$9+СВЦЭМ!$D$10+'СЕТ СН'!$G$5-'СЕТ СН'!$G$17</f>
        <v>4050.2204356299999</v>
      </c>
      <c r="U66" s="37">
        <f>SUMIFS(СВЦЭМ!$C$34:$C$777,СВЦЭМ!$A$34:$A$777,$A66,СВЦЭМ!$B$34:$B$777,U$47)+'СЕТ СН'!$G$9+СВЦЭМ!$D$10+'СЕТ СН'!$G$5-'СЕТ СН'!$G$17</f>
        <v>4053.6537696300002</v>
      </c>
      <c r="V66" s="37">
        <f>SUMIFS(СВЦЭМ!$C$34:$C$777,СВЦЭМ!$A$34:$A$777,$A66,СВЦЭМ!$B$34:$B$777,V$47)+'СЕТ СН'!$G$9+СВЦЭМ!$D$10+'СЕТ СН'!$G$5-'СЕТ СН'!$G$17</f>
        <v>4068.3467070400002</v>
      </c>
      <c r="W66" s="37">
        <f>SUMIFS(СВЦЭМ!$C$34:$C$777,СВЦЭМ!$A$34:$A$777,$A66,СВЦЭМ!$B$34:$B$777,W$47)+'СЕТ СН'!$G$9+СВЦЭМ!$D$10+'СЕТ СН'!$G$5-'СЕТ СН'!$G$17</f>
        <v>4102.9013353299997</v>
      </c>
      <c r="X66" s="37">
        <f>SUMIFS(СВЦЭМ!$C$34:$C$777,СВЦЭМ!$A$34:$A$777,$A66,СВЦЭМ!$B$34:$B$777,X$47)+'СЕТ СН'!$G$9+СВЦЭМ!$D$10+'СЕТ СН'!$G$5-'СЕТ СН'!$G$17</f>
        <v>4171.23968788</v>
      </c>
      <c r="Y66" s="37">
        <f>SUMIFS(СВЦЭМ!$C$34:$C$777,СВЦЭМ!$A$34:$A$777,$A66,СВЦЭМ!$B$34:$B$777,Y$47)+'СЕТ СН'!$G$9+СВЦЭМ!$D$10+'СЕТ СН'!$G$5-'СЕТ СН'!$G$17</f>
        <v>4265.0616240099998</v>
      </c>
    </row>
    <row r="67" spans="1:27" ht="15.75" x14ac:dyDescent="0.2">
      <c r="A67" s="36">
        <f t="shared" si="1"/>
        <v>42936</v>
      </c>
      <c r="B67" s="37">
        <f>SUMIFS(СВЦЭМ!$C$34:$C$777,СВЦЭМ!$A$34:$A$777,$A67,СВЦЭМ!$B$34:$B$777,B$47)+'СЕТ СН'!$G$9+СВЦЭМ!$D$10+'СЕТ СН'!$G$5-'СЕТ СН'!$G$17</f>
        <v>4267.7140412400004</v>
      </c>
      <c r="C67" s="37">
        <f>SUMIFS(СВЦЭМ!$C$34:$C$777,СВЦЭМ!$A$34:$A$777,$A67,СВЦЭМ!$B$34:$B$777,C$47)+'СЕТ СН'!$G$9+СВЦЭМ!$D$10+'СЕТ СН'!$G$5-'СЕТ СН'!$G$17</f>
        <v>4340.3541023799999</v>
      </c>
      <c r="D67" s="37">
        <f>SUMIFS(СВЦЭМ!$C$34:$C$777,СВЦЭМ!$A$34:$A$777,$A67,СВЦЭМ!$B$34:$B$777,D$47)+'СЕТ СН'!$G$9+СВЦЭМ!$D$10+'СЕТ СН'!$G$5-'СЕТ СН'!$G$17</f>
        <v>4405.4044842700005</v>
      </c>
      <c r="E67" s="37">
        <f>SUMIFS(СВЦЭМ!$C$34:$C$777,СВЦЭМ!$A$34:$A$777,$A67,СВЦЭМ!$B$34:$B$777,E$47)+'СЕТ СН'!$G$9+СВЦЭМ!$D$10+'СЕТ СН'!$G$5-'СЕТ СН'!$G$17</f>
        <v>4430.6736926900003</v>
      </c>
      <c r="F67" s="37">
        <f>SUMIFS(СВЦЭМ!$C$34:$C$777,СВЦЭМ!$A$34:$A$777,$A67,СВЦЭМ!$B$34:$B$777,F$47)+'СЕТ СН'!$G$9+СВЦЭМ!$D$10+'СЕТ СН'!$G$5-'СЕТ СН'!$G$17</f>
        <v>4432.3802158199996</v>
      </c>
      <c r="G67" s="37">
        <f>SUMIFS(СВЦЭМ!$C$34:$C$777,СВЦЭМ!$A$34:$A$777,$A67,СВЦЭМ!$B$34:$B$777,G$47)+'СЕТ СН'!$G$9+СВЦЭМ!$D$10+'СЕТ СН'!$G$5-'СЕТ СН'!$G$17</f>
        <v>4430.69831411</v>
      </c>
      <c r="H67" s="37">
        <f>SUMIFS(СВЦЭМ!$C$34:$C$777,СВЦЭМ!$A$34:$A$777,$A67,СВЦЭМ!$B$34:$B$777,H$47)+'СЕТ СН'!$G$9+СВЦЭМ!$D$10+'СЕТ СН'!$G$5-'СЕТ СН'!$G$17</f>
        <v>4355.1875395200004</v>
      </c>
      <c r="I67" s="37">
        <f>SUMIFS(СВЦЭМ!$C$34:$C$777,СВЦЭМ!$A$34:$A$777,$A67,СВЦЭМ!$B$34:$B$777,I$47)+'СЕТ СН'!$G$9+СВЦЭМ!$D$10+'СЕТ СН'!$G$5-'СЕТ СН'!$G$17</f>
        <v>4299.7798881199997</v>
      </c>
      <c r="J67" s="37">
        <f>SUMIFS(СВЦЭМ!$C$34:$C$777,СВЦЭМ!$A$34:$A$777,$A67,СВЦЭМ!$B$34:$B$777,J$47)+'СЕТ СН'!$G$9+СВЦЭМ!$D$10+'СЕТ СН'!$G$5-'СЕТ СН'!$G$17</f>
        <v>4183.8279896399999</v>
      </c>
      <c r="K67" s="37">
        <f>SUMIFS(СВЦЭМ!$C$34:$C$777,СВЦЭМ!$A$34:$A$777,$A67,СВЦЭМ!$B$34:$B$777,K$47)+'СЕТ СН'!$G$9+СВЦЭМ!$D$10+'СЕТ СН'!$G$5-'СЕТ СН'!$G$17</f>
        <v>4110.3015577799997</v>
      </c>
      <c r="L67" s="37">
        <f>SUMIFS(СВЦЭМ!$C$34:$C$777,СВЦЭМ!$A$34:$A$777,$A67,СВЦЭМ!$B$34:$B$777,L$47)+'СЕТ СН'!$G$9+СВЦЭМ!$D$10+'СЕТ СН'!$G$5-'СЕТ СН'!$G$17</f>
        <v>4047.3188951399998</v>
      </c>
      <c r="M67" s="37">
        <f>SUMIFS(СВЦЭМ!$C$34:$C$777,СВЦЭМ!$A$34:$A$777,$A67,СВЦЭМ!$B$34:$B$777,M$47)+'СЕТ СН'!$G$9+СВЦЭМ!$D$10+'СЕТ СН'!$G$5-'СЕТ СН'!$G$17</f>
        <v>4009.0933529599997</v>
      </c>
      <c r="N67" s="37">
        <f>SUMIFS(СВЦЭМ!$C$34:$C$777,СВЦЭМ!$A$34:$A$777,$A67,СВЦЭМ!$B$34:$B$777,N$47)+'СЕТ СН'!$G$9+СВЦЭМ!$D$10+'СЕТ СН'!$G$5-'СЕТ СН'!$G$17</f>
        <v>4011.0930969999999</v>
      </c>
      <c r="O67" s="37">
        <f>SUMIFS(СВЦЭМ!$C$34:$C$777,СВЦЭМ!$A$34:$A$777,$A67,СВЦЭМ!$B$34:$B$777,O$47)+'СЕТ СН'!$G$9+СВЦЭМ!$D$10+'СЕТ СН'!$G$5-'СЕТ СН'!$G$17</f>
        <v>3996.45027321</v>
      </c>
      <c r="P67" s="37">
        <f>SUMIFS(СВЦЭМ!$C$34:$C$777,СВЦЭМ!$A$34:$A$777,$A67,СВЦЭМ!$B$34:$B$777,P$47)+'СЕТ СН'!$G$9+СВЦЭМ!$D$10+'СЕТ СН'!$G$5-'СЕТ СН'!$G$17</f>
        <v>4013.6525735100004</v>
      </c>
      <c r="Q67" s="37">
        <f>SUMIFS(СВЦЭМ!$C$34:$C$777,СВЦЭМ!$A$34:$A$777,$A67,СВЦЭМ!$B$34:$B$777,Q$47)+'СЕТ СН'!$G$9+СВЦЭМ!$D$10+'СЕТ СН'!$G$5-'СЕТ СН'!$G$17</f>
        <v>4013.3250244600003</v>
      </c>
      <c r="R67" s="37">
        <f>SUMIFS(СВЦЭМ!$C$34:$C$777,СВЦЭМ!$A$34:$A$777,$A67,СВЦЭМ!$B$34:$B$777,R$47)+'СЕТ СН'!$G$9+СВЦЭМ!$D$10+'СЕТ СН'!$G$5-'СЕТ СН'!$G$17</f>
        <v>4017.3205518300001</v>
      </c>
      <c r="S67" s="37">
        <f>SUMIFS(СВЦЭМ!$C$34:$C$777,СВЦЭМ!$A$34:$A$777,$A67,СВЦЭМ!$B$34:$B$777,S$47)+'СЕТ СН'!$G$9+СВЦЭМ!$D$10+'СЕТ СН'!$G$5-'СЕТ СН'!$G$17</f>
        <v>4015.3547249000003</v>
      </c>
      <c r="T67" s="37">
        <f>SUMIFS(СВЦЭМ!$C$34:$C$777,СВЦЭМ!$A$34:$A$777,$A67,СВЦЭМ!$B$34:$B$777,T$47)+'СЕТ СН'!$G$9+СВЦЭМ!$D$10+'СЕТ СН'!$G$5-'СЕТ СН'!$G$17</f>
        <v>4031.6771738999996</v>
      </c>
      <c r="U67" s="37">
        <f>SUMIFS(СВЦЭМ!$C$34:$C$777,СВЦЭМ!$A$34:$A$777,$A67,СВЦЭМ!$B$34:$B$777,U$47)+'СЕТ СН'!$G$9+СВЦЭМ!$D$10+'СЕТ СН'!$G$5-'СЕТ СН'!$G$17</f>
        <v>4036.5667738900001</v>
      </c>
      <c r="V67" s="37">
        <f>SUMIFS(СВЦЭМ!$C$34:$C$777,СВЦЭМ!$A$34:$A$777,$A67,СВЦЭМ!$B$34:$B$777,V$47)+'СЕТ СН'!$G$9+СВЦЭМ!$D$10+'СЕТ СН'!$G$5-'СЕТ СН'!$G$17</f>
        <v>4019.7144642900003</v>
      </c>
      <c r="W67" s="37">
        <f>SUMIFS(СВЦЭМ!$C$34:$C$777,СВЦЭМ!$A$34:$A$777,$A67,СВЦЭМ!$B$34:$B$777,W$47)+'СЕТ СН'!$G$9+СВЦЭМ!$D$10+'СЕТ СН'!$G$5-'СЕТ СН'!$G$17</f>
        <v>4037.1075227900001</v>
      </c>
      <c r="X67" s="37">
        <f>SUMIFS(СВЦЭМ!$C$34:$C$777,СВЦЭМ!$A$34:$A$777,$A67,СВЦЭМ!$B$34:$B$777,X$47)+'СЕТ СН'!$G$9+СВЦЭМ!$D$10+'СЕТ СН'!$G$5-'СЕТ СН'!$G$17</f>
        <v>4098.7498853300003</v>
      </c>
      <c r="Y67" s="37">
        <f>SUMIFS(СВЦЭМ!$C$34:$C$777,СВЦЭМ!$A$34:$A$777,$A67,СВЦЭМ!$B$34:$B$777,Y$47)+'СЕТ СН'!$G$9+СВЦЭМ!$D$10+'СЕТ СН'!$G$5-'СЕТ СН'!$G$17</f>
        <v>4202.3239452799999</v>
      </c>
    </row>
    <row r="68" spans="1:27" ht="15.75" x14ac:dyDescent="0.2">
      <c r="A68" s="36">
        <f t="shared" si="1"/>
        <v>42937</v>
      </c>
      <c r="B68" s="37">
        <f>SUMIFS(СВЦЭМ!$C$34:$C$777,СВЦЭМ!$A$34:$A$777,$A68,СВЦЭМ!$B$34:$B$777,B$47)+'СЕТ СН'!$G$9+СВЦЭМ!$D$10+'СЕТ СН'!$G$5-'СЕТ СН'!$G$17</f>
        <v>4268.9186685000004</v>
      </c>
      <c r="C68" s="37">
        <f>SUMIFS(СВЦЭМ!$C$34:$C$777,СВЦЭМ!$A$34:$A$777,$A68,СВЦЭМ!$B$34:$B$777,C$47)+'СЕТ СН'!$G$9+СВЦЭМ!$D$10+'СЕТ СН'!$G$5-'СЕТ СН'!$G$17</f>
        <v>4311.6727463799998</v>
      </c>
      <c r="D68" s="37">
        <f>SUMIFS(СВЦЭМ!$C$34:$C$777,СВЦЭМ!$A$34:$A$777,$A68,СВЦЭМ!$B$34:$B$777,D$47)+'СЕТ СН'!$G$9+СВЦЭМ!$D$10+'СЕТ СН'!$G$5-'СЕТ СН'!$G$17</f>
        <v>4355.8542904900005</v>
      </c>
      <c r="E68" s="37">
        <f>SUMIFS(СВЦЭМ!$C$34:$C$777,СВЦЭМ!$A$34:$A$777,$A68,СВЦЭМ!$B$34:$B$777,E$47)+'СЕТ СН'!$G$9+СВЦЭМ!$D$10+'СЕТ СН'!$G$5-'СЕТ СН'!$G$17</f>
        <v>4361.0773684400001</v>
      </c>
      <c r="F68" s="37">
        <f>SUMIFS(СВЦЭМ!$C$34:$C$777,СВЦЭМ!$A$34:$A$777,$A68,СВЦЭМ!$B$34:$B$777,F$47)+'СЕТ СН'!$G$9+СВЦЭМ!$D$10+'СЕТ СН'!$G$5-'СЕТ СН'!$G$17</f>
        <v>4354.0245942500005</v>
      </c>
      <c r="G68" s="37">
        <f>SUMIFS(СВЦЭМ!$C$34:$C$777,СВЦЭМ!$A$34:$A$777,$A68,СВЦЭМ!$B$34:$B$777,G$47)+'СЕТ СН'!$G$9+СВЦЭМ!$D$10+'СЕТ СН'!$G$5-'СЕТ СН'!$G$17</f>
        <v>4347.82196372</v>
      </c>
      <c r="H68" s="37">
        <f>SUMIFS(СВЦЭМ!$C$34:$C$777,СВЦЭМ!$A$34:$A$777,$A68,СВЦЭМ!$B$34:$B$777,H$47)+'СЕТ СН'!$G$9+СВЦЭМ!$D$10+'СЕТ СН'!$G$5-'СЕТ СН'!$G$17</f>
        <v>4282.2711526499997</v>
      </c>
      <c r="I68" s="37">
        <f>SUMIFS(СВЦЭМ!$C$34:$C$777,СВЦЭМ!$A$34:$A$777,$A68,СВЦЭМ!$B$34:$B$777,I$47)+'СЕТ СН'!$G$9+СВЦЭМ!$D$10+'СЕТ СН'!$G$5-'СЕТ СН'!$G$17</f>
        <v>4212.7553529799998</v>
      </c>
      <c r="J68" s="37">
        <f>SUMIFS(СВЦЭМ!$C$34:$C$777,СВЦЭМ!$A$34:$A$777,$A68,СВЦЭМ!$B$34:$B$777,J$47)+'СЕТ СН'!$G$9+СВЦЭМ!$D$10+'СЕТ СН'!$G$5-'СЕТ СН'!$G$17</f>
        <v>4167.0447250300003</v>
      </c>
      <c r="K68" s="37">
        <f>SUMIFS(СВЦЭМ!$C$34:$C$777,СВЦЭМ!$A$34:$A$777,$A68,СВЦЭМ!$B$34:$B$777,K$47)+'СЕТ СН'!$G$9+СВЦЭМ!$D$10+'СЕТ СН'!$G$5-'СЕТ СН'!$G$17</f>
        <v>4093.51123465</v>
      </c>
      <c r="L68" s="37">
        <f>SUMIFS(СВЦЭМ!$C$34:$C$777,СВЦЭМ!$A$34:$A$777,$A68,СВЦЭМ!$B$34:$B$777,L$47)+'СЕТ СН'!$G$9+СВЦЭМ!$D$10+'СЕТ СН'!$G$5-'СЕТ СН'!$G$17</f>
        <v>4068.6985171099996</v>
      </c>
      <c r="M68" s="37">
        <f>SUMIFS(СВЦЭМ!$C$34:$C$777,СВЦЭМ!$A$34:$A$777,$A68,СВЦЭМ!$B$34:$B$777,M$47)+'СЕТ СН'!$G$9+СВЦЭМ!$D$10+'СЕТ СН'!$G$5-'СЕТ СН'!$G$17</f>
        <v>4096.4850655099999</v>
      </c>
      <c r="N68" s="37">
        <f>SUMIFS(СВЦЭМ!$C$34:$C$777,СВЦЭМ!$A$34:$A$777,$A68,СВЦЭМ!$B$34:$B$777,N$47)+'СЕТ СН'!$G$9+СВЦЭМ!$D$10+'СЕТ СН'!$G$5-'СЕТ СН'!$G$17</f>
        <v>4095.88337237</v>
      </c>
      <c r="O68" s="37">
        <f>SUMIFS(СВЦЭМ!$C$34:$C$777,СВЦЭМ!$A$34:$A$777,$A68,СВЦЭМ!$B$34:$B$777,O$47)+'СЕТ СН'!$G$9+СВЦЭМ!$D$10+'СЕТ СН'!$G$5-'СЕТ СН'!$G$17</f>
        <v>4089.1444009099996</v>
      </c>
      <c r="P68" s="37">
        <f>SUMIFS(СВЦЭМ!$C$34:$C$777,СВЦЭМ!$A$34:$A$777,$A68,СВЦЭМ!$B$34:$B$777,P$47)+'СЕТ СН'!$G$9+СВЦЭМ!$D$10+'СЕТ СН'!$G$5-'СЕТ СН'!$G$17</f>
        <v>4084.3822788300004</v>
      </c>
      <c r="Q68" s="37">
        <f>SUMIFS(СВЦЭМ!$C$34:$C$777,СВЦЭМ!$A$34:$A$777,$A68,СВЦЭМ!$B$34:$B$777,Q$47)+'СЕТ СН'!$G$9+СВЦЭМ!$D$10+'СЕТ СН'!$G$5-'СЕТ СН'!$G$17</f>
        <v>4077.05415567</v>
      </c>
      <c r="R68" s="37">
        <f>SUMIFS(СВЦЭМ!$C$34:$C$777,СВЦЭМ!$A$34:$A$777,$A68,СВЦЭМ!$B$34:$B$777,R$47)+'СЕТ СН'!$G$9+СВЦЭМ!$D$10+'СЕТ СН'!$G$5-'СЕТ СН'!$G$17</f>
        <v>4069.3909728899998</v>
      </c>
      <c r="S68" s="37">
        <f>SUMIFS(СВЦЭМ!$C$34:$C$777,СВЦЭМ!$A$34:$A$777,$A68,СВЦЭМ!$B$34:$B$777,S$47)+'СЕТ СН'!$G$9+СВЦЭМ!$D$10+'СЕТ СН'!$G$5-'СЕТ СН'!$G$17</f>
        <v>4070.6895120400004</v>
      </c>
      <c r="T68" s="37">
        <f>SUMIFS(СВЦЭМ!$C$34:$C$777,СВЦЭМ!$A$34:$A$777,$A68,СВЦЭМ!$B$34:$B$777,T$47)+'СЕТ СН'!$G$9+СВЦЭМ!$D$10+'СЕТ СН'!$G$5-'СЕТ СН'!$G$17</f>
        <v>4060.4403886800001</v>
      </c>
      <c r="U68" s="37">
        <f>SUMIFS(СВЦЭМ!$C$34:$C$777,СВЦЭМ!$A$34:$A$777,$A68,СВЦЭМ!$B$34:$B$777,U$47)+'СЕТ СН'!$G$9+СВЦЭМ!$D$10+'СЕТ СН'!$G$5-'СЕТ СН'!$G$17</f>
        <v>4045.3473370699994</v>
      </c>
      <c r="V68" s="37">
        <f>SUMIFS(СВЦЭМ!$C$34:$C$777,СВЦЭМ!$A$34:$A$777,$A68,СВЦЭМ!$B$34:$B$777,V$47)+'СЕТ СН'!$G$9+СВЦЭМ!$D$10+'СЕТ СН'!$G$5-'СЕТ СН'!$G$17</f>
        <v>4037.5574537900002</v>
      </c>
      <c r="W68" s="37">
        <f>SUMIFS(СВЦЭМ!$C$34:$C$777,СВЦЭМ!$A$34:$A$777,$A68,СВЦЭМ!$B$34:$B$777,W$47)+'СЕТ СН'!$G$9+СВЦЭМ!$D$10+'СЕТ СН'!$G$5-'СЕТ СН'!$G$17</f>
        <v>4091.29549589</v>
      </c>
      <c r="X68" s="37">
        <f>SUMIFS(СВЦЭМ!$C$34:$C$777,СВЦЭМ!$A$34:$A$777,$A68,СВЦЭМ!$B$34:$B$777,X$47)+'СЕТ СН'!$G$9+СВЦЭМ!$D$10+'СЕТ СН'!$G$5-'СЕТ СН'!$G$17</f>
        <v>4121.8274765599999</v>
      </c>
      <c r="Y68" s="37">
        <f>SUMIFS(СВЦЭМ!$C$34:$C$777,СВЦЭМ!$A$34:$A$777,$A68,СВЦЭМ!$B$34:$B$777,Y$47)+'СЕТ СН'!$G$9+СВЦЭМ!$D$10+'СЕТ СН'!$G$5-'СЕТ СН'!$G$17</f>
        <v>4206.6456317299999</v>
      </c>
    </row>
    <row r="69" spans="1:27" ht="15.75" x14ac:dyDescent="0.2">
      <c r="A69" s="36">
        <f t="shared" si="1"/>
        <v>42938</v>
      </c>
      <c r="B69" s="37">
        <f>SUMIFS(СВЦЭМ!$C$34:$C$777,СВЦЭМ!$A$34:$A$777,$A69,СВЦЭМ!$B$34:$B$777,B$47)+'СЕТ СН'!$G$9+СВЦЭМ!$D$10+'СЕТ СН'!$G$5-'СЕТ СН'!$G$17</f>
        <v>4273.0590790200004</v>
      </c>
      <c r="C69" s="37">
        <f>SUMIFS(СВЦЭМ!$C$34:$C$777,СВЦЭМ!$A$34:$A$777,$A69,СВЦЭМ!$B$34:$B$777,C$47)+'СЕТ СН'!$G$9+СВЦЭМ!$D$10+'СЕТ СН'!$G$5-'СЕТ СН'!$G$17</f>
        <v>4306.42265434</v>
      </c>
      <c r="D69" s="37">
        <f>SUMIFS(СВЦЭМ!$C$34:$C$777,СВЦЭМ!$A$34:$A$777,$A69,СВЦЭМ!$B$34:$B$777,D$47)+'СЕТ СН'!$G$9+СВЦЭМ!$D$10+'СЕТ СН'!$G$5-'СЕТ СН'!$G$17</f>
        <v>4323.2430698099997</v>
      </c>
      <c r="E69" s="37">
        <f>SUMIFS(СВЦЭМ!$C$34:$C$777,СВЦЭМ!$A$34:$A$777,$A69,СВЦЭМ!$B$34:$B$777,E$47)+'СЕТ СН'!$G$9+СВЦЭМ!$D$10+'СЕТ СН'!$G$5-'СЕТ СН'!$G$17</f>
        <v>4340.1580823200002</v>
      </c>
      <c r="F69" s="37">
        <f>SUMIFS(СВЦЭМ!$C$34:$C$777,СВЦЭМ!$A$34:$A$777,$A69,СВЦЭМ!$B$34:$B$777,F$47)+'СЕТ СН'!$G$9+СВЦЭМ!$D$10+'СЕТ СН'!$G$5-'СЕТ СН'!$G$17</f>
        <v>4349.9316293000002</v>
      </c>
      <c r="G69" s="37">
        <f>SUMIFS(СВЦЭМ!$C$34:$C$777,СВЦЭМ!$A$34:$A$777,$A69,СВЦЭМ!$B$34:$B$777,G$47)+'СЕТ СН'!$G$9+СВЦЭМ!$D$10+'СЕТ СН'!$G$5-'СЕТ СН'!$G$17</f>
        <v>4341.7479200199996</v>
      </c>
      <c r="H69" s="37">
        <f>SUMIFS(СВЦЭМ!$C$34:$C$777,СВЦЭМ!$A$34:$A$777,$A69,СВЦЭМ!$B$34:$B$777,H$47)+'СЕТ СН'!$G$9+СВЦЭМ!$D$10+'СЕТ СН'!$G$5-'СЕТ СН'!$G$17</f>
        <v>4309.1315181400005</v>
      </c>
      <c r="I69" s="37">
        <f>SUMIFS(СВЦЭМ!$C$34:$C$777,СВЦЭМ!$A$34:$A$777,$A69,СВЦЭМ!$B$34:$B$777,I$47)+'СЕТ СН'!$G$9+СВЦЭМ!$D$10+'СЕТ СН'!$G$5-'СЕТ СН'!$G$17</f>
        <v>4213.8722774799999</v>
      </c>
      <c r="J69" s="37">
        <f>SUMIFS(СВЦЭМ!$C$34:$C$777,СВЦЭМ!$A$34:$A$777,$A69,СВЦЭМ!$B$34:$B$777,J$47)+'СЕТ СН'!$G$9+СВЦЭМ!$D$10+'СЕТ СН'!$G$5-'СЕТ СН'!$G$17</f>
        <v>4104.8044319599994</v>
      </c>
      <c r="K69" s="37">
        <f>SUMIFS(СВЦЭМ!$C$34:$C$777,СВЦЭМ!$A$34:$A$777,$A69,СВЦЭМ!$B$34:$B$777,K$47)+'СЕТ СН'!$G$9+СВЦЭМ!$D$10+'СЕТ СН'!$G$5-'СЕТ СН'!$G$17</f>
        <v>4031.1567368899996</v>
      </c>
      <c r="L69" s="37">
        <f>SUMIFS(СВЦЭМ!$C$34:$C$777,СВЦЭМ!$A$34:$A$777,$A69,СВЦЭМ!$B$34:$B$777,L$47)+'СЕТ СН'!$G$9+СВЦЭМ!$D$10+'СЕТ СН'!$G$5-'СЕТ СН'!$G$17</f>
        <v>3977.2077200000003</v>
      </c>
      <c r="M69" s="37">
        <f>SUMIFS(СВЦЭМ!$C$34:$C$777,СВЦЭМ!$A$34:$A$777,$A69,СВЦЭМ!$B$34:$B$777,M$47)+'СЕТ СН'!$G$9+СВЦЭМ!$D$10+'СЕТ СН'!$G$5-'СЕТ СН'!$G$17</f>
        <v>4039.5199832099997</v>
      </c>
      <c r="N69" s="37">
        <f>SUMIFS(СВЦЭМ!$C$34:$C$777,СВЦЭМ!$A$34:$A$777,$A69,СВЦЭМ!$B$34:$B$777,N$47)+'СЕТ СН'!$G$9+СВЦЭМ!$D$10+'СЕТ СН'!$G$5-'СЕТ СН'!$G$17</f>
        <v>4019.8689371800001</v>
      </c>
      <c r="O69" s="37">
        <f>SUMIFS(СВЦЭМ!$C$34:$C$777,СВЦЭМ!$A$34:$A$777,$A69,СВЦЭМ!$B$34:$B$777,O$47)+'СЕТ СН'!$G$9+СВЦЭМ!$D$10+'СЕТ СН'!$G$5-'СЕТ СН'!$G$17</f>
        <v>3981.8200946799998</v>
      </c>
      <c r="P69" s="37">
        <f>SUMIFS(СВЦЭМ!$C$34:$C$777,СВЦЭМ!$A$34:$A$777,$A69,СВЦЭМ!$B$34:$B$777,P$47)+'СЕТ СН'!$G$9+СВЦЭМ!$D$10+'СЕТ СН'!$G$5-'СЕТ СН'!$G$17</f>
        <v>3969.1788887599996</v>
      </c>
      <c r="Q69" s="37">
        <f>SUMIFS(СВЦЭМ!$C$34:$C$777,СВЦЭМ!$A$34:$A$777,$A69,СВЦЭМ!$B$34:$B$777,Q$47)+'СЕТ СН'!$G$9+СВЦЭМ!$D$10+'СЕТ СН'!$G$5-'СЕТ СН'!$G$17</f>
        <v>3974.0440166899998</v>
      </c>
      <c r="R69" s="37">
        <f>SUMIFS(СВЦЭМ!$C$34:$C$777,СВЦЭМ!$A$34:$A$777,$A69,СВЦЭМ!$B$34:$B$777,R$47)+'СЕТ СН'!$G$9+СВЦЭМ!$D$10+'СЕТ СН'!$G$5-'СЕТ СН'!$G$17</f>
        <v>3975.8241453099999</v>
      </c>
      <c r="S69" s="37">
        <f>SUMIFS(СВЦЭМ!$C$34:$C$777,СВЦЭМ!$A$34:$A$777,$A69,СВЦЭМ!$B$34:$B$777,S$47)+'СЕТ СН'!$G$9+СВЦЭМ!$D$10+'СЕТ СН'!$G$5-'СЕТ СН'!$G$17</f>
        <v>3976.7919412000001</v>
      </c>
      <c r="T69" s="37">
        <f>SUMIFS(СВЦЭМ!$C$34:$C$777,СВЦЭМ!$A$34:$A$777,$A69,СВЦЭМ!$B$34:$B$777,T$47)+'СЕТ СН'!$G$9+СВЦЭМ!$D$10+'СЕТ СН'!$G$5-'СЕТ СН'!$G$17</f>
        <v>3979.1123737600001</v>
      </c>
      <c r="U69" s="37">
        <f>SUMIFS(СВЦЭМ!$C$34:$C$777,СВЦЭМ!$A$34:$A$777,$A69,СВЦЭМ!$B$34:$B$777,U$47)+'СЕТ СН'!$G$9+СВЦЭМ!$D$10+'СЕТ СН'!$G$5-'СЕТ СН'!$G$17</f>
        <v>3980.8439614500003</v>
      </c>
      <c r="V69" s="37">
        <f>SUMIFS(СВЦЭМ!$C$34:$C$777,СВЦЭМ!$A$34:$A$777,$A69,СВЦЭМ!$B$34:$B$777,V$47)+'СЕТ СН'!$G$9+СВЦЭМ!$D$10+'СЕТ СН'!$G$5-'СЕТ СН'!$G$17</f>
        <v>3988.6981458199998</v>
      </c>
      <c r="W69" s="37">
        <f>SUMIFS(СВЦЭМ!$C$34:$C$777,СВЦЭМ!$A$34:$A$777,$A69,СВЦЭМ!$B$34:$B$777,W$47)+'СЕТ СН'!$G$9+СВЦЭМ!$D$10+'СЕТ СН'!$G$5-'СЕТ СН'!$G$17</f>
        <v>3998.3886616899999</v>
      </c>
      <c r="X69" s="37">
        <f>SUMIFS(СВЦЭМ!$C$34:$C$777,СВЦЭМ!$A$34:$A$777,$A69,СВЦЭМ!$B$34:$B$777,X$47)+'СЕТ СН'!$G$9+СВЦЭМ!$D$10+'СЕТ СН'!$G$5-'СЕТ СН'!$G$17</f>
        <v>4030.3087694899996</v>
      </c>
      <c r="Y69" s="37">
        <f>SUMIFS(СВЦЭМ!$C$34:$C$777,СВЦЭМ!$A$34:$A$777,$A69,СВЦЭМ!$B$34:$B$777,Y$47)+'СЕТ СН'!$G$9+СВЦЭМ!$D$10+'СЕТ СН'!$G$5-'СЕТ СН'!$G$17</f>
        <v>4128.9335815200002</v>
      </c>
    </row>
    <row r="70" spans="1:27" ht="15.75" x14ac:dyDescent="0.2">
      <c r="A70" s="36">
        <f t="shared" si="1"/>
        <v>42939</v>
      </c>
      <c r="B70" s="37">
        <f>SUMIFS(СВЦЭМ!$C$34:$C$777,СВЦЭМ!$A$34:$A$777,$A70,СВЦЭМ!$B$34:$B$777,B$47)+'СЕТ СН'!$G$9+СВЦЭМ!$D$10+'СЕТ СН'!$G$5-'СЕТ СН'!$G$17</f>
        <v>4221.7890991700006</v>
      </c>
      <c r="C70" s="37">
        <f>SUMIFS(СВЦЭМ!$C$34:$C$777,СВЦЭМ!$A$34:$A$777,$A70,СВЦЭМ!$B$34:$B$777,C$47)+'СЕТ СН'!$G$9+СВЦЭМ!$D$10+'СЕТ СН'!$G$5-'СЕТ СН'!$G$17</f>
        <v>4262.2691931299996</v>
      </c>
      <c r="D70" s="37">
        <f>SUMIFS(СВЦЭМ!$C$34:$C$777,СВЦЭМ!$A$34:$A$777,$A70,СВЦЭМ!$B$34:$B$777,D$47)+'СЕТ СН'!$G$9+СВЦЭМ!$D$10+'СЕТ СН'!$G$5-'СЕТ СН'!$G$17</f>
        <v>4324.7095354800003</v>
      </c>
      <c r="E70" s="37">
        <f>SUMIFS(СВЦЭМ!$C$34:$C$777,СВЦЭМ!$A$34:$A$777,$A70,СВЦЭМ!$B$34:$B$777,E$47)+'СЕТ СН'!$G$9+СВЦЭМ!$D$10+'СЕТ СН'!$G$5-'СЕТ СН'!$G$17</f>
        <v>4345.1285099199995</v>
      </c>
      <c r="F70" s="37">
        <f>SUMIFS(СВЦЭМ!$C$34:$C$777,СВЦЭМ!$A$34:$A$777,$A70,СВЦЭМ!$B$34:$B$777,F$47)+'СЕТ СН'!$G$9+СВЦЭМ!$D$10+'СЕТ СН'!$G$5-'СЕТ СН'!$G$17</f>
        <v>4367.0197925800003</v>
      </c>
      <c r="G70" s="37">
        <f>SUMIFS(СВЦЭМ!$C$34:$C$777,СВЦЭМ!$A$34:$A$777,$A70,СВЦЭМ!$B$34:$B$777,G$47)+'СЕТ СН'!$G$9+СВЦЭМ!$D$10+'СЕТ СН'!$G$5-'СЕТ СН'!$G$17</f>
        <v>4366.9384246999998</v>
      </c>
      <c r="H70" s="37">
        <f>SUMIFS(СВЦЭМ!$C$34:$C$777,СВЦЭМ!$A$34:$A$777,$A70,СВЦЭМ!$B$34:$B$777,H$47)+'СЕТ СН'!$G$9+СВЦЭМ!$D$10+'СЕТ СН'!$G$5-'СЕТ СН'!$G$17</f>
        <v>4338.9734710800003</v>
      </c>
      <c r="I70" s="37">
        <f>SUMIFS(СВЦЭМ!$C$34:$C$777,СВЦЭМ!$A$34:$A$777,$A70,СВЦЭМ!$B$34:$B$777,I$47)+'СЕТ СН'!$G$9+СВЦЭМ!$D$10+'СЕТ СН'!$G$5-'СЕТ СН'!$G$17</f>
        <v>4228.1495260199999</v>
      </c>
      <c r="J70" s="37">
        <f>SUMIFS(СВЦЭМ!$C$34:$C$777,СВЦЭМ!$A$34:$A$777,$A70,СВЦЭМ!$B$34:$B$777,J$47)+'СЕТ СН'!$G$9+СВЦЭМ!$D$10+'СЕТ СН'!$G$5-'СЕТ СН'!$G$17</f>
        <v>4121.9637420399995</v>
      </c>
      <c r="K70" s="37">
        <f>SUMIFS(СВЦЭМ!$C$34:$C$777,СВЦЭМ!$A$34:$A$777,$A70,СВЦЭМ!$B$34:$B$777,K$47)+'СЕТ СН'!$G$9+СВЦЭМ!$D$10+'СЕТ СН'!$G$5-'СЕТ СН'!$G$17</f>
        <v>4039.4926560799995</v>
      </c>
      <c r="L70" s="37">
        <f>SUMIFS(СВЦЭМ!$C$34:$C$777,СВЦЭМ!$A$34:$A$777,$A70,СВЦЭМ!$B$34:$B$777,L$47)+'СЕТ СН'!$G$9+СВЦЭМ!$D$10+'СЕТ СН'!$G$5-'СЕТ СН'!$G$17</f>
        <v>3995.3088073999998</v>
      </c>
      <c r="M70" s="37">
        <f>SUMIFS(СВЦЭМ!$C$34:$C$777,СВЦЭМ!$A$34:$A$777,$A70,СВЦЭМ!$B$34:$B$777,M$47)+'СЕТ СН'!$G$9+СВЦЭМ!$D$10+'СЕТ СН'!$G$5-'СЕТ СН'!$G$17</f>
        <v>4009.3346310899997</v>
      </c>
      <c r="N70" s="37">
        <f>SUMIFS(СВЦЭМ!$C$34:$C$777,СВЦЭМ!$A$34:$A$777,$A70,СВЦЭМ!$B$34:$B$777,N$47)+'СЕТ СН'!$G$9+СВЦЭМ!$D$10+'СЕТ СН'!$G$5-'СЕТ СН'!$G$17</f>
        <v>4048.5092857700001</v>
      </c>
      <c r="O70" s="37">
        <f>SUMIFS(СВЦЭМ!$C$34:$C$777,СВЦЭМ!$A$34:$A$777,$A70,СВЦЭМ!$B$34:$B$777,O$47)+'СЕТ СН'!$G$9+СВЦЭМ!$D$10+'СЕТ СН'!$G$5-'СЕТ СН'!$G$17</f>
        <v>4010.5854512599999</v>
      </c>
      <c r="P70" s="37">
        <f>SUMIFS(СВЦЭМ!$C$34:$C$777,СВЦЭМ!$A$34:$A$777,$A70,СВЦЭМ!$B$34:$B$777,P$47)+'СЕТ СН'!$G$9+СВЦЭМ!$D$10+'СЕТ СН'!$G$5-'СЕТ СН'!$G$17</f>
        <v>3982.4032897500001</v>
      </c>
      <c r="Q70" s="37">
        <f>SUMIFS(СВЦЭМ!$C$34:$C$777,СВЦЭМ!$A$34:$A$777,$A70,СВЦЭМ!$B$34:$B$777,Q$47)+'СЕТ СН'!$G$9+СВЦЭМ!$D$10+'СЕТ СН'!$G$5-'СЕТ СН'!$G$17</f>
        <v>3981.2016037100002</v>
      </c>
      <c r="R70" s="37">
        <f>SUMIFS(СВЦЭМ!$C$34:$C$777,СВЦЭМ!$A$34:$A$777,$A70,СВЦЭМ!$B$34:$B$777,R$47)+'СЕТ СН'!$G$9+СВЦЭМ!$D$10+'СЕТ СН'!$G$5-'СЕТ СН'!$G$17</f>
        <v>3983.8925525300001</v>
      </c>
      <c r="S70" s="37">
        <f>SUMIFS(СВЦЭМ!$C$34:$C$777,СВЦЭМ!$A$34:$A$777,$A70,СВЦЭМ!$B$34:$B$777,S$47)+'СЕТ СН'!$G$9+СВЦЭМ!$D$10+'СЕТ СН'!$G$5-'СЕТ СН'!$G$17</f>
        <v>3983.2065172299999</v>
      </c>
      <c r="T70" s="37">
        <f>SUMIFS(СВЦЭМ!$C$34:$C$777,СВЦЭМ!$A$34:$A$777,$A70,СВЦЭМ!$B$34:$B$777,T$47)+'СЕТ СН'!$G$9+СВЦЭМ!$D$10+'СЕТ СН'!$G$5-'СЕТ СН'!$G$17</f>
        <v>3984.7085685100001</v>
      </c>
      <c r="U70" s="37">
        <f>SUMIFS(СВЦЭМ!$C$34:$C$777,СВЦЭМ!$A$34:$A$777,$A70,СВЦЭМ!$B$34:$B$777,U$47)+'СЕТ СН'!$G$9+СВЦЭМ!$D$10+'СЕТ СН'!$G$5-'СЕТ СН'!$G$17</f>
        <v>3985.1167761500001</v>
      </c>
      <c r="V70" s="37">
        <f>SUMIFS(СВЦЭМ!$C$34:$C$777,СВЦЭМ!$A$34:$A$777,$A70,СВЦЭМ!$B$34:$B$777,V$47)+'СЕТ СН'!$G$9+СВЦЭМ!$D$10+'СЕТ СН'!$G$5-'СЕТ СН'!$G$17</f>
        <v>3978.0516545600003</v>
      </c>
      <c r="W70" s="37">
        <f>SUMIFS(СВЦЭМ!$C$34:$C$777,СВЦЭМ!$A$34:$A$777,$A70,СВЦЭМ!$B$34:$B$777,W$47)+'СЕТ СН'!$G$9+СВЦЭМ!$D$10+'СЕТ СН'!$G$5-'СЕТ СН'!$G$17</f>
        <v>4008.4836611600003</v>
      </c>
      <c r="X70" s="37">
        <f>SUMIFS(СВЦЭМ!$C$34:$C$777,СВЦЭМ!$A$34:$A$777,$A70,СВЦЭМ!$B$34:$B$777,X$47)+'СЕТ СН'!$G$9+СВЦЭМ!$D$10+'СЕТ СН'!$G$5-'СЕТ СН'!$G$17</f>
        <v>4055.2003656199995</v>
      </c>
      <c r="Y70" s="37">
        <f>SUMIFS(СВЦЭМ!$C$34:$C$777,СВЦЭМ!$A$34:$A$777,$A70,СВЦЭМ!$B$34:$B$777,Y$47)+'СЕТ СН'!$G$9+СВЦЭМ!$D$10+'СЕТ СН'!$G$5-'СЕТ СН'!$G$17</f>
        <v>4114.8551865299996</v>
      </c>
    </row>
    <row r="71" spans="1:27" ht="15.75" x14ac:dyDescent="0.2">
      <c r="A71" s="36">
        <f t="shared" si="1"/>
        <v>42940</v>
      </c>
      <c r="B71" s="37">
        <f>SUMIFS(СВЦЭМ!$C$34:$C$777,СВЦЭМ!$A$34:$A$777,$A71,СВЦЭМ!$B$34:$B$777,B$47)+'СЕТ СН'!$G$9+СВЦЭМ!$D$10+'СЕТ СН'!$G$5-'СЕТ СН'!$G$17</f>
        <v>4172.7323374500002</v>
      </c>
      <c r="C71" s="37">
        <f>SUMIFS(СВЦЭМ!$C$34:$C$777,СВЦЭМ!$A$34:$A$777,$A71,СВЦЭМ!$B$34:$B$777,C$47)+'СЕТ СН'!$G$9+СВЦЭМ!$D$10+'СЕТ СН'!$G$5-'СЕТ СН'!$G$17</f>
        <v>4280.38658983</v>
      </c>
      <c r="D71" s="37">
        <f>SUMIFS(СВЦЭМ!$C$34:$C$777,СВЦЭМ!$A$34:$A$777,$A71,СВЦЭМ!$B$34:$B$777,D$47)+'СЕТ СН'!$G$9+СВЦЭМ!$D$10+'СЕТ СН'!$G$5-'СЕТ СН'!$G$17</f>
        <v>4306.6106491400005</v>
      </c>
      <c r="E71" s="37">
        <f>SUMIFS(СВЦЭМ!$C$34:$C$777,СВЦЭМ!$A$34:$A$777,$A71,СВЦЭМ!$B$34:$B$777,E$47)+'СЕТ СН'!$G$9+СВЦЭМ!$D$10+'СЕТ СН'!$G$5-'СЕТ СН'!$G$17</f>
        <v>4319.05877212</v>
      </c>
      <c r="F71" s="37">
        <f>SUMIFS(СВЦЭМ!$C$34:$C$777,СВЦЭМ!$A$34:$A$777,$A71,СВЦЭМ!$B$34:$B$777,F$47)+'СЕТ СН'!$G$9+СВЦЭМ!$D$10+'СЕТ СН'!$G$5-'СЕТ СН'!$G$17</f>
        <v>4330.7431298499996</v>
      </c>
      <c r="G71" s="37">
        <f>SUMIFS(СВЦЭМ!$C$34:$C$777,СВЦЭМ!$A$34:$A$777,$A71,СВЦЭМ!$B$34:$B$777,G$47)+'СЕТ СН'!$G$9+СВЦЭМ!$D$10+'СЕТ СН'!$G$5-'СЕТ СН'!$G$17</f>
        <v>4315.3856000599999</v>
      </c>
      <c r="H71" s="37">
        <f>SUMIFS(СВЦЭМ!$C$34:$C$777,СВЦЭМ!$A$34:$A$777,$A71,СВЦЭМ!$B$34:$B$777,H$47)+'СЕТ СН'!$G$9+СВЦЭМ!$D$10+'СЕТ СН'!$G$5-'СЕТ СН'!$G$17</f>
        <v>4265.6521125199997</v>
      </c>
      <c r="I71" s="37">
        <f>SUMIFS(СВЦЭМ!$C$34:$C$777,СВЦЭМ!$A$34:$A$777,$A71,СВЦЭМ!$B$34:$B$777,I$47)+'СЕТ СН'!$G$9+СВЦЭМ!$D$10+'СЕТ СН'!$G$5-'СЕТ СН'!$G$17</f>
        <v>4234.5982021199998</v>
      </c>
      <c r="J71" s="37">
        <f>SUMIFS(СВЦЭМ!$C$34:$C$777,СВЦЭМ!$A$34:$A$777,$A71,СВЦЭМ!$B$34:$B$777,J$47)+'СЕТ СН'!$G$9+СВЦЭМ!$D$10+'СЕТ СН'!$G$5-'СЕТ СН'!$G$17</f>
        <v>4104.1749767000001</v>
      </c>
      <c r="K71" s="37">
        <f>SUMIFS(СВЦЭМ!$C$34:$C$777,СВЦЭМ!$A$34:$A$777,$A71,СВЦЭМ!$B$34:$B$777,K$47)+'СЕТ СН'!$G$9+СВЦЭМ!$D$10+'СЕТ СН'!$G$5-'СЕТ СН'!$G$17</f>
        <v>4105.38470125</v>
      </c>
      <c r="L71" s="37">
        <f>SUMIFS(СВЦЭМ!$C$34:$C$777,СВЦЭМ!$A$34:$A$777,$A71,СВЦЭМ!$B$34:$B$777,L$47)+'СЕТ СН'!$G$9+СВЦЭМ!$D$10+'СЕТ СН'!$G$5-'СЕТ СН'!$G$17</f>
        <v>4098.3750191700001</v>
      </c>
      <c r="M71" s="37">
        <f>SUMIFS(СВЦЭМ!$C$34:$C$777,СВЦЭМ!$A$34:$A$777,$A71,СВЦЭМ!$B$34:$B$777,M$47)+'СЕТ СН'!$G$9+СВЦЭМ!$D$10+'СЕТ СН'!$G$5-'СЕТ СН'!$G$17</f>
        <v>4104.4611357200001</v>
      </c>
      <c r="N71" s="37">
        <f>SUMIFS(СВЦЭМ!$C$34:$C$777,СВЦЭМ!$A$34:$A$777,$A71,СВЦЭМ!$B$34:$B$777,N$47)+'СЕТ СН'!$G$9+СВЦЭМ!$D$10+'СЕТ СН'!$G$5-'СЕТ СН'!$G$17</f>
        <v>4098.6328140599999</v>
      </c>
      <c r="O71" s="37">
        <f>SUMIFS(СВЦЭМ!$C$34:$C$777,СВЦЭМ!$A$34:$A$777,$A71,СВЦЭМ!$B$34:$B$777,O$47)+'СЕТ СН'!$G$9+СВЦЭМ!$D$10+'СЕТ СН'!$G$5-'СЕТ СН'!$G$17</f>
        <v>4103.4877508499994</v>
      </c>
      <c r="P71" s="37">
        <f>SUMIFS(СВЦЭМ!$C$34:$C$777,СВЦЭМ!$A$34:$A$777,$A71,СВЦЭМ!$B$34:$B$777,P$47)+'СЕТ СН'!$G$9+СВЦЭМ!$D$10+'СЕТ СН'!$G$5-'СЕТ СН'!$G$17</f>
        <v>4096.7581381800001</v>
      </c>
      <c r="Q71" s="37">
        <f>SUMIFS(СВЦЭМ!$C$34:$C$777,СВЦЭМ!$A$34:$A$777,$A71,СВЦЭМ!$B$34:$B$777,Q$47)+'СЕТ СН'!$G$9+СВЦЭМ!$D$10+'СЕТ СН'!$G$5-'СЕТ СН'!$G$17</f>
        <v>4095.9581929799997</v>
      </c>
      <c r="R71" s="37">
        <f>SUMIFS(СВЦЭМ!$C$34:$C$777,СВЦЭМ!$A$34:$A$777,$A71,СВЦЭМ!$B$34:$B$777,R$47)+'СЕТ СН'!$G$9+СВЦЭМ!$D$10+'СЕТ СН'!$G$5-'СЕТ СН'!$G$17</f>
        <v>4091.15767297</v>
      </c>
      <c r="S71" s="37">
        <f>SUMIFS(СВЦЭМ!$C$34:$C$777,СВЦЭМ!$A$34:$A$777,$A71,СВЦЭМ!$B$34:$B$777,S$47)+'СЕТ СН'!$G$9+СВЦЭМ!$D$10+'СЕТ СН'!$G$5-'СЕТ СН'!$G$17</f>
        <v>4089.5355734499999</v>
      </c>
      <c r="T71" s="37">
        <f>SUMIFS(СВЦЭМ!$C$34:$C$777,СВЦЭМ!$A$34:$A$777,$A71,СВЦЭМ!$B$34:$B$777,T$47)+'СЕТ СН'!$G$9+СВЦЭМ!$D$10+'СЕТ СН'!$G$5-'СЕТ СН'!$G$17</f>
        <v>4092.6438873999996</v>
      </c>
      <c r="U71" s="37">
        <f>SUMIFS(СВЦЭМ!$C$34:$C$777,СВЦЭМ!$A$34:$A$777,$A71,СВЦЭМ!$B$34:$B$777,U$47)+'СЕТ СН'!$G$9+СВЦЭМ!$D$10+'СЕТ СН'!$G$5-'СЕТ СН'!$G$17</f>
        <v>4088.3839148799998</v>
      </c>
      <c r="V71" s="37">
        <f>SUMIFS(СВЦЭМ!$C$34:$C$777,СВЦЭМ!$A$34:$A$777,$A71,СВЦЭМ!$B$34:$B$777,V$47)+'СЕТ СН'!$G$9+СВЦЭМ!$D$10+'СЕТ СН'!$G$5-'СЕТ СН'!$G$17</f>
        <v>4080.56955002</v>
      </c>
      <c r="W71" s="37">
        <f>SUMIFS(СВЦЭМ!$C$34:$C$777,СВЦЭМ!$A$34:$A$777,$A71,СВЦЭМ!$B$34:$B$777,W$47)+'СЕТ СН'!$G$9+СВЦЭМ!$D$10+'СЕТ СН'!$G$5-'СЕТ СН'!$G$17</f>
        <v>4109.6680157199999</v>
      </c>
      <c r="X71" s="37">
        <f>SUMIFS(СВЦЭМ!$C$34:$C$777,СВЦЭМ!$A$34:$A$777,$A71,СВЦЭМ!$B$34:$B$777,X$47)+'СЕТ СН'!$G$9+СВЦЭМ!$D$10+'СЕТ СН'!$G$5-'СЕТ СН'!$G$17</f>
        <v>4079.2061735299994</v>
      </c>
      <c r="Y71" s="37">
        <f>SUMIFS(СВЦЭМ!$C$34:$C$777,СВЦЭМ!$A$34:$A$777,$A71,СВЦЭМ!$B$34:$B$777,Y$47)+'СЕТ СН'!$G$9+СВЦЭМ!$D$10+'СЕТ СН'!$G$5-'СЕТ СН'!$G$17</f>
        <v>4142.0194619599997</v>
      </c>
    </row>
    <row r="72" spans="1:27" ht="15.75" x14ac:dyDescent="0.2">
      <c r="A72" s="36">
        <f t="shared" si="1"/>
        <v>42941</v>
      </c>
      <c r="B72" s="37">
        <f>SUMIFS(СВЦЭМ!$C$34:$C$777,СВЦЭМ!$A$34:$A$777,$A72,СВЦЭМ!$B$34:$B$777,B$47)+'СЕТ СН'!$G$9+СВЦЭМ!$D$10+'СЕТ СН'!$G$5-'СЕТ СН'!$G$17</f>
        <v>4214.2123680499999</v>
      </c>
      <c r="C72" s="37">
        <f>SUMIFS(СВЦЭМ!$C$34:$C$777,СВЦЭМ!$A$34:$A$777,$A72,СВЦЭМ!$B$34:$B$777,C$47)+'СЕТ СН'!$G$9+СВЦЭМ!$D$10+'СЕТ СН'!$G$5-'СЕТ СН'!$G$17</f>
        <v>4298.5468627199998</v>
      </c>
      <c r="D72" s="37">
        <f>SUMIFS(СВЦЭМ!$C$34:$C$777,СВЦЭМ!$A$34:$A$777,$A72,СВЦЭМ!$B$34:$B$777,D$47)+'СЕТ СН'!$G$9+СВЦЭМ!$D$10+'СЕТ СН'!$G$5-'СЕТ СН'!$G$17</f>
        <v>4364.04901513</v>
      </c>
      <c r="E72" s="37">
        <f>SUMIFS(СВЦЭМ!$C$34:$C$777,СВЦЭМ!$A$34:$A$777,$A72,СВЦЭМ!$B$34:$B$777,E$47)+'СЕТ СН'!$G$9+СВЦЭМ!$D$10+'СЕТ СН'!$G$5-'СЕТ СН'!$G$17</f>
        <v>4384.85308833</v>
      </c>
      <c r="F72" s="37">
        <f>SUMIFS(СВЦЭМ!$C$34:$C$777,СВЦЭМ!$A$34:$A$777,$A72,СВЦЭМ!$B$34:$B$777,F$47)+'СЕТ СН'!$G$9+СВЦЭМ!$D$10+'СЕТ СН'!$G$5-'СЕТ СН'!$G$17</f>
        <v>4394.9881779299994</v>
      </c>
      <c r="G72" s="37">
        <f>SUMIFS(СВЦЭМ!$C$34:$C$777,СВЦЭМ!$A$34:$A$777,$A72,СВЦЭМ!$B$34:$B$777,G$47)+'СЕТ СН'!$G$9+СВЦЭМ!$D$10+'СЕТ СН'!$G$5-'СЕТ СН'!$G$17</f>
        <v>4386.6336232499998</v>
      </c>
      <c r="H72" s="37">
        <f>SUMIFS(СВЦЭМ!$C$34:$C$777,СВЦЭМ!$A$34:$A$777,$A72,СВЦЭМ!$B$34:$B$777,H$47)+'СЕТ СН'!$G$9+СВЦЭМ!$D$10+'СЕТ СН'!$G$5-'СЕТ СН'!$G$17</f>
        <v>4316.6586886700006</v>
      </c>
      <c r="I72" s="37">
        <f>SUMIFS(СВЦЭМ!$C$34:$C$777,СВЦЭМ!$A$34:$A$777,$A72,СВЦЭМ!$B$34:$B$777,I$47)+'СЕТ СН'!$G$9+СВЦЭМ!$D$10+'СЕТ СН'!$G$5-'СЕТ СН'!$G$17</f>
        <v>4203.7064512500001</v>
      </c>
      <c r="J72" s="37">
        <f>SUMIFS(СВЦЭМ!$C$34:$C$777,СВЦЭМ!$A$34:$A$777,$A72,СВЦЭМ!$B$34:$B$777,J$47)+'СЕТ СН'!$G$9+СВЦЭМ!$D$10+'СЕТ СН'!$G$5-'СЕТ СН'!$G$17</f>
        <v>4103.9184048199995</v>
      </c>
      <c r="K72" s="37">
        <f>SUMIFS(СВЦЭМ!$C$34:$C$777,СВЦЭМ!$A$34:$A$777,$A72,СВЦЭМ!$B$34:$B$777,K$47)+'СЕТ СН'!$G$9+СВЦЭМ!$D$10+'СЕТ СН'!$G$5-'СЕТ СН'!$G$17</f>
        <v>4019.4971315299999</v>
      </c>
      <c r="L72" s="37">
        <f>SUMIFS(СВЦЭМ!$C$34:$C$777,СВЦЭМ!$A$34:$A$777,$A72,СВЦЭМ!$B$34:$B$777,L$47)+'СЕТ СН'!$G$9+СВЦЭМ!$D$10+'СЕТ СН'!$G$5-'СЕТ СН'!$G$17</f>
        <v>3959.7150531400002</v>
      </c>
      <c r="M72" s="37">
        <f>SUMIFS(СВЦЭМ!$C$34:$C$777,СВЦЭМ!$A$34:$A$777,$A72,СВЦЭМ!$B$34:$B$777,M$47)+'СЕТ СН'!$G$9+СВЦЭМ!$D$10+'СЕТ СН'!$G$5-'СЕТ СН'!$G$17</f>
        <v>3965.6468863199998</v>
      </c>
      <c r="N72" s="37">
        <f>SUMIFS(СВЦЭМ!$C$34:$C$777,СВЦЭМ!$A$34:$A$777,$A72,СВЦЭМ!$B$34:$B$777,N$47)+'СЕТ СН'!$G$9+СВЦЭМ!$D$10+'СЕТ СН'!$G$5-'СЕТ СН'!$G$17</f>
        <v>3969.7073085100001</v>
      </c>
      <c r="O72" s="37">
        <f>SUMIFS(СВЦЭМ!$C$34:$C$777,СВЦЭМ!$A$34:$A$777,$A72,СВЦЭМ!$B$34:$B$777,O$47)+'СЕТ СН'!$G$9+СВЦЭМ!$D$10+'СЕТ СН'!$G$5-'СЕТ СН'!$G$17</f>
        <v>3960.8712751900002</v>
      </c>
      <c r="P72" s="37">
        <f>SUMIFS(СВЦЭМ!$C$34:$C$777,СВЦЭМ!$A$34:$A$777,$A72,СВЦЭМ!$B$34:$B$777,P$47)+'СЕТ СН'!$G$9+СВЦЭМ!$D$10+'СЕТ СН'!$G$5-'СЕТ СН'!$G$17</f>
        <v>3967.5423070099996</v>
      </c>
      <c r="Q72" s="37">
        <f>SUMIFS(СВЦЭМ!$C$34:$C$777,СВЦЭМ!$A$34:$A$777,$A72,СВЦЭМ!$B$34:$B$777,Q$47)+'СЕТ СН'!$G$9+СВЦЭМ!$D$10+'СЕТ СН'!$G$5-'СЕТ СН'!$G$17</f>
        <v>3974.1917837399997</v>
      </c>
      <c r="R72" s="37">
        <f>SUMIFS(СВЦЭМ!$C$34:$C$777,СВЦЭМ!$A$34:$A$777,$A72,СВЦЭМ!$B$34:$B$777,R$47)+'СЕТ СН'!$G$9+СВЦЭМ!$D$10+'СЕТ СН'!$G$5-'СЕТ СН'!$G$17</f>
        <v>3985.56798033</v>
      </c>
      <c r="S72" s="37">
        <f>SUMIFS(СВЦЭМ!$C$34:$C$777,СВЦЭМ!$A$34:$A$777,$A72,СВЦЭМ!$B$34:$B$777,S$47)+'СЕТ СН'!$G$9+СВЦЭМ!$D$10+'СЕТ СН'!$G$5-'СЕТ СН'!$G$17</f>
        <v>3981.7760555599998</v>
      </c>
      <c r="T72" s="37">
        <f>SUMIFS(СВЦЭМ!$C$34:$C$777,СВЦЭМ!$A$34:$A$777,$A72,СВЦЭМ!$B$34:$B$777,T$47)+'СЕТ СН'!$G$9+СВЦЭМ!$D$10+'СЕТ СН'!$G$5-'СЕТ СН'!$G$17</f>
        <v>3996.26497948</v>
      </c>
      <c r="U72" s="37">
        <f>SUMIFS(СВЦЭМ!$C$34:$C$777,СВЦЭМ!$A$34:$A$777,$A72,СВЦЭМ!$B$34:$B$777,U$47)+'СЕТ СН'!$G$9+СВЦЭМ!$D$10+'СЕТ СН'!$G$5-'СЕТ СН'!$G$17</f>
        <v>3998.2425452999996</v>
      </c>
      <c r="V72" s="37">
        <f>SUMIFS(СВЦЭМ!$C$34:$C$777,СВЦЭМ!$A$34:$A$777,$A72,СВЦЭМ!$B$34:$B$777,V$47)+'СЕТ СН'!$G$9+СВЦЭМ!$D$10+'СЕТ СН'!$G$5-'СЕТ СН'!$G$17</f>
        <v>3976.1140600700001</v>
      </c>
      <c r="W72" s="37">
        <f>SUMIFS(СВЦЭМ!$C$34:$C$777,СВЦЭМ!$A$34:$A$777,$A72,СВЦЭМ!$B$34:$B$777,W$47)+'СЕТ СН'!$G$9+СВЦЭМ!$D$10+'СЕТ СН'!$G$5-'СЕТ СН'!$G$17</f>
        <v>3978.1898732099999</v>
      </c>
      <c r="X72" s="37">
        <f>SUMIFS(СВЦЭМ!$C$34:$C$777,СВЦЭМ!$A$34:$A$777,$A72,СВЦЭМ!$B$34:$B$777,X$47)+'СЕТ СН'!$G$9+СВЦЭМ!$D$10+'СЕТ СН'!$G$5-'СЕТ СН'!$G$17</f>
        <v>4041.9844938400001</v>
      </c>
      <c r="Y72" s="37">
        <f>SUMIFS(СВЦЭМ!$C$34:$C$777,СВЦЭМ!$A$34:$A$777,$A72,СВЦЭМ!$B$34:$B$777,Y$47)+'СЕТ СН'!$G$9+СВЦЭМ!$D$10+'СЕТ СН'!$G$5-'СЕТ СН'!$G$17</f>
        <v>4141.88727148</v>
      </c>
    </row>
    <row r="73" spans="1:27" ht="15.75" x14ac:dyDescent="0.2">
      <c r="A73" s="36">
        <f t="shared" si="1"/>
        <v>42942</v>
      </c>
      <c r="B73" s="37">
        <f>SUMIFS(СВЦЭМ!$C$34:$C$777,СВЦЭМ!$A$34:$A$777,$A73,СВЦЭМ!$B$34:$B$777,B$47)+'СЕТ СН'!$G$9+СВЦЭМ!$D$10+'СЕТ СН'!$G$5-'СЕТ СН'!$G$17</f>
        <v>4222.2562264899998</v>
      </c>
      <c r="C73" s="37">
        <f>SUMIFS(СВЦЭМ!$C$34:$C$777,СВЦЭМ!$A$34:$A$777,$A73,СВЦЭМ!$B$34:$B$777,C$47)+'СЕТ СН'!$G$9+СВЦЭМ!$D$10+'СЕТ СН'!$G$5-'СЕТ СН'!$G$17</f>
        <v>4249.7693784399999</v>
      </c>
      <c r="D73" s="37">
        <f>SUMIFS(СВЦЭМ!$C$34:$C$777,СВЦЭМ!$A$34:$A$777,$A73,СВЦЭМ!$B$34:$B$777,D$47)+'СЕТ СН'!$G$9+СВЦЭМ!$D$10+'СЕТ СН'!$G$5-'СЕТ СН'!$G$17</f>
        <v>4322.2680663700003</v>
      </c>
      <c r="E73" s="37">
        <f>SUMIFS(СВЦЭМ!$C$34:$C$777,СВЦЭМ!$A$34:$A$777,$A73,СВЦЭМ!$B$34:$B$777,E$47)+'СЕТ СН'!$G$9+СВЦЭМ!$D$10+'СЕТ СН'!$G$5-'СЕТ СН'!$G$17</f>
        <v>4362.0795068999996</v>
      </c>
      <c r="F73" s="37">
        <f>SUMIFS(СВЦЭМ!$C$34:$C$777,СВЦЭМ!$A$34:$A$777,$A73,СВЦЭМ!$B$34:$B$777,F$47)+'СЕТ СН'!$G$9+СВЦЭМ!$D$10+'СЕТ СН'!$G$5-'СЕТ СН'!$G$17</f>
        <v>4371.0101938500002</v>
      </c>
      <c r="G73" s="37">
        <f>SUMIFS(СВЦЭМ!$C$34:$C$777,СВЦЭМ!$A$34:$A$777,$A73,СВЦЭМ!$B$34:$B$777,G$47)+'СЕТ СН'!$G$9+СВЦЭМ!$D$10+'СЕТ СН'!$G$5-'СЕТ СН'!$G$17</f>
        <v>4358.6584300499999</v>
      </c>
      <c r="H73" s="37">
        <f>SUMIFS(СВЦЭМ!$C$34:$C$777,СВЦЭМ!$A$34:$A$777,$A73,СВЦЭМ!$B$34:$B$777,H$47)+'СЕТ СН'!$G$9+СВЦЭМ!$D$10+'СЕТ СН'!$G$5-'СЕТ СН'!$G$17</f>
        <v>4273.4993587600002</v>
      </c>
      <c r="I73" s="37">
        <f>SUMIFS(СВЦЭМ!$C$34:$C$777,СВЦЭМ!$A$34:$A$777,$A73,СВЦЭМ!$B$34:$B$777,I$47)+'СЕТ СН'!$G$9+СВЦЭМ!$D$10+'СЕТ СН'!$G$5-'СЕТ СН'!$G$17</f>
        <v>4180.47385734</v>
      </c>
      <c r="J73" s="37">
        <f>SUMIFS(СВЦЭМ!$C$34:$C$777,СВЦЭМ!$A$34:$A$777,$A73,СВЦЭМ!$B$34:$B$777,J$47)+'СЕТ СН'!$G$9+СВЦЭМ!$D$10+'СЕТ СН'!$G$5-'СЕТ СН'!$G$17</f>
        <v>4084.4087740300001</v>
      </c>
      <c r="K73" s="37">
        <f>SUMIFS(СВЦЭМ!$C$34:$C$777,СВЦЭМ!$A$34:$A$777,$A73,СВЦЭМ!$B$34:$B$777,K$47)+'СЕТ СН'!$G$9+СВЦЭМ!$D$10+'СЕТ СН'!$G$5-'СЕТ СН'!$G$17</f>
        <v>4007.7981588299999</v>
      </c>
      <c r="L73" s="37">
        <f>SUMIFS(СВЦЭМ!$C$34:$C$777,СВЦЭМ!$A$34:$A$777,$A73,СВЦЭМ!$B$34:$B$777,L$47)+'СЕТ СН'!$G$9+СВЦЭМ!$D$10+'СЕТ СН'!$G$5-'СЕТ СН'!$G$17</f>
        <v>3971.4621146199997</v>
      </c>
      <c r="M73" s="37">
        <f>SUMIFS(СВЦЭМ!$C$34:$C$777,СВЦЭМ!$A$34:$A$777,$A73,СВЦЭМ!$B$34:$B$777,M$47)+'СЕТ СН'!$G$9+СВЦЭМ!$D$10+'СЕТ СН'!$G$5-'СЕТ СН'!$G$17</f>
        <v>3956.5170353599997</v>
      </c>
      <c r="N73" s="37">
        <f>SUMIFS(СВЦЭМ!$C$34:$C$777,СВЦЭМ!$A$34:$A$777,$A73,СВЦЭМ!$B$34:$B$777,N$47)+'СЕТ СН'!$G$9+СВЦЭМ!$D$10+'СЕТ СН'!$G$5-'СЕТ СН'!$G$17</f>
        <v>3962.13764077</v>
      </c>
      <c r="O73" s="37">
        <f>SUMIFS(СВЦЭМ!$C$34:$C$777,СВЦЭМ!$A$34:$A$777,$A73,СВЦЭМ!$B$34:$B$777,O$47)+'СЕТ СН'!$G$9+СВЦЭМ!$D$10+'СЕТ СН'!$G$5-'СЕТ СН'!$G$17</f>
        <v>3948.04472609</v>
      </c>
      <c r="P73" s="37">
        <f>SUMIFS(СВЦЭМ!$C$34:$C$777,СВЦЭМ!$A$34:$A$777,$A73,СВЦЭМ!$B$34:$B$777,P$47)+'СЕТ СН'!$G$9+СВЦЭМ!$D$10+'СЕТ СН'!$G$5-'СЕТ СН'!$G$17</f>
        <v>3966.5061576500002</v>
      </c>
      <c r="Q73" s="37">
        <f>SUMIFS(СВЦЭМ!$C$34:$C$777,СВЦЭМ!$A$34:$A$777,$A73,СВЦЭМ!$B$34:$B$777,Q$47)+'СЕТ СН'!$G$9+СВЦЭМ!$D$10+'СЕТ СН'!$G$5-'СЕТ СН'!$G$17</f>
        <v>3964.7822107599995</v>
      </c>
      <c r="R73" s="37">
        <f>SUMIFS(СВЦЭМ!$C$34:$C$777,СВЦЭМ!$A$34:$A$777,$A73,СВЦЭМ!$B$34:$B$777,R$47)+'СЕТ СН'!$G$9+СВЦЭМ!$D$10+'СЕТ СН'!$G$5-'СЕТ СН'!$G$17</f>
        <v>3967.4230122999998</v>
      </c>
      <c r="S73" s="37">
        <f>SUMIFS(СВЦЭМ!$C$34:$C$777,СВЦЭМ!$A$34:$A$777,$A73,СВЦЭМ!$B$34:$B$777,S$47)+'СЕТ СН'!$G$9+СВЦЭМ!$D$10+'СЕТ СН'!$G$5-'СЕТ СН'!$G$17</f>
        <v>3958.2798878699996</v>
      </c>
      <c r="T73" s="37">
        <f>SUMIFS(СВЦЭМ!$C$34:$C$777,СВЦЭМ!$A$34:$A$777,$A73,СВЦЭМ!$B$34:$B$777,T$47)+'СЕТ СН'!$G$9+СВЦЭМ!$D$10+'СЕТ СН'!$G$5-'СЕТ СН'!$G$17</f>
        <v>3975.7258607799995</v>
      </c>
      <c r="U73" s="37">
        <f>SUMIFS(СВЦЭМ!$C$34:$C$777,СВЦЭМ!$A$34:$A$777,$A73,СВЦЭМ!$B$34:$B$777,U$47)+'СЕТ СН'!$G$9+СВЦЭМ!$D$10+'СЕТ СН'!$G$5-'СЕТ СН'!$G$17</f>
        <v>3982.8243544400002</v>
      </c>
      <c r="V73" s="37">
        <f>SUMIFS(СВЦЭМ!$C$34:$C$777,СВЦЭМ!$A$34:$A$777,$A73,СВЦЭМ!$B$34:$B$777,V$47)+'СЕТ СН'!$G$9+СВЦЭМ!$D$10+'СЕТ СН'!$G$5-'СЕТ СН'!$G$17</f>
        <v>3986.54456458</v>
      </c>
      <c r="W73" s="37">
        <f>SUMIFS(СВЦЭМ!$C$34:$C$777,СВЦЭМ!$A$34:$A$777,$A73,СВЦЭМ!$B$34:$B$777,W$47)+'СЕТ СН'!$G$9+СВЦЭМ!$D$10+'СЕТ СН'!$G$5-'СЕТ СН'!$G$17</f>
        <v>3985.8079158299997</v>
      </c>
      <c r="X73" s="37">
        <f>SUMIFS(СВЦЭМ!$C$34:$C$777,СВЦЭМ!$A$34:$A$777,$A73,СВЦЭМ!$B$34:$B$777,X$47)+'СЕТ СН'!$G$9+СВЦЭМ!$D$10+'СЕТ СН'!$G$5-'СЕТ СН'!$G$17</f>
        <v>4027.9340140100003</v>
      </c>
      <c r="Y73" s="37">
        <f>SUMIFS(СВЦЭМ!$C$34:$C$777,СВЦЭМ!$A$34:$A$777,$A73,СВЦЭМ!$B$34:$B$777,Y$47)+'СЕТ СН'!$G$9+СВЦЭМ!$D$10+'СЕТ СН'!$G$5-'СЕТ СН'!$G$17</f>
        <v>4122.3516372899994</v>
      </c>
    </row>
    <row r="74" spans="1:27" ht="15.75" x14ac:dyDescent="0.2">
      <c r="A74" s="36">
        <f t="shared" si="1"/>
        <v>42943</v>
      </c>
      <c r="B74" s="37">
        <f>SUMIFS(СВЦЭМ!$C$34:$C$777,СВЦЭМ!$A$34:$A$777,$A74,СВЦЭМ!$B$34:$B$777,B$47)+'СЕТ СН'!$G$9+СВЦЭМ!$D$10+'СЕТ СН'!$G$5-'СЕТ СН'!$G$17</f>
        <v>4172.6212716499995</v>
      </c>
      <c r="C74" s="37">
        <f>SUMIFS(СВЦЭМ!$C$34:$C$777,СВЦЭМ!$A$34:$A$777,$A74,СВЦЭМ!$B$34:$B$777,C$47)+'СЕТ СН'!$G$9+СВЦЭМ!$D$10+'СЕТ СН'!$G$5-'СЕТ СН'!$G$17</f>
        <v>4254.2284675499996</v>
      </c>
      <c r="D74" s="37">
        <f>SUMIFS(СВЦЭМ!$C$34:$C$777,СВЦЭМ!$A$34:$A$777,$A74,СВЦЭМ!$B$34:$B$777,D$47)+'СЕТ СН'!$G$9+СВЦЭМ!$D$10+'СЕТ СН'!$G$5-'СЕТ СН'!$G$17</f>
        <v>4328.76133527</v>
      </c>
      <c r="E74" s="37">
        <f>SUMIFS(СВЦЭМ!$C$34:$C$777,СВЦЭМ!$A$34:$A$777,$A74,СВЦЭМ!$B$34:$B$777,E$47)+'СЕТ СН'!$G$9+СВЦЭМ!$D$10+'СЕТ СН'!$G$5-'СЕТ СН'!$G$17</f>
        <v>4344.2504595400005</v>
      </c>
      <c r="F74" s="37">
        <f>SUMIFS(СВЦЭМ!$C$34:$C$777,СВЦЭМ!$A$34:$A$777,$A74,СВЦЭМ!$B$34:$B$777,F$47)+'СЕТ СН'!$G$9+СВЦЭМ!$D$10+'СЕТ СН'!$G$5-'СЕТ СН'!$G$17</f>
        <v>4347.9353287200001</v>
      </c>
      <c r="G74" s="37">
        <f>SUMIFS(СВЦЭМ!$C$34:$C$777,СВЦЭМ!$A$34:$A$777,$A74,СВЦЭМ!$B$34:$B$777,G$47)+'СЕТ СН'!$G$9+СВЦЭМ!$D$10+'СЕТ СН'!$G$5-'СЕТ СН'!$G$17</f>
        <v>4337.5819693900003</v>
      </c>
      <c r="H74" s="37">
        <f>SUMIFS(СВЦЭМ!$C$34:$C$777,СВЦЭМ!$A$34:$A$777,$A74,СВЦЭМ!$B$34:$B$777,H$47)+'СЕТ СН'!$G$9+СВЦЭМ!$D$10+'СЕТ СН'!$G$5-'СЕТ СН'!$G$17</f>
        <v>4258.1074966300002</v>
      </c>
      <c r="I74" s="37">
        <f>SUMIFS(СВЦЭМ!$C$34:$C$777,СВЦЭМ!$A$34:$A$777,$A74,СВЦЭМ!$B$34:$B$777,I$47)+'СЕТ СН'!$G$9+СВЦЭМ!$D$10+'СЕТ СН'!$G$5-'СЕТ СН'!$G$17</f>
        <v>4168.7629669600001</v>
      </c>
      <c r="J74" s="37">
        <f>SUMIFS(СВЦЭМ!$C$34:$C$777,СВЦЭМ!$A$34:$A$777,$A74,СВЦЭМ!$B$34:$B$777,J$47)+'СЕТ СН'!$G$9+СВЦЭМ!$D$10+'СЕТ СН'!$G$5-'СЕТ СН'!$G$17</f>
        <v>4076.2043668599999</v>
      </c>
      <c r="K74" s="37">
        <f>SUMIFS(СВЦЭМ!$C$34:$C$777,СВЦЭМ!$A$34:$A$777,$A74,СВЦЭМ!$B$34:$B$777,K$47)+'СЕТ СН'!$G$9+СВЦЭМ!$D$10+'СЕТ СН'!$G$5-'СЕТ СН'!$G$17</f>
        <v>3996.4707610300002</v>
      </c>
      <c r="L74" s="37">
        <f>SUMIFS(СВЦЭМ!$C$34:$C$777,СВЦЭМ!$A$34:$A$777,$A74,СВЦЭМ!$B$34:$B$777,L$47)+'СЕТ СН'!$G$9+СВЦЭМ!$D$10+'СЕТ СН'!$G$5-'СЕТ СН'!$G$17</f>
        <v>3943.0712119099999</v>
      </c>
      <c r="M74" s="37">
        <f>SUMIFS(СВЦЭМ!$C$34:$C$777,СВЦЭМ!$A$34:$A$777,$A74,СВЦЭМ!$B$34:$B$777,M$47)+'СЕТ СН'!$G$9+СВЦЭМ!$D$10+'СЕТ СН'!$G$5-'СЕТ СН'!$G$17</f>
        <v>3958.1580977800004</v>
      </c>
      <c r="N74" s="37">
        <f>SUMIFS(СВЦЭМ!$C$34:$C$777,СВЦЭМ!$A$34:$A$777,$A74,СВЦЭМ!$B$34:$B$777,N$47)+'СЕТ СН'!$G$9+СВЦЭМ!$D$10+'СЕТ СН'!$G$5-'СЕТ СН'!$G$17</f>
        <v>3953.7389523800002</v>
      </c>
      <c r="O74" s="37">
        <f>SUMIFS(СВЦЭМ!$C$34:$C$777,СВЦЭМ!$A$34:$A$777,$A74,СВЦЭМ!$B$34:$B$777,O$47)+'СЕТ СН'!$G$9+СВЦЭМ!$D$10+'СЕТ СН'!$G$5-'СЕТ СН'!$G$17</f>
        <v>3946.2281472899995</v>
      </c>
      <c r="P74" s="37">
        <f>SUMIFS(СВЦЭМ!$C$34:$C$777,СВЦЭМ!$A$34:$A$777,$A74,СВЦЭМ!$B$34:$B$777,P$47)+'СЕТ СН'!$G$9+СВЦЭМ!$D$10+'СЕТ СН'!$G$5-'СЕТ СН'!$G$17</f>
        <v>3943.1755439500002</v>
      </c>
      <c r="Q74" s="37">
        <f>SUMIFS(СВЦЭМ!$C$34:$C$777,СВЦЭМ!$A$34:$A$777,$A74,СВЦЭМ!$B$34:$B$777,Q$47)+'СЕТ СН'!$G$9+СВЦЭМ!$D$10+'СЕТ СН'!$G$5-'СЕТ СН'!$G$17</f>
        <v>3941.6438389200002</v>
      </c>
      <c r="R74" s="37">
        <f>SUMIFS(СВЦЭМ!$C$34:$C$777,СВЦЭМ!$A$34:$A$777,$A74,СВЦЭМ!$B$34:$B$777,R$47)+'СЕТ СН'!$G$9+СВЦЭМ!$D$10+'СЕТ СН'!$G$5-'СЕТ СН'!$G$17</f>
        <v>3942.19239664</v>
      </c>
      <c r="S74" s="37">
        <f>SUMIFS(СВЦЭМ!$C$34:$C$777,СВЦЭМ!$A$34:$A$777,$A74,СВЦЭМ!$B$34:$B$777,S$47)+'СЕТ СН'!$G$9+СВЦЭМ!$D$10+'СЕТ СН'!$G$5-'СЕТ СН'!$G$17</f>
        <v>3933.6712554099995</v>
      </c>
      <c r="T74" s="37">
        <f>SUMIFS(СВЦЭМ!$C$34:$C$777,СВЦЭМ!$A$34:$A$777,$A74,СВЦЭМ!$B$34:$B$777,T$47)+'СЕТ СН'!$G$9+СВЦЭМ!$D$10+'СЕТ СН'!$G$5-'СЕТ СН'!$G$17</f>
        <v>3948.1115676099998</v>
      </c>
      <c r="U74" s="37">
        <f>SUMIFS(СВЦЭМ!$C$34:$C$777,СВЦЭМ!$A$34:$A$777,$A74,СВЦЭМ!$B$34:$B$777,U$47)+'СЕТ СН'!$G$9+СВЦЭМ!$D$10+'СЕТ СН'!$G$5-'СЕТ СН'!$G$17</f>
        <v>3950.9667855099997</v>
      </c>
      <c r="V74" s="37">
        <f>SUMIFS(СВЦЭМ!$C$34:$C$777,СВЦЭМ!$A$34:$A$777,$A74,СВЦЭМ!$B$34:$B$777,V$47)+'СЕТ СН'!$G$9+СВЦЭМ!$D$10+'СЕТ СН'!$G$5-'СЕТ СН'!$G$17</f>
        <v>3946.5299397199997</v>
      </c>
      <c r="W74" s="37">
        <f>SUMIFS(СВЦЭМ!$C$34:$C$777,СВЦЭМ!$A$34:$A$777,$A74,СВЦЭМ!$B$34:$B$777,W$47)+'СЕТ СН'!$G$9+СВЦЭМ!$D$10+'СЕТ СН'!$G$5-'СЕТ СН'!$G$17</f>
        <v>3969.2249369599995</v>
      </c>
      <c r="X74" s="37">
        <f>SUMIFS(СВЦЭМ!$C$34:$C$777,СВЦЭМ!$A$34:$A$777,$A74,СВЦЭМ!$B$34:$B$777,X$47)+'СЕТ СН'!$G$9+СВЦЭМ!$D$10+'СЕТ СН'!$G$5-'СЕТ СН'!$G$17</f>
        <v>4030.8777457199994</v>
      </c>
      <c r="Y74" s="37">
        <f>SUMIFS(СВЦЭМ!$C$34:$C$777,СВЦЭМ!$A$34:$A$777,$A74,СВЦЭМ!$B$34:$B$777,Y$47)+'СЕТ СН'!$G$9+СВЦЭМ!$D$10+'СЕТ СН'!$G$5-'СЕТ СН'!$G$17</f>
        <v>4118.0587409899999</v>
      </c>
    </row>
    <row r="75" spans="1:27" ht="15.75" x14ac:dyDescent="0.2">
      <c r="A75" s="36">
        <f t="shared" si="1"/>
        <v>42944</v>
      </c>
      <c r="B75" s="37">
        <f>SUMIFS(СВЦЭМ!$C$34:$C$777,СВЦЭМ!$A$34:$A$777,$A75,СВЦЭМ!$B$34:$B$777,B$47)+'СЕТ СН'!$G$9+СВЦЭМ!$D$10+'СЕТ СН'!$G$5-'СЕТ СН'!$G$17</f>
        <v>4194.4724163499995</v>
      </c>
      <c r="C75" s="37">
        <f>SUMIFS(СВЦЭМ!$C$34:$C$777,СВЦЭМ!$A$34:$A$777,$A75,СВЦЭМ!$B$34:$B$777,C$47)+'СЕТ СН'!$G$9+СВЦЭМ!$D$10+'СЕТ СН'!$G$5-'СЕТ СН'!$G$17</f>
        <v>4280.4973240899999</v>
      </c>
      <c r="D75" s="37">
        <f>SUMIFS(СВЦЭМ!$C$34:$C$777,СВЦЭМ!$A$34:$A$777,$A75,СВЦЭМ!$B$34:$B$777,D$47)+'СЕТ СН'!$G$9+СВЦЭМ!$D$10+'СЕТ СН'!$G$5-'СЕТ СН'!$G$17</f>
        <v>4348.4936026599999</v>
      </c>
      <c r="E75" s="37">
        <f>SUMIFS(СВЦЭМ!$C$34:$C$777,СВЦЭМ!$A$34:$A$777,$A75,СВЦЭМ!$B$34:$B$777,E$47)+'СЕТ СН'!$G$9+СВЦЭМ!$D$10+'СЕТ СН'!$G$5-'СЕТ СН'!$G$17</f>
        <v>4366.8687994100001</v>
      </c>
      <c r="F75" s="37">
        <f>SUMIFS(СВЦЭМ!$C$34:$C$777,СВЦЭМ!$A$34:$A$777,$A75,СВЦЭМ!$B$34:$B$777,F$47)+'СЕТ СН'!$G$9+СВЦЭМ!$D$10+'СЕТ СН'!$G$5-'СЕТ СН'!$G$17</f>
        <v>4374.9143435000005</v>
      </c>
      <c r="G75" s="37">
        <f>SUMIFS(СВЦЭМ!$C$34:$C$777,СВЦЭМ!$A$34:$A$777,$A75,СВЦЭМ!$B$34:$B$777,G$47)+'СЕТ СН'!$G$9+СВЦЭМ!$D$10+'СЕТ СН'!$G$5-'СЕТ СН'!$G$17</f>
        <v>4364.7895596100007</v>
      </c>
      <c r="H75" s="37">
        <f>SUMIFS(СВЦЭМ!$C$34:$C$777,СВЦЭМ!$A$34:$A$777,$A75,СВЦЭМ!$B$34:$B$777,H$47)+'СЕТ СН'!$G$9+СВЦЭМ!$D$10+'СЕТ СН'!$G$5-'СЕТ СН'!$G$17</f>
        <v>4286.6547181200003</v>
      </c>
      <c r="I75" s="37">
        <f>SUMIFS(СВЦЭМ!$C$34:$C$777,СВЦЭМ!$A$34:$A$777,$A75,СВЦЭМ!$B$34:$B$777,I$47)+'СЕТ СН'!$G$9+СВЦЭМ!$D$10+'СЕТ СН'!$G$5-'СЕТ СН'!$G$17</f>
        <v>4171.55126157</v>
      </c>
      <c r="J75" s="37">
        <f>SUMIFS(СВЦЭМ!$C$34:$C$777,СВЦЭМ!$A$34:$A$777,$A75,СВЦЭМ!$B$34:$B$777,J$47)+'СЕТ СН'!$G$9+СВЦЭМ!$D$10+'СЕТ СН'!$G$5-'СЕТ СН'!$G$17</f>
        <v>4085.5691238399995</v>
      </c>
      <c r="K75" s="37">
        <f>SUMIFS(СВЦЭМ!$C$34:$C$777,СВЦЭМ!$A$34:$A$777,$A75,СВЦЭМ!$B$34:$B$777,K$47)+'СЕТ СН'!$G$9+СВЦЭМ!$D$10+'СЕТ СН'!$G$5-'СЕТ СН'!$G$17</f>
        <v>4001.6590153899997</v>
      </c>
      <c r="L75" s="37">
        <f>SUMIFS(СВЦЭМ!$C$34:$C$777,СВЦЭМ!$A$34:$A$777,$A75,СВЦЭМ!$B$34:$B$777,L$47)+'СЕТ СН'!$G$9+СВЦЭМ!$D$10+'СЕТ СН'!$G$5-'СЕТ СН'!$G$17</f>
        <v>3942.19595682</v>
      </c>
      <c r="M75" s="37">
        <f>SUMIFS(СВЦЭМ!$C$34:$C$777,СВЦЭМ!$A$34:$A$777,$A75,СВЦЭМ!$B$34:$B$777,M$47)+'СЕТ СН'!$G$9+СВЦЭМ!$D$10+'СЕТ СН'!$G$5-'СЕТ СН'!$G$17</f>
        <v>3927.1151336000003</v>
      </c>
      <c r="N75" s="37">
        <f>SUMIFS(СВЦЭМ!$C$34:$C$777,СВЦЭМ!$A$34:$A$777,$A75,СВЦЭМ!$B$34:$B$777,N$47)+'СЕТ СН'!$G$9+СВЦЭМ!$D$10+'СЕТ СН'!$G$5-'СЕТ СН'!$G$17</f>
        <v>3936.8510888999999</v>
      </c>
      <c r="O75" s="37">
        <f>SUMIFS(СВЦЭМ!$C$34:$C$777,СВЦЭМ!$A$34:$A$777,$A75,СВЦЭМ!$B$34:$B$777,O$47)+'СЕТ СН'!$G$9+СВЦЭМ!$D$10+'СЕТ СН'!$G$5-'СЕТ СН'!$G$17</f>
        <v>3939.7074354699998</v>
      </c>
      <c r="P75" s="37">
        <f>SUMIFS(СВЦЭМ!$C$34:$C$777,СВЦЭМ!$A$34:$A$777,$A75,СВЦЭМ!$B$34:$B$777,P$47)+'СЕТ СН'!$G$9+СВЦЭМ!$D$10+'СЕТ СН'!$G$5-'СЕТ СН'!$G$17</f>
        <v>3943.5243604999996</v>
      </c>
      <c r="Q75" s="37">
        <f>SUMIFS(СВЦЭМ!$C$34:$C$777,СВЦЭМ!$A$34:$A$777,$A75,СВЦЭМ!$B$34:$B$777,Q$47)+'СЕТ СН'!$G$9+СВЦЭМ!$D$10+'СЕТ СН'!$G$5-'СЕТ СН'!$G$17</f>
        <v>3947.1298194999999</v>
      </c>
      <c r="R75" s="37">
        <f>SUMIFS(СВЦЭМ!$C$34:$C$777,СВЦЭМ!$A$34:$A$777,$A75,СВЦЭМ!$B$34:$B$777,R$47)+'СЕТ СН'!$G$9+СВЦЭМ!$D$10+'СЕТ СН'!$G$5-'СЕТ СН'!$G$17</f>
        <v>3958.0991290100001</v>
      </c>
      <c r="S75" s="37">
        <f>SUMIFS(СВЦЭМ!$C$34:$C$777,СВЦЭМ!$A$34:$A$777,$A75,СВЦЭМ!$B$34:$B$777,S$47)+'СЕТ СН'!$G$9+СВЦЭМ!$D$10+'СЕТ СН'!$G$5-'СЕТ СН'!$G$17</f>
        <v>3959.2670615999996</v>
      </c>
      <c r="T75" s="37">
        <f>SUMIFS(СВЦЭМ!$C$34:$C$777,СВЦЭМ!$A$34:$A$777,$A75,СВЦЭМ!$B$34:$B$777,T$47)+'СЕТ СН'!$G$9+СВЦЭМ!$D$10+'СЕТ СН'!$G$5-'СЕТ СН'!$G$17</f>
        <v>3981.1945228100003</v>
      </c>
      <c r="U75" s="37">
        <f>SUMIFS(СВЦЭМ!$C$34:$C$777,СВЦЭМ!$A$34:$A$777,$A75,СВЦЭМ!$B$34:$B$777,U$47)+'СЕТ СН'!$G$9+СВЦЭМ!$D$10+'СЕТ СН'!$G$5-'СЕТ СН'!$G$17</f>
        <v>3982.2668520799998</v>
      </c>
      <c r="V75" s="37">
        <f>SUMIFS(СВЦЭМ!$C$34:$C$777,СВЦЭМ!$A$34:$A$777,$A75,СВЦЭМ!$B$34:$B$777,V$47)+'СЕТ СН'!$G$9+СВЦЭМ!$D$10+'СЕТ СН'!$G$5-'СЕТ СН'!$G$17</f>
        <v>3978.7246183500001</v>
      </c>
      <c r="W75" s="37">
        <f>SUMIFS(СВЦЭМ!$C$34:$C$777,СВЦЭМ!$A$34:$A$777,$A75,СВЦЭМ!$B$34:$B$777,W$47)+'СЕТ СН'!$G$9+СВЦЭМ!$D$10+'СЕТ СН'!$G$5-'СЕТ СН'!$G$17</f>
        <v>3997.0903098500003</v>
      </c>
      <c r="X75" s="37">
        <f>SUMIFS(СВЦЭМ!$C$34:$C$777,СВЦЭМ!$A$34:$A$777,$A75,СВЦЭМ!$B$34:$B$777,X$47)+'СЕТ СН'!$G$9+СВЦЭМ!$D$10+'СЕТ СН'!$G$5-'СЕТ СН'!$G$17</f>
        <v>4047.28695255</v>
      </c>
      <c r="Y75" s="37">
        <f>SUMIFS(СВЦЭМ!$C$34:$C$777,СВЦЭМ!$A$34:$A$777,$A75,СВЦЭМ!$B$34:$B$777,Y$47)+'СЕТ СН'!$G$9+СВЦЭМ!$D$10+'СЕТ СН'!$G$5-'СЕТ СН'!$G$17</f>
        <v>4129.19092748</v>
      </c>
    </row>
    <row r="76" spans="1:27" ht="15.75" x14ac:dyDescent="0.2">
      <c r="A76" s="36">
        <f t="shared" si="1"/>
        <v>42945</v>
      </c>
      <c r="B76" s="37">
        <f>SUMIFS(СВЦЭМ!$C$34:$C$777,СВЦЭМ!$A$34:$A$777,$A76,СВЦЭМ!$B$34:$B$777,B$47)+'СЕТ СН'!$G$9+СВЦЭМ!$D$10+'СЕТ СН'!$G$5-'СЕТ СН'!$G$17</f>
        <v>4168.9778002699995</v>
      </c>
      <c r="C76" s="37">
        <f>SUMIFS(СВЦЭМ!$C$34:$C$777,СВЦЭМ!$A$34:$A$777,$A76,СВЦЭМ!$B$34:$B$777,C$47)+'СЕТ СН'!$G$9+СВЦЭМ!$D$10+'СЕТ СН'!$G$5-'СЕТ СН'!$G$17</f>
        <v>4254.4159495799995</v>
      </c>
      <c r="D76" s="37">
        <f>SUMIFS(СВЦЭМ!$C$34:$C$777,СВЦЭМ!$A$34:$A$777,$A76,СВЦЭМ!$B$34:$B$777,D$47)+'СЕТ СН'!$G$9+СВЦЭМ!$D$10+'СЕТ СН'!$G$5-'СЕТ СН'!$G$17</f>
        <v>4306.4218449999998</v>
      </c>
      <c r="E76" s="37">
        <f>SUMIFS(СВЦЭМ!$C$34:$C$777,СВЦЭМ!$A$34:$A$777,$A76,СВЦЭМ!$B$34:$B$777,E$47)+'СЕТ СН'!$G$9+СВЦЭМ!$D$10+'СЕТ СН'!$G$5-'СЕТ СН'!$G$17</f>
        <v>4321.2277044800003</v>
      </c>
      <c r="F76" s="37">
        <f>SUMIFS(СВЦЭМ!$C$34:$C$777,СВЦЭМ!$A$34:$A$777,$A76,СВЦЭМ!$B$34:$B$777,F$47)+'СЕТ СН'!$G$9+СВЦЭМ!$D$10+'СЕТ СН'!$G$5-'СЕТ СН'!$G$17</f>
        <v>4333.5931664399995</v>
      </c>
      <c r="G76" s="37">
        <f>SUMIFS(СВЦЭМ!$C$34:$C$777,СВЦЭМ!$A$34:$A$777,$A76,СВЦЭМ!$B$34:$B$777,G$47)+'СЕТ СН'!$G$9+СВЦЭМ!$D$10+'СЕТ СН'!$G$5-'СЕТ СН'!$G$17</f>
        <v>4332.8880510999998</v>
      </c>
      <c r="H76" s="37">
        <f>SUMIFS(СВЦЭМ!$C$34:$C$777,СВЦЭМ!$A$34:$A$777,$A76,СВЦЭМ!$B$34:$B$777,H$47)+'СЕТ СН'!$G$9+СВЦЭМ!$D$10+'СЕТ СН'!$G$5-'СЕТ СН'!$G$17</f>
        <v>4297.9394998999996</v>
      </c>
      <c r="I76" s="37">
        <f>SUMIFS(СВЦЭМ!$C$34:$C$777,СВЦЭМ!$A$34:$A$777,$A76,СВЦЭМ!$B$34:$B$777,I$47)+'СЕТ СН'!$G$9+СВЦЭМ!$D$10+'СЕТ СН'!$G$5-'СЕТ СН'!$G$17</f>
        <v>4212.9411301600003</v>
      </c>
      <c r="J76" s="37">
        <f>SUMIFS(СВЦЭМ!$C$34:$C$777,СВЦЭМ!$A$34:$A$777,$A76,СВЦЭМ!$B$34:$B$777,J$47)+'СЕТ СН'!$G$9+СВЦЭМ!$D$10+'СЕТ СН'!$G$5-'СЕТ СН'!$G$17</f>
        <v>4130.3407058299999</v>
      </c>
      <c r="K76" s="37">
        <f>SUMIFS(СВЦЭМ!$C$34:$C$777,СВЦЭМ!$A$34:$A$777,$A76,СВЦЭМ!$B$34:$B$777,K$47)+'СЕТ СН'!$G$9+СВЦЭМ!$D$10+'СЕТ СН'!$G$5-'СЕТ СН'!$G$17</f>
        <v>4049.4875765099996</v>
      </c>
      <c r="L76" s="37">
        <f>SUMIFS(СВЦЭМ!$C$34:$C$777,СВЦЭМ!$A$34:$A$777,$A76,СВЦЭМ!$B$34:$B$777,L$47)+'СЕТ СН'!$G$9+СВЦЭМ!$D$10+'СЕТ СН'!$G$5-'СЕТ СН'!$G$17</f>
        <v>3987.8910214299995</v>
      </c>
      <c r="M76" s="37">
        <f>SUMIFS(СВЦЭМ!$C$34:$C$777,СВЦЭМ!$A$34:$A$777,$A76,СВЦЭМ!$B$34:$B$777,M$47)+'СЕТ СН'!$G$9+СВЦЭМ!$D$10+'СЕТ СН'!$G$5-'СЕТ СН'!$G$17</f>
        <v>3965.8353376599998</v>
      </c>
      <c r="N76" s="37">
        <f>SUMIFS(СВЦЭМ!$C$34:$C$777,СВЦЭМ!$A$34:$A$777,$A76,СВЦЭМ!$B$34:$B$777,N$47)+'СЕТ СН'!$G$9+СВЦЭМ!$D$10+'СЕТ СН'!$G$5-'СЕТ СН'!$G$17</f>
        <v>3980.52985214</v>
      </c>
      <c r="O76" s="37">
        <f>SUMIFS(СВЦЭМ!$C$34:$C$777,СВЦЭМ!$A$34:$A$777,$A76,СВЦЭМ!$B$34:$B$777,O$47)+'СЕТ СН'!$G$9+СВЦЭМ!$D$10+'СЕТ СН'!$G$5-'СЕТ СН'!$G$17</f>
        <v>3971.0315538899995</v>
      </c>
      <c r="P76" s="37">
        <f>SUMIFS(СВЦЭМ!$C$34:$C$777,СВЦЭМ!$A$34:$A$777,$A76,СВЦЭМ!$B$34:$B$777,P$47)+'СЕТ СН'!$G$9+СВЦЭМ!$D$10+'СЕТ СН'!$G$5-'СЕТ СН'!$G$17</f>
        <v>3982.3765895999995</v>
      </c>
      <c r="Q76" s="37">
        <f>SUMIFS(СВЦЭМ!$C$34:$C$777,СВЦЭМ!$A$34:$A$777,$A76,СВЦЭМ!$B$34:$B$777,Q$47)+'СЕТ СН'!$G$9+СВЦЭМ!$D$10+'СЕТ СН'!$G$5-'СЕТ СН'!$G$17</f>
        <v>3982.8939003899995</v>
      </c>
      <c r="R76" s="37">
        <f>SUMIFS(СВЦЭМ!$C$34:$C$777,СВЦЭМ!$A$34:$A$777,$A76,СВЦЭМ!$B$34:$B$777,R$47)+'СЕТ СН'!$G$9+СВЦЭМ!$D$10+'СЕТ СН'!$G$5-'СЕТ СН'!$G$17</f>
        <v>3982.6703797399996</v>
      </c>
      <c r="S76" s="37">
        <f>SUMIFS(СВЦЭМ!$C$34:$C$777,СВЦЭМ!$A$34:$A$777,$A76,СВЦЭМ!$B$34:$B$777,S$47)+'СЕТ СН'!$G$9+СВЦЭМ!$D$10+'СЕТ СН'!$G$5-'СЕТ СН'!$G$17</f>
        <v>3967.7578809400002</v>
      </c>
      <c r="T76" s="37">
        <f>SUMIFS(СВЦЭМ!$C$34:$C$777,СВЦЭМ!$A$34:$A$777,$A76,СВЦЭМ!$B$34:$B$777,T$47)+'СЕТ СН'!$G$9+СВЦЭМ!$D$10+'СЕТ СН'!$G$5-'СЕТ СН'!$G$17</f>
        <v>3971.8042162599995</v>
      </c>
      <c r="U76" s="37">
        <f>SUMIFS(СВЦЭМ!$C$34:$C$777,СВЦЭМ!$A$34:$A$777,$A76,СВЦЭМ!$B$34:$B$777,U$47)+'СЕТ СН'!$G$9+СВЦЭМ!$D$10+'СЕТ СН'!$G$5-'СЕТ СН'!$G$17</f>
        <v>3973.3738464300004</v>
      </c>
      <c r="V76" s="37">
        <f>SUMIFS(СВЦЭМ!$C$34:$C$777,СВЦЭМ!$A$34:$A$777,$A76,СВЦЭМ!$B$34:$B$777,V$47)+'СЕТ СН'!$G$9+СВЦЭМ!$D$10+'СЕТ СН'!$G$5-'СЕТ СН'!$G$17</f>
        <v>3987.2173686899996</v>
      </c>
      <c r="W76" s="37">
        <f>SUMIFS(СВЦЭМ!$C$34:$C$777,СВЦЭМ!$A$34:$A$777,$A76,СВЦЭМ!$B$34:$B$777,W$47)+'СЕТ СН'!$G$9+СВЦЭМ!$D$10+'СЕТ СН'!$G$5-'СЕТ СН'!$G$17</f>
        <v>4011.6015635699996</v>
      </c>
      <c r="X76" s="37">
        <f>SUMIFS(СВЦЭМ!$C$34:$C$777,СВЦЭМ!$A$34:$A$777,$A76,СВЦЭМ!$B$34:$B$777,X$47)+'СЕТ СН'!$G$9+СВЦЭМ!$D$10+'СЕТ СН'!$G$5-'СЕТ СН'!$G$17</f>
        <v>4073.5232645400001</v>
      </c>
      <c r="Y76" s="37">
        <f>SUMIFS(СВЦЭМ!$C$34:$C$777,СВЦЭМ!$A$34:$A$777,$A76,СВЦЭМ!$B$34:$B$777,Y$47)+'СЕТ СН'!$G$9+СВЦЭМ!$D$10+'СЕТ СН'!$G$5-'СЕТ СН'!$G$17</f>
        <v>4177.3302356000004</v>
      </c>
    </row>
    <row r="77" spans="1:27" ht="15.75" x14ac:dyDescent="0.2">
      <c r="A77" s="36">
        <f t="shared" si="1"/>
        <v>42946</v>
      </c>
      <c r="B77" s="37">
        <f>SUMIFS(СВЦЭМ!$C$34:$C$777,СВЦЭМ!$A$34:$A$777,$A77,СВЦЭМ!$B$34:$B$777,B$47)+'СЕТ СН'!$G$9+СВЦЭМ!$D$10+'СЕТ СН'!$G$5-'СЕТ СН'!$G$17</f>
        <v>4177.64905206</v>
      </c>
      <c r="C77" s="37">
        <f>SUMIFS(СВЦЭМ!$C$34:$C$777,СВЦЭМ!$A$34:$A$777,$A77,СВЦЭМ!$B$34:$B$777,C$47)+'СЕТ СН'!$G$9+СВЦЭМ!$D$10+'СЕТ СН'!$G$5-'СЕТ СН'!$G$17</f>
        <v>4255.4946107699998</v>
      </c>
      <c r="D77" s="37">
        <f>SUMIFS(СВЦЭМ!$C$34:$C$777,СВЦЭМ!$A$34:$A$777,$A77,СВЦЭМ!$B$34:$B$777,D$47)+'СЕТ СН'!$G$9+СВЦЭМ!$D$10+'СЕТ СН'!$G$5-'СЕТ СН'!$G$17</f>
        <v>4317.6881555099999</v>
      </c>
      <c r="E77" s="37">
        <f>SUMIFS(СВЦЭМ!$C$34:$C$777,СВЦЭМ!$A$34:$A$777,$A77,СВЦЭМ!$B$34:$B$777,E$47)+'СЕТ СН'!$G$9+СВЦЭМ!$D$10+'СЕТ СН'!$G$5-'СЕТ СН'!$G$17</f>
        <v>4329.0591530299998</v>
      </c>
      <c r="F77" s="37">
        <f>SUMIFS(СВЦЭМ!$C$34:$C$777,СВЦЭМ!$A$34:$A$777,$A77,СВЦЭМ!$B$34:$B$777,F$47)+'СЕТ СН'!$G$9+СВЦЭМ!$D$10+'СЕТ СН'!$G$5-'СЕТ СН'!$G$17</f>
        <v>4356.8609677799996</v>
      </c>
      <c r="G77" s="37">
        <f>SUMIFS(СВЦЭМ!$C$34:$C$777,СВЦЭМ!$A$34:$A$777,$A77,СВЦЭМ!$B$34:$B$777,G$47)+'СЕТ СН'!$G$9+СВЦЭМ!$D$10+'СЕТ СН'!$G$5-'СЕТ СН'!$G$17</f>
        <v>4362.0890640600001</v>
      </c>
      <c r="H77" s="37">
        <f>SUMIFS(СВЦЭМ!$C$34:$C$777,СВЦЭМ!$A$34:$A$777,$A77,СВЦЭМ!$B$34:$B$777,H$47)+'СЕТ СН'!$G$9+СВЦЭМ!$D$10+'СЕТ СН'!$G$5-'СЕТ СН'!$G$17</f>
        <v>4320.3198051999998</v>
      </c>
      <c r="I77" s="37">
        <f>SUMIFS(СВЦЭМ!$C$34:$C$777,СВЦЭМ!$A$34:$A$777,$A77,СВЦЭМ!$B$34:$B$777,I$47)+'СЕТ СН'!$G$9+СВЦЭМ!$D$10+'СЕТ СН'!$G$5-'СЕТ СН'!$G$17</f>
        <v>4227.2828907799994</v>
      </c>
      <c r="J77" s="37">
        <f>SUMIFS(СВЦЭМ!$C$34:$C$777,СВЦЭМ!$A$34:$A$777,$A77,СВЦЭМ!$B$34:$B$777,J$47)+'СЕТ СН'!$G$9+СВЦЭМ!$D$10+'СЕТ СН'!$G$5-'СЕТ СН'!$G$17</f>
        <v>4135.4347132000003</v>
      </c>
      <c r="K77" s="37">
        <f>SUMIFS(СВЦЭМ!$C$34:$C$777,СВЦЭМ!$A$34:$A$777,$A77,СВЦЭМ!$B$34:$B$777,K$47)+'СЕТ СН'!$G$9+СВЦЭМ!$D$10+'СЕТ СН'!$G$5-'СЕТ СН'!$G$17</f>
        <v>4023.5783061800003</v>
      </c>
      <c r="L77" s="37">
        <f>SUMIFS(СВЦЭМ!$C$34:$C$777,СВЦЭМ!$A$34:$A$777,$A77,СВЦЭМ!$B$34:$B$777,L$47)+'СЕТ СН'!$G$9+СВЦЭМ!$D$10+'СЕТ СН'!$G$5-'СЕТ СН'!$G$17</f>
        <v>3949.9022547100003</v>
      </c>
      <c r="M77" s="37">
        <f>SUMIFS(СВЦЭМ!$C$34:$C$777,СВЦЭМ!$A$34:$A$777,$A77,СВЦЭМ!$B$34:$B$777,M$47)+'СЕТ СН'!$G$9+СВЦЭМ!$D$10+'СЕТ СН'!$G$5-'СЕТ СН'!$G$17</f>
        <v>3926.7882300599995</v>
      </c>
      <c r="N77" s="37">
        <f>SUMIFS(СВЦЭМ!$C$34:$C$777,СВЦЭМ!$A$34:$A$777,$A77,СВЦЭМ!$B$34:$B$777,N$47)+'СЕТ СН'!$G$9+СВЦЭМ!$D$10+'СЕТ СН'!$G$5-'СЕТ СН'!$G$17</f>
        <v>3932.3348445399997</v>
      </c>
      <c r="O77" s="37">
        <f>SUMIFS(СВЦЭМ!$C$34:$C$777,СВЦЭМ!$A$34:$A$777,$A77,СВЦЭМ!$B$34:$B$777,O$47)+'СЕТ СН'!$G$9+СВЦЭМ!$D$10+'СЕТ СН'!$G$5-'СЕТ СН'!$G$17</f>
        <v>3926.7413626400003</v>
      </c>
      <c r="P77" s="37">
        <f>SUMIFS(СВЦЭМ!$C$34:$C$777,СВЦЭМ!$A$34:$A$777,$A77,СВЦЭМ!$B$34:$B$777,P$47)+'СЕТ СН'!$G$9+СВЦЭМ!$D$10+'СЕТ СН'!$G$5-'СЕТ СН'!$G$17</f>
        <v>3940.6870788099995</v>
      </c>
      <c r="Q77" s="37">
        <f>SUMIFS(СВЦЭМ!$C$34:$C$777,СВЦЭМ!$A$34:$A$777,$A77,СВЦЭМ!$B$34:$B$777,Q$47)+'СЕТ СН'!$G$9+СВЦЭМ!$D$10+'СЕТ СН'!$G$5-'СЕТ СН'!$G$17</f>
        <v>3935.9526632899997</v>
      </c>
      <c r="R77" s="37">
        <f>SUMIFS(СВЦЭМ!$C$34:$C$777,СВЦЭМ!$A$34:$A$777,$A77,СВЦЭМ!$B$34:$B$777,R$47)+'СЕТ СН'!$G$9+СВЦЭМ!$D$10+'СЕТ СН'!$G$5-'СЕТ СН'!$G$17</f>
        <v>3939.3815103300003</v>
      </c>
      <c r="S77" s="37">
        <f>SUMIFS(СВЦЭМ!$C$34:$C$777,СВЦЭМ!$A$34:$A$777,$A77,СВЦЭМ!$B$34:$B$777,S$47)+'СЕТ СН'!$G$9+СВЦЭМ!$D$10+'СЕТ СН'!$G$5-'СЕТ СН'!$G$17</f>
        <v>3924.5499592400001</v>
      </c>
      <c r="T77" s="37">
        <f>SUMIFS(СВЦЭМ!$C$34:$C$777,СВЦЭМ!$A$34:$A$777,$A77,СВЦЭМ!$B$34:$B$777,T$47)+'СЕТ СН'!$G$9+СВЦЭМ!$D$10+'СЕТ СН'!$G$5-'СЕТ СН'!$G$17</f>
        <v>3926.07990419</v>
      </c>
      <c r="U77" s="37">
        <f>SUMIFS(СВЦЭМ!$C$34:$C$777,СВЦЭМ!$A$34:$A$777,$A77,СВЦЭМ!$B$34:$B$777,U$47)+'СЕТ СН'!$G$9+СВЦЭМ!$D$10+'СЕТ СН'!$G$5-'СЕТ СН'!$G$17</f>
        <v>3923.05832792</v>
      </c>
      <c r="V77" s="37">
        <f>SUMIFS(СВЦЭМ!$C$34:$C$777,СВЦЭМ!$A$34:$A$777,$A77,СВЦЭМ!$B$34:$B$777,V$47)+'СЕТ СН'!$G$9+СВЦЭМ!$D$10+'СЕТ СН'!$G$5-'СЕТ СН'!$G$17</f>
        <v>3932.8608642299996</v>
      </c>
      <c r="W77" s="37">
        <f>SUMIFS(СВЦЭМ!$C$34:$C$777,СВЦЭМ!$A$34:$A$777,$A77,СВЦЭМ!$B$34:$B$777,W$47)+'СЕТ СН'!$G$9+СВЦЭМ!$D$10+'СЕТ СН'!$G$5-'СЕТ СН'!$G$17</f>
        <v>3964.9316092899999</v>
      </c>
      <c r="X77" s="37">
        <f>SUMIFS(СВЦЭМ!$C$34:$C$777,СВЦЭМ!$A$34:$A$777,$A77,СВЦЭМ!$B$34:$B$777,X$47)+'СЕТ СН'!$G$9+СВЦЭМ!$D$10+'СЕТ СН'!$G$5-'СЕТ СН'!$G$17</f>
        <v>4008.1225489299995</v>
      </c>
      <c r="Y77" s="37">
        <f>SUMIFS(СВЦЭМ!$C$34:$C$777,СВЦЭМ!$A$34:$A$777,$A77,СВЦЭМ!$B$34:$B$777,Y$47)+'СЕТ СН'!$G$9+СВЦЭМ!$D$10+'СЕТ СН'!$G$5-'СЕТ СН'!$G$17</f>
        <v>4114.1611724799995</v>
      </c>
      <c r="AA77" s="38"/>
    </row>
    <row r="78" spans="1:27" ht="15.75" x14ac:dyDescent="0.2">
      <c r="A78" s="36">
        <f t="shared" si="1"/>
        <v>42947</v>
      </c>
      <c r="B78" s="37">
        <f>SUMIFS(СВЦЭМ!$C$34:$C$777,СВЦЭМ!$A$34:$A$777,$A78,СВЦЭМ!$B$34:$B$777,B$47)+'СЕТ СН'!$G$9+СВЦЭМ!$D$10+'СЕТ СН'!$G$5-'СЕТ СН'!$G$17</f>
        <v>4195.5946197599997</v>
      </c>
      <c r="C78" s="37">
        <f>SUMIFS(СВЦЭМ!$C$34:$C$777,СВЦЭМ!$A$34:$A$777,$A78,СВЦЭМ!$B$34:$B$777,C$47)+'СЕТ СН'!$G$9+СВЦЭМ!$D$10+'СЕТ СН'!$G$5-'СЕТ СН'!$G$17</f>
        <v>4279.8284696400005</v>
      </c>
      <c r="D78" s="37">
        <f>SUMIFS(СВЦЭМ!$C$34:$C$777,СВЦЭМ!$A$34:$A$777,$A78,СВЦЭМ!$B$34:$B$777,D$47)+'СЕТ СН'!$G$9+СВЦЭМ!$D$10+'СЕТ СН'!$G$5-'СЕТ СН'!$G$17</f>
        <v>4324.44861502</v>
      </c>
      <c r="E78" s="37">
        <f>SUMIFS(СВЦЭМ!$C$34:$C$777,СВЦЭМ!$A$34:$A$777,$A78,СВЦЭМ!$B$34:$B$777,E$47)+'СЕТ СН'!$G$9+СВЦЭМ!$D$10+'СЕТ СН'!$G$5-'СЕТ СН'!$G$17</f>
        <v>4339.3316660599994</v>
      </c>
      <c r="F78" s="37">
        <f>SUMIFS(СВЦЭМ!$C$34:$C$777,СВЦЭМ!$A$34:$A$777,$A78,СВЦЭМ!$B$34:$B$777,F$47)+'СЕТ СН'!$G$9+СВЦЭМ!$D$10+'СЕТ СН'!$G$5-'СЕТ СН'!$G$17</f>
        <v>4361.1869684499998</v>
      </c>
      <c r="G78" s="37">
        <f>SUMIFS(СВЦЭМ!$C$34:$C$777,СВЦЭМ!$A$34:$A$777,$A78,СВЦЭМ!$B$34:$B$777,G$47)+'СЕТ СН'!$G$9+СВЦЭМ!$D$10+'СЕТ СН'!$G$5-'СЕТ СН'!$G$17</f>
        <v>4349.5211560099997</v>
      </c>
      <c r="H78" s="37">
        <f>SUMIFS(СВЦЭМ!$C$34:$C$777,СВЦЭМ!$A$34:$A$777,$A78,СВЦЭМ!$B$34:$B$777,H$47)+'СЕТ СН'!$G$9+СВЦЭМ!$D$10+'СЕТ СН'!$G$5-'СЕТ СН'!$G$17</f>
        <v>4267.8107424</v>
      </c>
      <c r="I78" s="37">
        <f>SUMIFS(СВЦЭМ!$C$34:$C$777,СВЦЭМ!$A$34:$A$777,$A78,СВЦЭМ!$B$34:$B$777,I$47)+'СЕТ СН'!$G$9+СВЦЭМ!$D$10+'СЕТ СН'!$G$5-'СЕТ СН'!$G$17</f>
        <v>4171.3444255499999</v>
      </c>
      <c r="J78" s="37">
        <f>SUMIFS(СВЦЭМ!$C$34:$C$777,СВЦЭМ!$A$34:$A$777,$A78,СВЦЭМ!$B$34:$B$777,J$47)+'СЕТ СН'!$G$9+СВЦЭМ!$D$10+'СЕТ СН'!$G$5-'СЕТ СН'!$G$17</f>
        <v>4072.8101411099997</v>
      </c>
      <c r="K78" s="37">
        <f>SUMIFS(СВЦЭМ!$C$34:$C$777,СВЦЭМ!$A$34:$A$777,$A78,СВЦЭМ!$B$34:$B$777,K$47)+'СЕТ СН'!$G$9+СВЦЭМ!$D$10+'СЕТ СН'!$G$5-'СЕТ СН'!$G$17</f>
        <v>3990.3768990199997</v>
      </c>
      <c r="L78" s="37">
        <f>SUMIFS(СВЦЭМ!$C$34:$C$777,СВЦЭМ!$A$34:$A$777,$A78,СВЦЭМ!$B$34:$B$777,L$47)+'СЕТ СН'!$G$9+СВЦЭМ!$D$10+'СЕТ СН'!$G$5-'СЕТ СН'!$G$17</f>
        <v>3934.4499424999995</v>
      </c>
      <c r="M78" s="37">
        <f>SUMIFS(СВЦЭМ!$C$34:$C$777,СВЦЭМ!$A$34:$A$777,$A78,СВЦЭМ!$B$34:$B$777,M$47)+'СЕТ СН'!$G$9+СВЦЭМ!$D$10+'СЕТ СН'!$G$5-'СЕТ СН'!$G$17</f>
        <v>3922.5116374199997</v>
      </c>
      <c r="N78" s="37">
        <f>SUMIFS(СВЦЭМ!$C$34:$C$777,СВЦЭМ!$A$34:$A$777,$A78,СВЦЭМ!$B$34:$B$777,N$47)+'СЕТ СН'!$G$9+СВЦЭМ!$D$10+'СЕТ СН'!$G$5-'СЕТ СН'!$G$17</f>
        <v>3920.6626279399998</v>
      </c>
      <c r="O78" s="37">
        <f>SUMIFS(СВЦЭМ!$C$34:$C$777,СВЦЭМ!$A$34:$A$777,$A78,СВЦЭМ!$B$34:$B$777,O$47)+'СЕТ СН'!$G$9+СВЦЭМ!$D$10+'СЕТ СН'!$G$5-'СЕТ СН'!$G$17</f>
        <v>3925.2675398199999</v>
      </c>
      <c r="P78" s="37">
        <f>SUMIFS(СВЦЭМ!$C$34:$C$777,СВЦЭМ!$A$34:$A$777,$A78,СВЦЭМ!$B$34:$B$777,P$47)+'СЕТ СН'!$G$9+СВЦЭМ!$D$10+'СЕТ СН'!$G$5-'СЕТ СН'!$G$17</f>
        <v>3942.5851016899996</v>
      </c>
      <c r="Q78" s="37">
        <f>SUMIFS(СВЦЭМ!$C$34:$C$777,СВЦЭМ!$A$34:$A$777,$A78,СВЦЭМ!$B$34:$B$777,Q$47)+'СЕТ СН'!$G$9+СВЦЭМ!$D$10+'СЕТ СН'!$G$5-'СЕТ СН'!$G$17</f>
        <v>3947.7606108500004</v>
      </c>
      <c r="R78" s="37">
        <f>SUMIFS(СВЦЭМ!$C$34:$C$777,СВЦЭМ!$A$34:$A$777,$A78,СВЦЭМ!$B$34:$B$777,R$47)+'СЕТ СН'!$G$9+СВЦЭМ!$D$10+'СЕТ СН'!$G$5-'СЕТ СН'!$G$17</f>
        <v>3954.6020992499998</v>
      </c>
      <c r="S78" s="37">
        <f>SUMIFS(СВЦЭМ!$C$34:$C$777,СВЦЭМ!$A$34:$A$777,$A78,СВЦЭМ!$B$34:$B$777,S$47)+'СЕТ СН'!$G$9+СВЦЭМ!$D$10+'СЕТ СН'!$G$5-'СЕТ СН'!$G$17</f>
        <v>3929.5275918699999</v>
      </c>
      <c r="T78" s="37">
        <f>SUMIFS(СВЦЭМ!$C$34:$C$777,СВЦЭМ!$A$34:$A$777,$A78,СВЦЭМ!$B$34:$B$777,T$47)+'СЕТ СН'!$G$9+СВЦЭМ!$D$10+'СЕТ СН'!$G$5-'СЕТ СН'!$G$17</f>
        <v>3917.9598321599997</v>
      </c>
      <c r="U78" s="37">
        <f>SUMIFS(СВЦЭМ!$C$34:$C$777,СВЦЭМ!$A$34:$A$777,$A78,СВЦЭМ!$B$34:$B$777,U$47)+'СЕТ СН'!$G$9+СВЦЭМ!$D$10+'СЕТ СН'!$G$5-'СЕТ СН'!$G$17</f>
        <v>3923.0236987199996</v>
      </c>
      <c r="V78" s="37">
        <f>SUMIFS(СВЦЭМ!$C$34:$C$777,СВЦЭМ!$A$34:$A$777,$A78,СВЦЭМ!$B$34:$B$777,V$47)+'СЕТ СН'!$G$9+СВЦЭМ!$D$10+'СЕТ СН'!$G$5-'СЕТ СН'!$G$17</f>
        <v>3945.5814949799997</v>
      </c>
      <c r="W78" s="37">
        <f>SUMIFS(СВЦЭМ!$C$34:$C$777,СВЦЭМ!$A$34:$A$777,$A78,СВЦЭМ!$B$34:$B$777,W$47)+'СЕТ СН'!$G$9+СВЦЭМ!$D$10+'СЕТ СН'!$G$5-'СЕТ СН'!$G$17</f>
        <v>3968.8159026699996</v>
      </c>
      <c r="X78" s="37">
        <f>SUMIFS(СВЦЭМ!$C$34:$C$777,СВЦЭМ!$A$34:$A$777,$A78,СВЦЭМ!$B$34:$B$777,X$47)+'СЕТ СН'!$G$9+СВЦЭМ!$D$10+'СЕТ СН'!$G$5-'СЕТ СН'!$G$17</f>
        <v>4039.7051877599997</v>
      </c>
      <c r="Y78" s="37">
        <f>SUMIFS(СВЦЭМ!$C$34:$C$777,СВЦЭМ!$A$34:$A$777,$A78,СВЦЭМ!$B$34:$B$777,Y$47)+'СЕТ СН'!$G$9+СВЦЭМ!$D$10+'СЕТ СН'!$G$5-'СЕТ СН'!$G$17</f>
        <v>4133.2858096800001</v>
      </c>
    </row>
    <row r="79" spans="1:27" ht="15.75" x14ac:dyDescent="0.25">
      <c r="A79" s="33"/>
      <c r="B79" s="34"/>
      <c r="C79" s="33"/>
      <c r="D79" s="33"/>
      <c r="E79" s="33"/>
      <c r="F79" s="33"/>
      <c r="G79" s="33"/>
      <c r="H79" s="33"/>
      <c r="I79" s="33"/>
      <c r="J79" s="33"/>
      <c r="K79" s="33"/>
      <c r="L79" s="33"/>
      <c r="M79" s="33"/>
      <c r="N79" s="33"/>
      <c r="O79" s="33"/>
      <c r="P79" s="33"/>
      <c r="Q79" s="33"/>
      <c r="R79" s="33"/>
      <c r="S79" s="33"/>
      <c r="T79" s="33"/>
      <c r="U79" s="33"/>
      <c r="V79" s="33"/>
      <c r="W79" s="33"/>
      <c r="X79" s="33"/>
      <c r="Y79" s="33"/>
    </row>
    <row r="80" spans="1:27" ht="15.75" x14ac:dyDescent="0.25">
      <c r="A80" s="33"/>
      <c r="B80" s="34"/>
      <c r="C80" s="33"/>
      <c r="D80" s="33"/>
      <c r="E80" s="33"/>
      <c r="F80" s="33"/>
      <c r="G80" s="33"/>
      <c r="H80" s="33"/>
      <c r="I80" s="33"/>
      <c r="J80" s="33"/>
      <c r="K80" s="33"/>
      <c r="L80" s="33"/>
      <c r="M80" s="33"/>
      <c r="N80" s="33"/>
      <c r="O80" s="33"/>
      <c r="P80" s="33"/>
      <c r="Q80" s="33"/>
      <c r="R80" s="33"/>
      <c r="S80" s="33"/>
      <c r="T80" s="33"/>
      <c r="U80" s="33"/>
      <c r="V80" s="33"/>
      <c r="W80" s="33"/>
      <c r="X80" s="33"/>
      <c r="Y80" s="33"/>
    </row>
    <row r="81" spans="1:25" ht="12.75" customHeight="1" x14ac:dyDescent="0.2">
      <c r="A81" s="117" t="s">
        <v>7</v>
      </c>
      <c r="B81" s="120" t="s">
        <v>75</v>
      </c>
      <c r="C81" s="121"/>
      <c r="D81" s="121"/>
      <c r="E81" s="121"/>
      <c r="F81" s="121"/>
      <c r="G81" s="121"/>
      <c r="H81" s="121"/>
      <c r="I81" s="121"/>
      <c r="J81" s="121"/>
      <c r="K81" s="121"/>
      <c r="L81" s="121"/>
      <c r="M81" s="121"/>
      <c r="N81" s="121"/>
      <c r="O81" s="121"/>
      <c r="P81" s="121"/>
      <c r="Q81" s="121"/>
      <c r="R81" s="121"/>
      <c r="S81" s="121"/>
      <c r="T81" s="121"/>
      <c r="U81" s="121"/>
      <c r="V81" s="121"/>
      <c r="W81" s="121"/>
      <c r="X81" s="121"/>
      <c r="Y81" s="122"/>
    </row>
    <row r="82" spans="1:25" ht="12.75" customHeight="1" x14ac:dyDescent="0.2">
      <c r="A82" s="118"/>
      <c r="B82" s="123"/>
      <c r="C82" s="124"/>
      <c r="D82" s="124"/>
      <c r="E82" s="124"/>
      <c r="F82" s="124"/>
      <c r="G82" s="124"/>
      <c r="H82" s="124"/>
      <c r="I82" s="124"/>
      <c r="J82" s="124"/>
      <c r="K82" s="124"/>
      <c r="L82" s="124"/>
      <c r="M82" s="124"/>
      <c r="N82" s="124"/>
      <c r="O82" s="124"/>
      <c r="P82" s="124"/>
      <c r="Q82" s="124"/>
      <c r="R82" s="124"/>
      <c r="S82" s="124"/>
      <c r="T82" s="124"/>
      <c r="U82" s="124"/>
      <c r="V82" s="124"/>
      <c r="W82" s="124"/>
      <c r="X82" s="124"/>
      <c r="Y82" s="125"/>
    </row>
    <row r="83" spans="1:25" ht="12.75" customHeight="1" x14ac:dyDescent="0.2">
      <c r="A83" s="119"/>
      <c r="B83" s="35">
        <v>1</v>
      </c>
      <c r="C83" s="35">
        <v>2</v>
      </c>
      <c r="D83" s="35">
        <v>3</v>
      </c>
      <c r="E83" s="35">
        <v>4</v>
      </c>
      <c r="F83" s="35">
        <v>5</v>
      </c>
      <c r="G83" s="35">
        <v>6</v>
      </c>
      <c r="H83" s="35">
        <v>7</v>
      </c>
      <c r="I83" s="35">
        <v>8</v>
      </c>
      <c r="J83" s="35">
        <v>9</v>
      </c>
      <c r="K83" s="35">
        <v>10</v>
      </c>
      <c r="L83" s="35">
        <v>11</v>
      </c>
      <c r="M83" s="35">
        <v>12</v>
      </c>
      <c r="N83" s="35">
        <v>13</v>
      </c>
      <c r="O83" s="35">
        <v>14</v>
      </c>
      <c r="P83" s="35">
        <v>15</v>
      </c>
      <c r="Q83" s="35">
        <v>16</v>
      </c>
      <c r="R83" s="35">
        <v>17</v>
      </c>
      <c r="S83" s="35">
        <v>18</v>
      </c>
      <c r="T83" s="35">
        <v>19</v>
      </c>
      <c r="U83" s="35">
        <v>20</v>
      </c>
      <c r="V83" s="35">
        <v>21</v>
      </c>
      <c r="W83" s="35">
        <v>22</v>
      </c>
      <c r="X83" s="35">
        <v>23</v>
      </c>
      <c r="Y83" s="35">
        <v>24</v>
      </c>
    </row>
    <row r="84" spans="1:25" ht="15.75" x14ac:dyDescent="0.2">
      <c r="A84" s="36" t="str">
        <f>A48</f>
        <v>01.07.2017</v>
      </c>
      <c r="B84" s="37">
        <f>SUMIFS(СВЦЭМ!$C$34:$C$777,СВЦЭМ!$A$34:$A$777,$A84,СВЦЭМ!$B$34:$B$777,B$83)+'СЕТ СН'!$H$9+СВЦЭМ!$D$10+'СЕТ СН'!$H$5-'СЕТ СН'!$H$17</f>
        <v>4792.3968155000002</v>
      </c>
      <c r="C84" s="37">
        <f>SUMIFS(СВЦЭМ!$C$34:$C$777,СВЦЭМ!$A$34:$A$777,$A84,СВЦЭМ!$B$34:$B$777,C$83)+'СЕТ СН'!$H$9+СВЦЭМ!$D$10+'СЕТ СН'!$H$5-'СЕТ СН'!$H$17</f>
        <v>4844.5207885199998</v>
      </c>
      <c r="D84" s="37">
        <f>SUMIFS(СВЦЭМ!$C$34:$C$777,СВЦЭМ!$A$34:$A$777,$A84,СВЦЭМ!$B$34:$B$777,D$83)+'СЕТ СН'!$H$9+СВЦЭМ!$D$10+'СЕТ СН'!$H$5-'СЕТ СН'!$H$17</f>
        <v>4902.6490442100003</v>
      </c>
      <c r="E84" s="37">
        <f>SUMIFS(СВЦЭМ!$C$34:$C$777,СВЦЭМ!$A$34:$A$777,$A84,СВЦЭМ!$B$34:$B$777,E$83)+'СЕТ СН'!$H$9+СВЦЭМ!$D$10+'СЕТ СН'!$H$5-'СЕТ СН'!$H$17</f>
        <v>4888.7642053999998</v>
      </c>
      <c r="F84" s="37">
        <f>SUMIFS(СВЦЭМ!$C$34:$C$777,СВЦЭМ!$A$34:$A$777,$A84,СВЦЭМ!$B$34:$B$777,F$83)+'СЕТ СН'!$H$9+СВЦЭМ!$D$10+'СЕТ СН'!$H$5-'СЕТ СН'!$H$17</f>
        <v>4879.2134480000004</v>
      </c>
      <c r="G84" s="37">
        <f>SUMIFS(СВЦЭМ!$C$34:$C$777,СВЦЭМ!$A$34:$A$777,$A84,СВЦЭМ!$B$34:$B$777,G$83)+'СЕТ СН'!$H$9+СВЦЭМ!$D$10+'СЕТ СН'!$H$5-'СЕТ СН'!$H$17</f>
        <v>4885.5528010399994</v>
      </c>
      <c r="H84" s="37">
        <f>SUMIFS(СВЦЭМ!$C$34:$C$777,СВЦЭМ!$A$34:$A$777,$A84,СВЦЭМ!$B$34:$B$777,H$83)+'СЕТ СН'!$H$9+СВЦЭМ!$D$10+'СЕТ СН'!$H$5-'СЕТ СН'!$H$17</f>
        <v>4914.0011380699998</v>
      </c>
      <c r="I84" s="37">
        <f>SUMIFS(СВЦЭМ!$C$34:$C$777,СВЦЭМ!$A$34:$A$777,$A84,СВЦЭМ!$B$34:$B$777,I$83)+'СЕТ СН'!$H$9+СВЦЭМ!$D$10+'СЕТ СН'!$H$5-'СЕТ СН'!$H$17</f>
        <v>4868.6231073199997</v>
      </c>
      <c r="J84" s="37">
        <f>SUMIFS(СВЦЭМ!$C$34:$C$777,СВЦЭМ!$A$34:$A$777,$A84,СВЦЭМ!$B$34:$B$777,J$83)+'СЕТ СН'!$H$9+СВЦЭМ!$D$10+'СЕТ СН'!$H$5-'СЕТ СН'!$H$17</f>
        <v>4823.4595811099998</v>
      </c>
      <c r="K84" s="37">
        <f>SUMIFS(СВЦЭМ!$C$34:$C$777,СВЦЭМ!$A$34:$A$777,$A84,СВЦЭМ!$B$34:$B$777,K$83)+'СЕТ СН'!$H$9+СВЦЭМ!$D$10+'СЕТ СН'!$H$5-'СЕТ СН'!$H$17</f>
        <v>4752.2381950199997</v>
      </c>
      <c r="L84" s="37">
        <f>SUMIFS(СВЦЭМ!$C$34:$C$777,СВЦЭМ!$A$34:$A$777,$A84,СВЦЭМ!$B$34:$B$777,L$83)+'СЕТ СН'!$H$9+СВЦЭМ!$D$10+'СЕТ СН'!$H$5-'СЕТ СН'!$H$17</f>
        <v>4679.1247674799997</v>
      </c>
      <c r="M84" s="37">
        <f>SUMIFS(СВЦЭМ!$C$34:$C$777,СВЦЭМ!$A$34:$A$777,$A84,СВЦЭМ!$B$34:$B$777,M$83)+'СЕТ СН'!$H$9+СВЦЭМ!$D$10+'СЕТ СН'!$H$5-'СЕТ СН'!$H$17</f>
        <v>4674.0758699600001</v>
      </c>
      <c r="N84" s="37">
        <f>SUMIFS(СВЦЭМ!$C$34:$C$777,СВЦЭМ!$A$34:$A$777,$A84,СВЦЭМ!$B$34:$B$777,N$83)+'СЕТ СН'!$H$9+СВЦЭМ!$D$10+'СЕТ СН'!$H$5-'СЕТ СН'!$H$17</f>
        <v>4680.6911134399998</v>
      </c>
      <c r="O84" s="37">
        <f>SUMIFS(СВЦЭМ!$C$34:$C$777,СВЦЭМ!$A$34:$A$777,$A84,СВЦЭМ!$B$34:$B$777,O$83)+'СЕТ СН'!$H$9+СВЦЭМ!$D$10+'СЕТ СН'!$H$5-'СЕТ СН'!$H$17</f>
        <v>4674.6446245299994</v>
      </c>
      <c r="P84" s="37">
        <f>SUMIFS(СВЦЭМ!$C$34:$C$777,СВЦЭМ!$A$34:$A$777,$A84,СВЦЭМ!$B$34:$B$777,P$83)+'СЕТ СН'!$H$9+СВЦЭМ!$D$10+'СЕТ СН'!$H$5-'СЕТ СН'!$H$17</f>
        <v>4670.3263049799998</v>
      </c>
      <c r="Q84" s="37">
        <f>SUMIFS(СВЦЭМ!$C$34:$C$777,СВЦЭМ!$A$34:$A$777,$A84,СВЦЭМ!$B$34:$B$777,Q$83)+'СЕТ СН'!$H$9+СВЦЭМ!$D$10+'СЕТ СН'!$H$5-'СЕТ СН'!$H$17</f>
        <v>4665.9750958200002</v>
      </c>
      <c r="R84" s="37">
        <f>SUMIFS(СВЦЭМ!$C$34:$C$777,СВЦЭМ!$A$34:$A$777,$A84,СВЦЭМ!$B$34:$B$777,R$83)+'СЕТ СН'!$H$9+СВЦЭМ!$D$10+'СЕТ СН'!$H$5-'СЕТ СН'!$H$17</f>
        <v>4663.0041791499998</v>
      </c>
      <c r="S84" s="37">
        <f>SUMIFS(СВЦЭМ!$C$34:$C$777,СВЦЭМ!$A$34:$A$777,$A84,СВЦЭМ!$B$34:$B$777,S$83)+'СЕТ СН'!$H$9+СВЦЭМ!$D$10+'СЕТ СН'!$H$5-'СЕТ СН'!$H$17</f>
        <v>4655.8383653199999</v>
      </c>
      <c r="T84" s="37">
        <f>SUMIFS(СВЦЭМ!$C$34:$C$777,СВЦЭМ!$A$34:$A$777,$A84,СВЦЭМ!$B$34:$B$777,T$83)+'СЕТ СН'!$H$9+СВЦЭМ!$D$10+'СЕТ СН'!$H$5-'СЕТ СН'!$H$17</f>
        <v>4657.2319026000005</v>
      </c>
      <c r="U84" s="37">
        <f>SUMIFS(СВЦЭМ!$C$34:$C$777,СВЦЭМ!$A$34:$A$777,$A84,СВЦЭМ!$B$34:$B$777,U$83)+'СЕТ СН'!$H$9+СВЦЭМ!$D$10+'СЕТ СН'!$H$5-'СЕТ СН'!$H$17</f>
        <v>4660.2373279499998</v>
      </c>
      <c r="V84" s="37">
        <f>SUMIFS(СВЦЭМ!$C$34:$C$777,СВЦЭМ!$A$34:$A$777,$A84,СВЦЭМ!$B$34:$B$777,V$83)+'СЕТ СН'!$H$9+СВЦЭМ!$D$10+'СЕТ СН'!$H$5-'СЕТ СН'!$H$17</f>
        <v>4686.6542427799995</v>
      </c>
      <c r="W84" s="37">
        <f>SUMIFS(СВЦЭМ!$C$34:$C$777,СВЦЭМ!$A$34:$A$777,$A84,СВЦЭМ!$B$34:$B$777,W$83)+'СЕТ СН'!$H$9+СВЦЭМ!$D$10+'СЕТ СН'!$H$5-'СЕТ СН'!$H$17</f>
        <v>4712.5141104899994</v>
      </c>
      <c r="X84" s="37">
        <f>SUMIFS(СВЦЭМ!$C$34:$C$777,СВЦЭМ!$A$34:$A$777,$A84,СВЦЭМ!$B$34:$B$777,X$83)+'СЕТ СН'!$H$9+СВЦЭМ!$D$10+'СЕТ СН'!$H$5-'СЕТ СН'!$H$17</f>
        <v>4702.6137996899997</v>
      </c>
      <c r="Y84" s="37">
        <f>SUMIFS(СВЦЭМ!$C$34:$C$777,СВЦЭМ!$A$34:$A$777,$A84,СВЦЭМ!$B$34:$B$777,Y$83)+'СЕТ СН'!$H$9+СВЦЭМ!$D$10+'СЕТ СН'!$H$5-'СЕТ СН'!$H$17</f>
        <v>4758.0348326000003</v>
      </c>
    </row>
    <row r="85" spans="1:25" ht="15.75" x14ac:dyDescent="0.2">
      <c r="A85" s="36">
        <f>A84+1</f>
        <v>42918</v>
      </c>
      <c r="B85" s="37">
        <f>SUMIFS(СВЦЭМ!$C$34:$C$777,СВЦЭМ!$A$34:$A$777,$A85,СВЦЭМ!$B$34:$B$777,B$83)+'СЕТ СН'!$H$9+СВЦЭМ!$D$10+'СЕТ СН'!$H$5-'СЕТ СН'!$H$17</f>
        <v>4778.9524418500005</v>
      </c>
      <c r="C85" s="37">
        <f>SUMIFS(СВЦЭМ!$C$34:$C$777,СВЦЭМ!$A$34:$A$777,$A85,СВЦЭМ!$B$34:$B$777,C$83)+'СЕТ СН'!$H$9+СВЦЭМ!$D$10+'СЕТ СН'!$H$5-'СЕТ СН'!$H$17</f>
        <v>4847.7251658699997</v>
      </c>
      <c r="D85" s="37">
        <f>SUMIFS(СВЦЭМ!$C$34:$C$777,СВЦЭМ!$A$34:$A$777,$A85,СВЦЭМ!$B$34:$B$777,D$83)+'СЕТ СН'!$H$9+СВЦЭМ!$D$10+'СЕТ СН'!$H$5-'СЕТ СН'!$H$17</f>
        <v>4907.7946550899997</v>
      </c>
      <c r="E85" s="37">
        <f>SUMIFS(СВЦЭМ!$C$34:$C$777,СВЦЭМ!$A$34:$A$777,$A85,СВЦЭМ!$B$34:$B$777,E$83)+'СЕТ СН'!$H$9+СВЦЭМ!$D$10+'СЕТ СН'!$H$5-'СЕТ СН'!$H$17</f>
        <v>4930.2028404599996</v>
      </c>
      <c r="F85" s="37">
        <f>SUMIFS(СВЦЭМ!$C$34:$C$777,СВЦЭМ!$A$34:$A$777,$A85,СВЦЭМ!$B$34:$B$777,F$83)+'СЕТ СН'!$H$9+СВЦЭМ!$D$10+'СЕТ СН'!$H$5-'СЕТ СН'!$H$17</f>
        <v>4930.45713574</v>
      </c>
      <c r="G85" s="37">
        <f>SUMIFS(СВЦЭМ!$C$34:$C$777,СВЦЭМ!$A$34:$A$777,$A85,СВЦЭМ!$B$34:$B$777,G$83)+'СЕТ СН'!$H$9+СВЦЭМ!$D$10+'СЕТ СН'!$H$5-'СЕТ СН'!$H$17</f>
        <v>4954.5145008199997</v>
      </c>
      <c r="H85" s="37">
        <f>SUMIFS(СВЦЭМ!$C$34:$C$777,СВЦЭМ!$A$34:$A$777,$A85,СВЦЭМ!$B$34:$B$777,H$83)+'СЕТ СН'!$H$9+СВЦЭМ!$D$10+'СЕТ СН'!$H$5-'СЕТ СН'!$H$17</f>
        <v>4940.9368895899997</v>
      </c>
      <c r="I85" s="37">
        <f>SUMIFS(СВЦЭМ!$C$34:$C$777,СВЦЭМ!$A$34:$A$777,$A85,СВЦЭМ!$B$34:$B$777,I$83)+'СЕТ СН'!$H$9+СВЦЭМ!$D$10+'СЕТ СН'!$H$5-'СЕТ СН'!$H$17</f>
        <v>4932.1714379799996</v>
      </c>
      <c r="J85" s="37">
        <f>SUMIFS(СВЦЭМ!$C$34:$C$777,СВЦЭМ!$A$34:$A$777,$A85,СВЦЭМ!$B$34:$B$777,J$83)+'СЕТ СН'!$H$9+СВЦЭМ!$D$10+'СЕТ СН'!$H$5-'СЕТ СН'!$H$17</f>
        <v>4854.5868085100001</v>
      </c>
      <c r="K85" s="37">
        <f>SUMIFS(СВЦЭМ!$C$34:$C$777,СВЦЭМ!$A$34:$A$777,$A85,СВЦЭМ!$B$34:$B$777,K$83)+'СЕТ СН'!$H$9+СВЦЭМ!$D$10+'СЕТ СН'!$H$5-'СЕТ СН'!$H$17</f>
        <v>4741.6366543700005</v>
      </c>
      <c r="L85" s="37">
        <f>SUMIFS(СВЦЭМ!$C$34:$C$777,СВЦЭМ!$A$34:$A$777,$A85,СВЦЭМ!$B$34:$B$777,L$83)+'СЕТ СН'!$H$9+СВЦЭМ!$D$10+'СЕТ СН'!$H$5-'СЕТ СН'!$H$17</f>
        <v>4645.4602712300002</v>
      </c>
      <c r="M85" s="37">
        <f>SUMIFS(СВЦЭМ!$C$34:$C$777,СВЦЭМ!$A$34:$A$777,$A85,СВЦЭМ!$B$34:$B$777,M$83)+'СЕТ СН'!$H$9+СВЦЭМ!$D$10+'СЕТ СН'!$H$5-'СЕТ СН'!$H$17</f>
        <v>4621.5690807199999</v>
      </c>
      <c r="N85" s="37">
        <f>SUMIFS(СВЦЭМ!$C$34:$C$777,СВЦЭМ!$A$34:$A$777,$A85,СВЦЭМ!$B$34:$B$777,N$83)+'СЕТ СН'!$H$9+СВЦЭМ!$D$10+'СЕТ СН'!$H$5-'СЕТ СН'!$H$17</f>
        <v>4621.9535130699996</v>
      </c>
      <c r="O85" s="37">
        <f>SUMIFS(СВЦЭМ!$C$34:$C$777,СВЦЭМ!$A$34:$A$777,$A85,СВЦЭМ!$B$34:$B$777,O$83)+'СЕТ СН'!$H$9+СВЦЭМ!$D$10+'СЕТ СН'!$H$5-'СЕТ СН'!$H$17</f>
        <v>4624.7350769899995</v>
      </c>
      <c r="P85" s="37">
        <f>SUMIFS(СВЦЭМ!$C$34:$C$777,СВЦЭМ!$A$34:$A$777,$A85,СВЦЭМ!$B$34:$B$777,P$83)+'СЕТ СН'!$H$9+СВЦЭМ!$D$10+'СЕТ СН'!$H$5-'СЕТ СН'!$H$17</f>
        <v>4641.3899512799999</v>
      </c>
      <c r="Q85" s="37">
        <f>SUMIFS(СВЦЭМ!$C$34:$C$777,СВЦЭМ!$A$34:$A$777,$A85,СВЦЭМ!$B$34:$B$777,Q$83)+'СЕТ СН'!$H$9+СВЦЭМ!$D$10+'СЕТ СН'!$H$5-'СЕТ СН'!$H$17</f>
        <v>4645.4454039000002</v>
      </c>
      <c r="R85" s="37">
        <f>SUMIFS(СВЦЭМ!$C$34:$C$777,СВЦЭМ!$A$34:$A$777,$A85,СВЦЭМ!$B$34:$B$777,R$83)+'СЕТ СН'!$H$9+СВЦЭМ!$D$10+'СЕТ СН'!$H$5-'СЕТ СН'!$H$17</f>
        <v>4644.1067256099996</v>
      </c>
      <c r="S85" s="37">
        <f>SUMIFS(СВЦЭМ!$C$34:$C$777,СВЦЭМ!$A$34:$A$777,$A85,СВЦЭМ!$B$34:$B$777,S$83)+'СЕТ СН'!$H$9+СВЦЭМ!$D$10+'СЕТ СН'!$H$5-'СЕТ СН'!$H$17</f>
        <v>4628.23560464</v>
      </c>
      <c r="T85" s="37">
        <f>SUMIFS(СВЦЭМ!$C$34:$C$777,СВЦЭМ!$A$34:$A$777,$A85,СВЦЭМ!$B$34:$B$777,T$83)+'СЕТ СН'!$H$9+СВЦЭМ!$D$10+'СЕТ СН'!$H$5-'СЕТ СН'!$H$17</f>
        <v>4626.7049857299999</v>
      </c>
      <c r="U85" s="37">
        <f>SUMIFS(СВЦЭМ!$C$34:$C$777,СВЦЭМ!$A$34:$A$777,$A85,СВЦЭМ!$B$34:$B$777,U$83)+'СЕТ СН'!$H$9+СВЦЭМ!$D$10+'СЕТ СН'!$H$5-'СЕТ СН'!$H$17</f>
        <v>4633.13832258</v>
      </c>
      <c r="V85" s="37">
        <f>SUMIFS(СВЦЭМ!$C$34:$C$777,СВЦЭМ!$A$34:$A$777,$A85,СВЦЭМ!$B$34:$B$777,V$83)+'СЕТ СН'!$H$9+СВЦЭМ!$D$10+'СЕТ СН'!$H$5-'СЕТ СН'!$H$17</f>
        <v>4639.1991653900004</v>
      </c>
      <c r="W85" s="37">
        <f>SUMIFS(СВЦЭМ!$C$34:$C$777,СВЦЭМ!$A$34:$A$777,$A85,СВЦЭМ!$B$34:$B$777,W$83)+'СЕТ СН'!$H$9+СВЦЭМ!$D$10+'СЕТ СН'!$H$5-'СЕТ СН'!$H$17</f>
        <v>4659.0113062399996</v>
      </c>
      <c r="X85" s="37">
        <f>SUMIFS(СВЦЭМ!$C$34:$C$777,СВЦЭМ!$A$34:$A$777,$A85,СВЦЭМ!$B$34:$B$777,X$83)+'СЕТ СН'!$H$9+СВЦЭМ!$D$10+'СЕТ СН'!$H$5-'СЕТ СН'!$H$17</f>
        <v>4676.6397732000005</v>
      </c>
      <c r="Y85" s="37">
        <f>SUMIFS(СВЦЭМ!$C$34:$C$777,СВЦЭМ!$A$34:$A$777,$A85,СВЦЭМ!$B$34:$B$777,Y$83)+'СЕТ СН'!$H$9+СВЦЭМ!$D$10+'СЕТ СН'!$H$5-'СЕТ СН'!$H$17</f>
        <v>4762.2850886599999</v>
      </c>
    </row>
    <row r="86" spans="1:25" ht="15.75" x14ac:dyDescent="0.2">
      <c r="A86" s="36">
        <f t="shared" ref="A86:A114" si="2">A85+1</f>
        <v>42919</v>
      </c>
      <c r="B86" s="37">
        <f>SUMIFS(СВЦЭМ!$C$34:$C$777,СВЦЭМ!$A$34:$A$777,$A86,СВЦЭМ!$B$34:$B$777,B$83)+'СЕТ СН'!$H$9+СВЦЭМ!$D$10+'СЕТ СН'!$H$5-'СЕТ СН'!$H$17</f>
        <v>4822.3616120999995</v>
      </c>
      <c r="C86" s="37">
        <f>SUMIFS(СВЦЭМ!$C$34:$C$777,СВЦЭМ!$A$34:$A$777,$A86,СВЦЭМ!$B$34:$B$777,C$83)+'СЕТ СН'!$H$9+СВЦЭМ!$D$10+'СЕТ СН'!$H$5-'СЕТ СН'!$H$17</f>
        <v>4898.0317792300002</v>
      </c>
      <c r="D86" s="37">
        <f>SUMIFS(СВЦЭМ!$C$34:$C$777,СВЦЭМ!$A$34:$A$777,$A86,СВЦЭМ!$B$34:$B$777,D$83)+'СЕТ СН'!$H$9+СВЦЭМ!$D$10+'СЕТ СН'!$H$5-'СЕТ СН'!$H$17</f>
        <v>4968.3494634899998</v>
      </c>
      <c r="E86" s="37">
        <f>SUMIFS(СВЦЭМ!$C$34:$C$777,СВЦЭМ!$A$34:$A$777,$A86,СВЦЭМ!$B$34:$B$777,E$83)+'СЕТ СН'!$H$9+СВЦЭМ!$D$10+'СЕТ СН'!$H$5-'СЕТ СН'!$H$17</f>
        <v>4976.86995888</v>
      </c>
      <c r="F86" s="37">
        <f>SUMIFS(СВЦЭМ!$C$34:$C$777,СВЦЭМ!$A$34:$A$777,$A86,СВЦЭМ!$B$34:$B$777,F$83)+'СЕТ СН'!$H$9+СВЦЭМ!$D$10+'СЕТ СН'!$H$5-'СЕТ СН'!$H$17</f>
        <v>4967.8347107999998</v>
      </c>
      <c r="G86" s="37">
        <f>SUMIFS(СВЦЭМ!$C$34:$C$777,СВЦЭМ!$A$34:$A$777,$A86,СВЦЭМ!$B$34:$B$777,G$83)+'СЕТ СН'!$H$9+СВЦЭМ!$D$10+'СЕТ СН'!$H$5-'СЕТ СН'!$H$17</f>
        <v>4973.3717624500005</v>
      </c>
      <c r="H86" s="37">
        <f>SUMIFS(СВЦЭМ!$C$34:$C$777,СВЦЭМ!$A$34:$A$777,$A86,СВЦЭМ!$B$34:$B$777,H$83)+'СЕТ СН'!$H$9+СВЦЭМ!$D$10+'СЕТ СН'!$H$5-'СЕТ СН'!$H$17</f>
        <v>5008.4471545300003</v>
      </c>
      <c r="I86" s="37">
        <f>SUMIFS(СВЦЭМ!$C$34:$C$777,СВЦЭМ!$A$34:$A$777,$A86,СВЦЭМ!$B$34:$B$777,I$83)+'СЕТ СН'!$H$9+СВЦЭМ!$D$10+'СЕТ СН'!$H$5-'СЕТ СН'!$H$17</f>
        <v>4940.5597505799997</v>
      </c>
      <c r="J86" s="37">
        <f>SUMIFS(СВЦЭМ!$C$34:$C$777,СВЦЭМ!$A$34:$A$777,$A86,СВЦЭМ!$B$34:$B$777,J$83)+'СЕТ СН'!$H$9+СВЦЭМ!$D$10+'СЕТ СН'!$H$5-'СЕТ СН'!$H$17</f>
        <v>4826.6700088399994</v>
      </c>
      <c r="K86" s="37">
        <f>SUMIFS(СВЦЭМ!$C$34:$C$777,СВЦЭМ!$A$34:$A$777,$A86,СВЦЭМ!$B$34:$B$777,K$83)+'СЕТ СН'!$H$9+СВЦЭМ!$D$10+'СЕТ СН'!$H$5-'СЕТ СН'!$H$17</f>
        <v>4725.1822149700001</v>
      </c>
      <c r="L86" s="37">
        <f>SUMIFS(СВЦЭМ!$C$34:$C$777,СВЦЭМ!$A$34:$A$777,$A86,СВЦЭМ!$B$34:$B$777,L$83)+'СЕТ СН'!$H$9+СВЦЭМ!$D$10+'СЕТ СН'!$H$5-'СЕТ СН'!$H$17</f>
        <v>4675.76308591</v>
      </c>
      <c r="M86" s="37">
        <f>SUMIFS(СВЦЭМ!$C$34:$C$777,СВЦЭМ!$A$34:$A$777,$A86,СВЦЭМ!$B$34:$B$777,M$83)+'СЕТ СН'!$H$9+СВЦЭМ!$D$10+'СЕТ СН'!$H$5-'СЕТ СН'!$H$17</f>
        <v>4654.8276608699998</v>
      </c>
      <c r="N86" s="37">
        <f>SUMIFS(СВЦЭМ!$C$34:$C$777,СВЦЭМ!$A$34:$A$777,$A86,СВЦЭМ!$B$34:$B$777,N$83)+'СЕТ СН'!$H$9+СВЦЭМ!$D$10+'СЕТ СН'!$H$5-'СЕТ СН'!$H$17</f>
        <v>4639.4055988399996</v>
      </c>
      <c r="O86" s="37">
        <f>SUMIFS(СВЦЭМ!$C$34:$C$777,СВЦЭМ!$A$34:$A$777,$A86,СВЦЭМ!$B$34:$B$777,O$83)+'СЕТ СН'!$H$9+СВЦЭМ!$D$10+'СЕТ СН'!$H$5-'СЕТ СН'!$H$17</f>
        <v>4654.7797297300003</v>
      </c>
      <c r="P86" s="37">
        <f>SUMIFS(СВЦЭМ!$C$34:$C$777,СВЦЭМ!$A$34:$A$777,$A86,СВЦЭМ!$B$34:$B$777,P$83)+'СЕТ СН'!$H$9+СВЦЭМ!$D$10+'СЕТ СН'!$H$5-'СЕТ СН'!$H$17</f>
        <v>4658.7793561199996</v>
      </c>
      <c r="Q86" s="37">
        <f>SUMIFS(СВЦЭМ!$C$34:$C$777,СВЦЭМ!$A$34:$A$777,$A86,СВЦЭМ!$B$34:$B$777,Q$83)+'СЕТ СН'!$H$9+СВЦЭМ!$D$10+'СЕТ СН'!$H$5-'СЕТ СН'!$H$17</f>
        <v>4661.0879773100005</v>
      </c>
      <c r="R86" s="37">
        <f>SUMIFS(СВЦЭМ!$C$34:$C$777,СВЦЭМ!$A$34:$A$777,$A86,СВЦЭМ!$B$34:$B$777,R$83)+'СЕТ СН'!$H$9+СВЦЭМ!$D$10+'СЕТ СН'!$H$5-'СЕТ СН'!$H$17</f>
        <v>4666.8001989099994</v>
      </c>
      <c r="S86" s="37">
        <f>SUMIFS(СВЦЭМ!$C$34:$C$777,СВЦЭМ!$A$34:$A$777,$A86,СВЦЭМ!$B$34:$B$777,S$83)+'СЕТ СН'!$H$9+СВЦЭМ!$D$10+'СЕТ СН'!$H$5-'СЕТ СН'!$H$17</f>
        <v>4646.9739883100001</v>
      </c>
      <c r="T86" s="37">
        <f>SUMIFS(СВЦЭМ!$C$34:$C$777,СВЦЭМ!$A$34:$A$777,$A86,СВЦЭМ!$B$34:$B$777,T$83)+'СЕТ СН'!$H$9+СВЦЭМ!$D$10+'СЕТ СН'!$H$5-'СЕТ СН'!$H$17</f>
        <v>4657.3960655299998</v>
      </c>
      <c r="U86" s="37">
        <f>SUMIFS(СВЦЭМ!$C$34:$C$777,СВЦЭМ!$A$34:$A$777,$A86,СВЦЭМ!$B$34:$B$777,U$83)+'СЕТ СН'!$H$9+СВЦЭМ!$D$10+'СЕТ СН'!$H$5-'СЕТ СН'!$H$17</f>
        <v>4651.5452200300006</v>
      </c>
      <c r="V86" s="37">
        <f>SUMIFS(СВЦЭМ!$C$34:$C$777,СВЦЭМ!$A$34:$A$777,$A86,СВЦЭМ!$B$34:$B$777,V$83)+'СЕТ СН'!$H$9+СВЦЭМ!$D$10+'СЕТ СН'!$H$5-'СЕТ СН'!$H$17</f>
        <v>4664.4989526600002</v>
      </c>
      <c r="W86" s="37">
        <f>SUMIFS(СВЦЭМ!$C$34:$C$777,СВЦЭМ!$A$34:$A$777,$A86,СВЦЭМ!$B$34:$B$777,W$83)+'СЕТ СН'!$H$9+СВЦЭМ!$D$10+'СЕТ СН'!$H$5-'СЕТ СН'!$H$17</f>
        <v>4689.8070211200002</v>
      </c>
      <c r="X86" s="37">
        <f>SUMIFS(СВЦЭМ!$C$34:$C$777,СВЦЭМ!$A$34:$A$777,$A86,СВЦЭМ!$B$34:$B$777,X$83)+'СЕТ СН'!$H$9+СВЦЭМ!$D$10+'СЕТ СН'!$H$5-'СЕТ СН'!$H$17</f>
        <v>4762.8268478400005</v>
      </c>
      <c r="Y86" s="37">
        <f>SUMIFS(СВЦЭМ!$C$34:$C$777,СВЦЭМ!$A$34:$A$777,$A86,СВЦЭМ!$B$34:$B$777,Y$83)+'СЕТ СН'!$H$9+СВЦЭМ!$D$10+'СЕТ СН'!$H$5-'СЕТ СН'!$H$17</f>
        <v>4824.8130806400004</v>
      </c>
    </row>
    <row r="87" spans="1:25" ht="15.75" x14ac:dyDescent="0.2">
      <c r="A87" s="36">
        <f t="shared" si="2"/>
        <v>42920</v>
      </c>
      <c r="B87" s="37">
        <f>SUMIFS(СВЦЭМ!$C$34:$C$777,СВЦЭМ!$A$34:$A$777,$A87,СВЦЭМ!$B$34:$B$777,B$83)+'СЕТ СН'!$H$9+СВЦЭМ!$D$10+'СЕТ СН'!$H$5-'СЕТ СН'!$H$17</f>
        <v>4820.8227802700003</v>
      </c>
      <c r="C87" s="37">
        <f>SUMIFS(СВЦЭМ!$C$34:$C$777,СВЦЭМ!$A$34:$A$777,$A87,СВЦЭМ!$B$34:$B$777,C$83)+'СЕТ СН'!$H$9+СВЦЭМ!$D$10+'СЕТ СН'!$H$5-'СЕТ СН'!$H$17</f>
        <v>4885.0334641700001</v>
      </c>
      <c r="D87" s="37">
        <f>SUMIFS(СВЦЭМ!$C$34:$C$777,СВЦЭМ!$A$34:$A$777,$A87,СВЦЭМ!$B$34:$B$777,D$83)+'СЕТ СН'!$H$9+СВЦЭМ!$D$10+'СЕТ СН'!$H$5-'СЕТ СН'!$H$17</f>
        <v>4964.9878531300001</v>
      </c>
      <c r="E87" s="37">
        <f>SUMIFS(СВЦЭМ!$C$34:$C$777,СВЦЭМ!$A$34:$A$777,$A87,СВЦЭМ!$B$34:$B$777,E$83)+'СЕТ СН'!$H$9+СВЦЭМ!$D$10+'СЕТ СН'!$H$5-'СЕТ СН'!$H$17</f>
        <v>4972.2474499199998</v>
      </c>
      <c r="F87" s="37">
        <f>SUMIFS(СВЦЭМ!$C$34:$C$777,СВЦЭМ!$A$34:$A$777,$A87,СВЦЭМ!$B$34:$B$777,F$83)+'СЕТ СН'!$H$9+СВЦЭМ!$D$10+'СЕТ СН'!$H$5-'СЕТ СН'!$H$17</f>
        <v>4965.3400553399997</v>
      </c>
      <c r="G87" s="37">
        <f>SUMIFS(СВЦЭМ!$C$34:$C$777,СВЦЭМ!$A$34:$A$777,$A87,СВЦЭМ!$B$34:$B$777,G$83)+'СЕТ СН'!$H$9+СВЦЭМ!$D$10+'СЕТ СН'!$H$5-'СЕТ СН'!$H$17</f>
        <v>4968.4466523299998</v>
      </c>
      <c r="H87" s="37">
        <f>SUMIFS(СВЦЭМ!$C$34:$C$777,СВЦЭМ!$A$34:$A$777,$A87,СВЦЭМ!$B$34:$B$777,H$83)+'СЕТ СН'!$H$9+СВЦЭМ!$D$10+'СЕТ СН'!$H$5-'СЕТ СН'!$H$17</f>
        <v>5002.2876270699999</v>
      </c>
      <c r="I87" s="37">
        <f>SUMIFS(СВЦЭМ!$C$34:$C$777,СВЦЭМ!$A$34:$A$777,$A87,СВЦЭМ!$B$34:$B$777,I$83)+'СЕТ СН'!$H$9+СВЦЭМ!$D$10+'СЕТ СН'!$H$5-'СЕТ СН'!$H$17</f>
        <v>4897.5277121399995</v>
      </c>
      <c r="J87" s="37">
        <f>SUMIFS(СВЦЭМ!$C$34:$C$777,СВЦЭМ!$A$34:$A$777,$A87,СВЦЭМ!$B$34:$B$777,J$83)+'СЕТ СН'!$H$9+СВЦЭМ!$D$10+'СЕТ СН'!$H$5-'СЕТ СН'!$H$17</f>
        <v>4781.32540574</v>
      </c>
      <c r="K87" s="37">
        <f>SUMIFS(СВЦЭМ!$C$34:$C$777,СВЦЭМ!$A$34:$A$777,$A87,СВЦЭМ!$B$34:$B$777,K$83)+'СЕТ СН'!$H$9+СВЦЭМ!$D$10+'СЕТ СН'!$H$5-'СЕТ СН'!$H$17</f>
        <v>4692.4346492799996</v>
      </c>
      <c r="L87" s="37">
        <f>SUMIFS(СВЦЭМ!$C$34:$C$777,СВЦЭМ!$A$34:$A$777,$A87,СВЦЭМ!$B$34:$B$777,L$83)+'СЕТ СН'!$H$9+СВЦЭМ!$D$10+'СЕТ СН'!$H$5-'СЕТ СН'!$H$17</f>
        <v>4624.5378756499995</v>
      </c>
      <c r="M87" s="37">
        <f>SUMIFS(СВЦЭМ!$C$34:$C$777,СВЦЭМ!$A$34:$A$777,$A87,СВЦЭМ!$B$34:$B$777,M$83)+'СЕТ СН'!$H$9+СВЦЭМ!$D$10+'СЕТ СН'!$H$5-'СЕТ СН'!$H$17</f>
        <v>4607.4566175700002</v>
      </c>
      <c r="N87" s="37">
        <f>SUMIFS(СВЦЭМ!$C$34:$C$777,СВЦЭМ!$A$34:$A$777,$A87,СВЦЭМ!$B$34:$B$777,N$83)+'СЕТ СН'!$H$9+СВЦЭМ!$D$10+'СЕТ СН'!$H$5-'СЕТ СН'!$H$17</f>
        <v>4600.9061516000002</v>
      </c>
      <c r="O87" s="37">
        <f>SUMIFS(СВЦЭМ!$C$34:$C$777,СВЦЭМ!$A$34:$A$777,$A87,СВЦЭМ!$B$34:$B$777,O$83)+'СЕТ СН'!$H$9+СВЦЭМ!$D$10+'СЕТ СН'!$H$5-'СЕТ СН'!$H$17</f>
        <v>4610.8684855199999</v>
      </c>
      <c r="P87" s="37">
        <f>SUMIFS(СВЦЭМ!$C$34:$C$777,СВЦЭМ!$A$34:$A$777,$A87,СВЦЭМ!$B$34:$B$777,P$83)+'СЕТ СН'!$H$9+СВЦЭМ!$D$10+'СЕТ СН'!$H$5-'СЕТ СН'!$H$17</f>
        <v>4620.0995944799997</v>
      </c>
      <c r="Q87" s="37">
        <f>SUMIFS(СВЦЭМ!$C$34:$C$777,СВЦЭМ!$A$34:$A$777,$A87,СВЦЭМ!$B$34:$B$777,Q$83)+'СЕТ СН'!$H$9+СВЦЭМ!$D$10+'СЕТ СН'!$H$5-'СЕТ СН'!$H$17</f>
        <v>4628.5243850500001</v>
      </c>
      <c r="R87" s="37">
        <f>SUMIFS(СВЦЭМ!$C$34:$C$777,СВЦЭМ!$A$34:$A$777,$A87,СВЦЭМ!$B$34:$B$777,R$83)+'СЕТ СН'!$H$9+СВЦЭМ!$D$10+'СЕТ СН'!$H$5-'СЕТ СН'!$H$17</f>
        <v>4654.8236560400001</v>
      </c>
      <c r="S87" s="37">
        <f>SUMIFS(СВЦЭМ!$C$34:$C$777,СВЦЭМ!$A$34:$A$777,$A87,СВЦЭМ!$B$34:$B$777,S$83)+'СЕТ СН'!$H$9+СВЦЭМ!$D$10+'СЕТ СН'!$H$5-'СЕТ СН'!$H$17</f>
        <v>4675.4909811300004</v>
      </c>
      <c r="T87" s="37">
        <f>SUMIFS(СВЦЭМ!$C$34:$C$777,СВЦЭМ!$A$34:$A$777,$A87,СВЦЭМ!$B$34:$B$777,T$83)+'СЕТ СН'!$H$9+СВЦЭМ!$D$10+'СЕТ СН'!$H$5-'СЕТ СН'!$H$17</f>
        <v>4704.5699531700002</v>
      </c>
      <c r="U87" s="37">
        <f>SUMIFS(СВЦЭМ!$C$34:$C$777,СВЦЭМ!$A$34:$A$777,$A87,СВЦЭМ!$B$34:$B$777,U$83)+'СЕТ СН'!$H$9+СВЦЭМ!$D$10+'СЕТ СН'!$H$5-'СЕТ СН'!$H$17</f>
        <v>4707.7990466600004</v>
      </c>
      <c r="V87" s="37">
        <f>SUMIFS(СВЦЭМ!$C$34:$C$777,СВЦЭМ!$A$34:$A$777,$A87,СВЦЭМ!$B$34:$B$777,V$83)+'СЕТ СН'!$H$9+СВЦЭМ!$D$10+'СЕТ СН'!$H$5-'СЕТ СН'!$H$17</f>
        <v>4718.30844032</v>
      </c>
      <c r="W87" s="37">
        <f>SUMIFS(СВЦЭМ!$C$34:$C$777,СВЦЭМ!$A$34:$A$777,$A87,СВЦЭМ!$B$34:$B$777,W$83)+'СЕТ СН'!$H$9+СВЦЭМ!$D$10+'СЕТ СН'!$H$5-'СЕТ СН'!$H$17</f>
        <v>4738.8554929799993</v>
      </c>
      <c r="X87" s="37">
        <f>SUMIFS(СВЦЭМ!$C$34:$C$777,СВЦЭМ!$A$34:$A$777,$A87,СВЦЭМ!$B$34:$B$777,X$83)+'СЕТ СН'!$H$9+СВЦЭМ!$D$10+'СЕТ СН'!$H$5-'СЕТ СН'!$H$17</f>
        <v>4740.94581922</v>
      </c>
      <c r="Y87" s="37">
        <f>SUMIFS(СВЦЭМ!$C$34:$C$777,СВЦЭМ!$A$34:$A$777,$A87,СВЦЭМ!$B$34:$B$777,Y$83)+'СЕТ СН'!$H$9+СВЦЭМ!$D$10+'СЕТ СН'!$H$5-'СЕТ СН'!$H$17</f>
        <v>4798.1965108799996</v>
      </c>
    </row>
    <row r="88" spans="1:25" ht="15.75" x14ac:dyDescent="0.2">
      <c r="A88" s="36">
        <f t="shared" si="2"/>
        <v>42921</v>
      </c>
      <c r="B88" s="37">
        <f>SUMIFS(СВЦЭМ!$C$34:$C$777,СВЦЭМ!$A$34:$A$777,$A88,СВЦЭМ!$B$34:$B$777,B$83)+'СЕТ СН'!$H$9+СВЦЭМ!$D$10+'СЕТ СН'!$H$5-'СЕТ СН'!$H$17</f>
        <v>4811.3259061700001</v>
      </c>
      <c r="C88" s="37">
        <f>SUMIFS(СВЦЭМ!$C$34:$C$777,СВЦЭМ!$A$34:$A$777,$A88,СВЦЭМ!$B$34:$B$777,C$83)+'СЕТ СН'!$H$9+СВЦЭМ!$D$10+'СЕТ СН'!$H$5-'СЕТ СН'!$H$17</f>
        <v>4934.6708427800004</v>
      </c>
      <c r="D88" s="37">
        <f>SUMIFS(СВЦЭМ!$C$34:$C$777,СВЦЭМ!$A$34:$A$777,$A88,СВЦЭМ!$B$34:$B$777,D$83)+'СЕТ СН'!$H$9+СВЦЭМ!$D$10+'СЕТ СН'!$H$5-'СЕТ СН'!$H$17</f>
        <v>4955.4677727199996</v>
      </c>
      <c r="E88" s="37">
        <f>SUMIFS(СВЦЭМ!$C$34:$C$777,СВЦЭМ!$A$34:$A$777,$A88,СВЦЭМ!$B$34:$B$777,E$83)+'СЕТ СН'!$H$9+СВЦЭМ!$D$10+'СЕТ СН'!$H$5-'СЕТ СН'!$H$17</f>
        <v>4957.9732434899997</v>
      </c>
      <c r="F88" s="37">
        <f>SUMIFS(СВЦЭМ!$C$34:$C$777,СВЦЭМ!$A$34:$A$777,$A88,СВЦЭМ!$B$34:$B$777,F$83)+'СЕТ СН'!$H$9+СВЦЭМ!$D$10+'СЕТ СН'!$H$5-'СЕТ СН'!$H$17</f>
        <v>4956.1572844599996</v>
      </c>
      <c r="G88" s="37">
        <f>SUMIFS(СВЦЭМ!$C$34:$C$777,СВЦЭМ!$A$34:$A$777,$A88,СВЦЭМ!$B$34:$B$777,G$83)+'СЕТ СН'!$H$9+СВЦЭМ!$D$10+'СЕТ СН'!$H$5-'СЕТ СН'!$H$17</f>
        <v>4959.1471332299998</v>
      </c>
      <c r="H88" s="37">
        <f>SUMIFS(СВЦЭМ!$C$34:$C$777,СВЦЭМ!$A$34:$A$777,$A88,СВЦЭМ!$B$34:$B$777,H$83)+'СЕТ СН'!$H$9+СВЦЭМ!$D$10+'СЕТ СН'!$H$5-'СЕТ СН'!$H$17</f>
        <v>5000.4998754600001</v>
      </c>
      <c r="I88" s="37">
        <f>SUMIFS(СВЦЭМ!$C$34:$C$777,СВЦЭМ!$A$34:$A$777,$A88,СВЦЭМ!$B$34:$B$777,I$83)+'СЕТ СН'!$H$9+СВЦЭМ!$D$10+'СЕТ СН'!$H$5-'СЕТ СН'!$H$17</f>
        <v>4892.9065392399998</v>
      </c>
      <c r="J88" s="37">
        <f>SUMIFS(СВЦЭМ!$C$34:$C$777,СВЦЭМ!$A$34:$A$777,$A88,СВЦЭМ!$B$34:$B$777,J$83)+'СЕТ СН'!$H$9+СВЦЭМ!$D$10+'СЕТ СН'!$H$5-'СЕТ СН'!$H$17</f>
        <v>4799.7683633799998</v>
      </c>
      <c r="K88" s="37">
        <f>SUMIFS(СВЦЭМ!$C$34:$C$777,СВЦЭМ!$A$34:$A$777,$A88,СВЦЭМ!$B$34:$B$777,K$83)+'СЕТ СН'!$H$9+СВЦЭМ!$D$10+'СЕТ СН'!$H$5-'СЕТ СН'!$H$17</f>
        <v>4716.5474949399995</v>
      </c>
      <c r="L88" s="37">
        <f>SUMIFS(СВЦЭМ!$C$34:$C$777,СВЦЭМ!$A$34:$A$777,$A88,СВЦЭМ!$B$34:$B$777,L$83)+'СЕТ СН'!$H$9+СВЦЭМ!$D$10+'СЕТ СН'!$H$5-'СЕТ СН'!$H$17</f>
        <v>4648.1930610199997</v>
      </c>
      <c r="M88" s="37">
        <f>SUMIFS(СВЦЭМ!$C$34:$C$777,СВЦЭМ!$A$34:$A$777,$A88,СВЦЭМ!$B$34:$B$777,M$83)+'СЕТ СН'!$H$9+СВЦЭМ!$D$10+'СЕТ СН'!$H$5-'СЕТ СН'!$H$17</f>
        <v>4634.97489348</v>
      </c>
      <c r="N88" s="37">
        <f>SUMIFS(СВЦЭМ!$C$34:$C$777,СВЦЭМ!$A$34:$A$777,$A88,СВЦЭМ!$B$34:$B$777,N$83)+'СЕТ СН'!$H$9+СВЦЭМ!$D$10+'СЕТ СН'!$H$5-'СЕТ СН'!$H$17</f>
        <v>4644.9617205800005</v>
      </c>
      <c r="O88" s="37">
        <f>SUMIFS(СВЦЭМ!$C$34:$C$777,СВЦЭМ!$A$34:$A$777,$A88,СВЦЭМ!$B$34:$B$777,O$83)+'СЕТ СН'!$H$9+СВЦЭМ!$D$10+'СЕТ СН'!$H$5-'СЕТ СН'!$H$17</f>
        <v>4657.5095887899997</v>
      </c>
      <c r="P88" s="37">
        <f>SUMIFS(СВЦЭМ!$C$34:$C$777,СВЦЭМ!$A$34:$A$777,$A88,СВЦЭМ!$B$34:$B$777,P$83)+'СЕТ СН'!$H$9+СВЦЭМ!$D$10+'СЕТ СН'!$H$5-'СЕТ СН'!$H$17</f>
        <v>4661.9520657499997</v>
      </c>
      <c r="Q88" s="37">
        <f>SUMIFS(СВЦЭМ!$C$34:$C$777,СВЦЭМ!$A$34:$A$777,$A88,СВЦЭМ!$B$34:$B$777,Q$83)+'СЕТ СН'!$H$9+СВЦЭМ!$D$10+'СЕТ СН'!$H$5-'СЕТ СН'!$H$17</f>
        <v>4659.6317267599998</v>
      </c>
      <c r="R88" s="37">
        <f>SUMIFS(СВЦЭМ!$C$34:$C$777,СВЦЭМ!$A$34:$A$777,$A88,СВЦЭМ!$B$34:$B$777,R$83)+'СЕТ СН'!$H$9+СВЦЭМ!$D$10+'СЕТ СН'!$H$5-'СЕТ СН'!$H$17</f>
        <v>4664.6552875699999</v>
      </c>
      <c r="S88" s="37">
        <f>SUMIFS(СВЦЭМ!$C$34:$C$777,СВЦЭМ!$A$34:$A$777,$A88,СВЦЭМ!$B$34:$B$777,S$83)+'СЕТ СН'!$H$9+СВЦЭМ!$D$10+'СЕТ СН'!$H$5-'СЕТ СН'!$H$17</f>
        <v>4651.1728782400005</v>
      </c>
      <c r="T88" s="37">
        <f>SUMIFS(СВЦЭМ!$C$34:$C$777,СВЦЭМ!$A$34:$A$777,$A88,СВЦЭМ!$B$34:$B$777,T$83)+'СЕТ СН'!$H$9+СВЦЭМ!$D$10+'СЕТ СН'!$H$5-'СЕТ СН'!$H$17</f>
        <v>4658.4776502999994</v>
      </c>
      <c r="U88" s="37">
        <f>SUMIFS(СВЦЭМ!$C$34:$C$777,СВЦЭМ!$A$34:$A$777,$A88,СВЦЭМ!$B$34:$B$777,U$83)+'СЕТ СН'!$H$9+СВЦЭМ!$D$10+'СЕТ СН'!$H$5-'СЕТ СН'!$H$17</f>
        <v>4661.7612680799994</v>
      </c>
      <c r="V88" s="37">
        <f>SUMIFS(СВЦЭМ!$C$34:$C$777,СВЦЭМ!$A$34:$A$777,$A88,СВЦЭМ!$B$34:$B$777,V$83)+'СЕТ СН'!$H$9+СВЦЭМ!$D$10+'СЕТ СН'!$H$5-'СЕТ СН'!$H$17</f>
        <v>4676.5638887999994</v>
      </c>
      <c r="W88" s="37">
        <f>SUMIFS(СВЦЭМ!$C$34:$C$777,СВЦЭМ!$A$34:$A$777,$A88,СВЦЭМ!$B$34:$B$777,W$83)+'СЕТ СН'!$H$9+СВЦЭМ!$D$10+'СЕТ СН'!$H$5-'СЕТ СН'!$H$17</f>
        <v>4703.3339500499997</v>
      </c>
      <c r="X88" s="37">
        <f>SUMIFS(СВЦЭМ!$C$34:$C$777,СВЦЭМ!$A$34:$A$777,$A88,СВЦЭМ!$B$34:$B$777,X$83)+'СЕТ СН'!$H$9+СВЦЭМ!$D$10+'СЕТ СН'!$H$5-'СЕТ СН'!$H$17</f>
        <v>4726.8142684899994</v>
      </c>
      <c r="Y88" s="37">
        <f>SUMIFS(СВЦЭМ!$C$34:$C$777,СВЦЭМ!$A$34:$A$777,$A88,СВЦЭМ!$B$34:$B$777,Y$83)+'СЕТ СН'!$H$9+СВЦЭМ!$D$10+'СЕТ СН'!$H$5-'СЕТ СН'!$H$17</f>
        <v>4772.6252811300001</v>
      </c>
    </row>
    <row r="89" spans="1:25" ht="15.75" x14ac:dyDescent="0.2">
      <c r="A89" s="36">
        <f t="shared" si="2"/>
        <v>42922</v>
      </c>
      <c r="B89" s="37">
        <f>SUMIFS(СВЦЭМ!$C$34:$C$777,СВЦЭМ!$A$34:$A$777,$A89,СВЦЭМ!$B$34:$B$777,B$83)+'СЕТ СН'!$H$9+СВЦЭМ!$D$10+'СЕТ СН'!$H$5-'СЕТ СН'!$H$17</f>
        <v>4874.9526538199998</v>
      </c>
      <c r="C89" s="37">
        <f>SUMIFS(СВЦЭМ!$C$34:$C$777,СВЦЭМ!$A$34:$A$777,$A89,СВЦЭМ!$B$34:$B$777,C$83)+'СЕТ СН'!$H$9+СВЦЭМ!$D$10+'СЕТ СН'!$H$5-'СЕТ СН'!$H$17</f>
        <v>4935.3971596000001</v>
      </c>
      <c r="D89" s="37">
        <f>SUMIFS(СВЦЭМ!$C$34:$C$777,СВЦЭМ!$A$34:$A$777,$A89,СВЦЭМ!$B$34:$B$777,D$83)+'СЕТ СН'!$H$9+СВЦЭМ!$D$10+'СЕТ СН'!$H$5-'СЕТ СН'!$H$17</f>
        <v>4984.07311923</v>
      </c>
      <c r="E89" s="37">
        <f>SUMIFS(СВЦЭМ!$C$34:$C$777,СВЦЭМ!$A$34:$A$777,$A89,СВЦЭМ!$B$34:$B$777,E$83)+'СЕТ СН'!$H$9+СВЦЭМ!$D$10+'СЕТ СН'!$H$5-'СЕТ СН'!$H$17</f>
        <v>4987.50325109</v>
      </c>
      <c r="F89" s="37">
        <f>SUMIFS(СВЦЭМ!$C$34:$C$777,СВЦЭМ!$A$34:$A$777,$A89,СВЦЭМ!$B$34:$B$777,F$83)+'СЕТ СН'!$H$9+СВЦЭМ!$D$10+'СЕТ СН'!$H$5-'СЕТ СН'!$H$17</f>
        <v>4995.7921170400004</v>
      </c>
      <c r="G89" s="37">
        <f>SUMIFS(СВЦЭМ!$C$34:$C$777,СВЦЭМ!$A$34:$A$777,$A89,СВЦЭМ!$B$34:$B$777,G$83)+'СЕТ СН'!$H$9+СВЦЭМ!$D$10+'СЕТ СН'!$H$5-'СЕТ СН'!$H$17</f>
        <v>4994.7895111099997</v>
      </c>
      <c r="H89" s="37">
        <f>SUMIFS(СВЦЭМ!$C$34:$C$777,СВЦЭМ!$A$34:$A$777,$A89,СВЦЭМ!$B$34:$B$777,H$83)+'СЕТ СН'!$H$9+СВЦЭМ!$D$10+'СЕТ СН'!$H$5-'СЕТ СН'!$H$17</f>
        <v>5027.3201277099997</v>
      </c>
      <c r="I89" s="37">
        <f>SUMIFS(СВЦЭМ!$C$34:$C$777,СВЦЭМ!$A$34:$A$777,$A89,СВЦЭМ!$B$34:$B$777,I$83)+'СЕТ СН'!$H$9+СВЦЭМ!$D$10+'СЕТ СН'!$H$5-'СЕТ СН'!$H$17</f>
        <v>4948.6506630100002</v>
      </c>
      <c r="J89" s="37">
        <f>SUMIFS(СВЦЭМ!$C$34:$C$777,СВЦЭМ!$A$34:$A$777,$A89,СВЦЭМ!$B$34:$B$777,J$83)+'СЕТ СН'!$H$9+СВЦЭМ!$D$10+'СЕТ СН'!$H$5-'СЕТ СН'!$H$17</f>
        <v>4820.4168396099994</v>
      </c>
      <c r="K89" s="37">
        <f>SUMIFS(СВЦЭМ!$C$34:$C$777,СВЦЭМ!$A$34:$A$777,$A89,СВЦЭМ!$B$34:$B$777,K$83)+'СЕТ СН'!$H$9+СВЦЭМ!$D$10+'СЕТ СН'!$H$5-'СЕТ СН'!$H$17</f>
        <v>4722.9082614300005</v>
      </c>
      <c r="L89" s="37">
        <f>SUMIFS(СВЦЭМ!$C$34:$C$777,СВЦЭМ!$A$34:$A$777,$A89,СВЦЭМ!$B$34:$B$777,L$83)+'СЕТ СН'!$H$9+СВЦЭМ!$D$10+'СЕТ СН'!$H$5-'СЕТ СН'!$H$17</f>
        <v>4657.0031496900001</v>
      </c>
      <c r="M89" s="37">
        <f>SUMIFS(СВЦЭМ!$C$34:$C$777,СВЦЭМ!$A$34:$A$777,$A89,СВЦЭМ!$B$34:$B$777,M$83)+'СЕТ СН'!$H$9+СВЦЭМ!$D$10+'СЕТ СН'!$H$5-'СЕТ СН'!$H$17</f>
        <v>4635.0418464200002</v>
      </c>
      <c r="N89" s="37">
        <f>SUMIFS(СВЦЭМ!$C$34:$C$777,СВЦЭМ!$A$34:$A$777,$A89,СВЦЭМ!$B$34:$B$777,N$83)+'СЕТ СН'!$H$9+СВЦЭМ!$D$10+'СЕТ СН'!$H$5-'СЕТ СН'!$H$17</f>
        <v>4630.29261752</v>
      </c>
      <c r="O89" s="37">
        <f>SUMIFS(СВЦЭМ!$C$34:$C$777,СВЦЭМ!$A$34:$A$777,$A89,СВЦЭМ!$B$34:$B$777,O$83)+'СЕТ СН'!$H$9+СВЦЭМ!$D$10+'СЕТ СН'!$H$5-'СЕТ СН'!$H$17</f>
        <v>4638.6527859899998</v>
      </c>
      <c r="P89" s="37">
        <f>SUMIFS(СВЦЭМ!$C$34:$C$777,СВЦЭМ!$A$34:$A$777,$A89,СВЦЭМ!$B$34:$B$777,P$83)+'СЕТ СН'!$H$9+СВЦЭМ!$D$10+'СЕТ СН'!$H$5-'СЕТ СН'!$H$17</f>
        <v>4641.7821267700001</v>
      </c>
      <c r="Q89" s="37">
        <f>SUMIFS(СВЦЭМ!$C$34:$C$777,СВЦЭМ!$A$34:$A$777,$A89,СВЦЭМ!$B$34:$B$777,Q$83)+'СЕТ СН'!$H$9+СВЦЭМ!$D$10+'СЕТ СН'!$H$5-'СЕТ СН'!$H$17</f>
        <v>4649.2372080000005</v>
      </c>
      <c r="R89" s="37">
        <f>SUMIFS(СВЦЭМ!$C$34:$C$777,СВЦЭМ!$A$34:$A$777,$A89,СВЦЭМ!$B$34:$B$777,R$83)+'СЕТ СН'!$H$9+СВЦЭМ!$D$10+'СЕТ СН'!$H$5-'СЕТ СН'!$H$17</f>
        <v>4655.8170532200002</v>
      </c>
      <c r="S89" s="37">
        <f>SUMIFS(СВЦЭМ!$C$34:$C$777,СВЦЭМ!$A$34:$A$777,$A89,СВЦЭМ!$B$34:$B$777,S$83)+'СЕТ СН'!$H$9+СВЦЭМ!$D$10+'СЕТ СН'!$H$5-'СЕТ СН'!$H$17</f>
        <v>4649.5435360399997</v>
      </c>
      <c r="T89" s="37">
        <f>SUMIFS(СВЦЭМ!$C$34:$C$777,СВЦЭМ!$A$34:$A$777,$A89,СВЦЭМ!$B$34:$B$777,T$83)+'СЕТ СН'!$H$9+СВЦЭМ!$D$10+'СЕТ СН'!$H$5-'СЕТ СН'!$H$17</f>
        <v>4652.5565503300004</v>
      </c>
      <c r="U89" s="37">
        <f>SUMIFS(СВЦЭМ!$C$34:$C$777,СВЦЭМ!$A$34:$A$777,$A89,СВЦЭМ!$B$34:$B$777,U$83)+'СЕТ СН'!$H$9+СВЦЭМ!$D$10+'СЕТ СН'!$H$5-'СЕТ СН'!$H$17</f>
        <v>4652.9663026500002</v>
      </c>
      <c r="V89" s="37">
        <f>SUMIFS(СВЦЭМ!$C$34:$C$777,СВЦЭМ!$A$34:$A$777,$A89,СВЦЭМ!$B$34:$B$777,V$83)+'СЕТ СН'!$H$9+СВЦЭМ!$D$10+'СЕТ СН'!$H$5-'СЕТ СН'!$H$17</f>
        <v>4665.0209603399999</v>
      </c>
      <c r="W89" s="37">
        <f>SUMIFS(СВЦЭМ!$C$34:$C$777,СВЦЭМ!$A$34:$A$777,$A89,СВЦЭМ!$B$34:$B$777,W$83)+'СЕТ СН'!$H$9+СВЦЭМ!$D$10+'СЕТ СН'!$H$5-'СЕТ СН'!$H$17</f>
        <v>4695.3148727099997</v>
      </c>
      <c r="X89" s="37">
        <f>SUMIFS(СВЦЭМ!$C$34:$C$777,СВЦЭМ!$A$34:$A$777,$A89,СВЦЭМ!$B$34:$B$777,X$83)+'СЕТ СН'!$H$9+СВЦЭМ!$D$10+'СЕТ СН'!$H$5-'СЕТ СН'!$H$17</f>
        <v>4750.1912606799997</v>
      </c>
      <c r="Y89" s="37">
        <f>SUMIFS(СВЦЭМ!$C$34:$C$777,СВЦЭМ!$A$34:$A$777,$A89,СВЦЭМ!$B$34:$B$777,Y$83)+'СЕТ СН'!$H$9+СВЦЭМ!$D$10+'СЕТ СН'!$H$5-'СЕТ СН'!$H$17</f>
        <v>4811.55683039</v>
      </c>
    </row>
    <row r="90" spans="1:25" ht="15.75" x14ac:dyDescent="0.2">
      <c r="A90" s="36">
        <f t="shared" si="2"/>
        <v>42923</v>
      </c>
      <c r="B90" s="37">
        <f>SUMIFS(СВЦЭМ!$C$34:$C$777,СВЦЭМ!$A$34:$A$777,$A90,СВЦЭМ!$B$34:$B$777,B$83)+'СЕТ СН'!$H$9+СВЦЭМ!$D$10+'СЕТ СН'!$H$5-'СЕТ СН'!$H$17</f>
        <v>4832.2612198500001</v>
      </c>
      <c r="C90" s="37">
        <f>SUMIFS(СВЦЭМ!$C$34:$C$777,СВЦЭМ!$A$34:$A$777,$A90,СВЦЭМ!$B$34:$B$777,C$83)+'СЕТ СН'!$H$9+СВЦЭМ!$D$10+'СЕТ СН'!$H$5-'СЕТ СН'!$H$17</f>
        <v>4954.3286608199996</v>
      </c>
      <c r="D90" s="37">
        <f>SUMIFS(СВЦЭМ!$C$34:$C$777,СВЦЭМ!$A$34:$A$777,$A90,СВЦЭМ!$B$34:$B$777,D$83)+'СЕТ СН'!$H$9+СВЦЭМ!$D$10+'СЕТ СН'!$H$5-'СЕТ СН'!$H$17</f>
        <v>4971.4888422200002</v>
      </c>
      <c r="E90" s="37">
        <f>SUMIFS(СВЦЭМ!$C$34:$C$777,СВЦЭМ!$A$34:$A$777,$A90,СВЦЭМ!$B$34:$B$777,E$83)+'СЕТ СН'!$H$9+СВЦЭМ!$D$10+'СЕТ СН'!$H$5-'СЕТ СН'!$H$17</f>
        <v>4984.6894602800003</v>
      </c>
      <c r="F90" s="37">
        <f>SUMIFS(СВЦЭМ!$C$34:$C$777,СВЦЭМ!$A$34:$A$777,$A90,СВЦЭМ!$B$34:$B$777,F$83)+'СЕТ СН'!$H$9+СВЦЭМ!$D$10+'СЕТ СН'!$H$5-'СЕТ СН'!$H$17</f>
        <v>4980.9417470600001</v>
      </c>
      <c r="G90" s="37">
        <f>SUMIFS(СВЦЭМ!$C$34:$C$777,СВЦЭМ!$A$34:$A$777,$A90,СВЦЭМ!$B$34:$B$777,G$83)+'СЕТ СН'!$H$9+СВЦЭМ!$D$10+'СЕТ СН'!$H$5-'СЕТ СН'!$H$17</f>
        <v>4977.3404963800003</v>
      </c>
      <c r="H90" s="37">
        <f>SUMIFS(СВЦЭМ!$C$34:$C$777,СВЦЭМ!$A$34:$A$777,$A90,СВЦЭМ!$B$34:$B$777,H$83)+'СЕТ СН'!$H$9+СВЦЭМ!$D$10+'СЕТ СН'!$H$5-'СЕТ СН'!$H$17</f>
        <v>5016.0562399199998</v>
      </c>
      <c r="I90" s="37">
        <f>SUMIFS(СВЦЭМ!$C$34:$C$777,СВЦЭМ!$A$34:$A$777,$A90,СВЦЭМ!$B$34:$B$777,I$83)+'СЕТ СН'!$H$9+СВЦЭМ!$D$10+'СЕТ СН'!$H$5-'СЕТ СН'!$H$17</f>
        <v>4974.0227541900003</v>
      </c>
      <c r="J90" s="37">
        <f>SUMIFS(СВЦЭМ!$C$34:$C$777,СВЦЭМ!$A$34:$A$777,$A90,СВЦЭМ!$B$34:$B$777,J$83)+'СЕТ СН'!$H$9+СВЦЭМ!$D$10+'СЕТ СН'!$H$5-'СЕТ СН'!$H$17</f>
        <v>4845.32832874</v>
      </c>
      <c r="K90" s="37">
        <f>SUMIFS(СВЦЭМ!$C$34:$C$777,СВЦЭМ!$A$34:$A$777,$A90,СВЦЭМ!$B$34:$B$777,K$83)+'СЕТ СН'!$H$9+СВЦЭМ!$D$10+'СЕТ СН'!$H$5-'СЕТ СН'!$H$17</f>
        <v>4745.6029724599994</v>
      </c>
      <c r="L90" s="37">
        <f>SUMIFS(СВЦЭМ!$C$34:$C$777,СВЦЭМ!$A$34:$A$777,$A90,СВЦЭМ!$B$34:$B$777,L$83)+'СЕТ СН'!$H$9+СВЦЭМ!$D$10+'СЕТ СН'!$H$5-'СЕТ СН'!$H$17</f>
        <v>4675.8471408599999</v>
      </c>
      <c r="M90" s="37">
        <f>SUMIFS(СВЦЭМ!$C$34:$C$777,СВЦЭМ!$A$34:$A$777,$A90,СВЦЭМ!$B$34:$B$777,M$83)+'СЕТ СН'!$H$9+СВЦЭМ!$D$10+'СЕТ СН'!$H$5-'СЕТ СН'!$H$17</f>
        <v>4653.0232102999998</v>
      </c>
      <c r="N90" s="37">
        <f>SUMIFS(СВЦЭМ!$C$34:$C$777,СВЦЭМ!$A$34:$A$777,$A90,СВЦЭМ!$B$34:$B$777,N$83)+'СЕТ СН'!$H$9+СВЦЭМ!$D$10+'СЕТ СН'!$H$5-'СЕТ СН'!$H$17</f>
        <v>4649.04368178</v>
      </c>
      <c r="O90" s="37">
        <f>SUMIFS(СВЦЭМ!$C$34:$C$777,СВЦЭМ!$A$34:$A$777,$A90,СВЦЭМ!$B$34:$B$777,O$83)+'СЕТ СН'!$H$9+СВЦЭМ!$D$10+'СЕТ СН'!$H$5-'СЕТ СН'!$H$17</f>
        <v>4657.2500603499993</v>
      </c>
      <c r="P90" s="37">
        <f>SUMIFS(СВЦЭМ!$C$34:$C$777,СВЦЭМ!$A$34:$A$777,$A90,СВЦЭМ!$B$34:$B$777,P$83)+'СЕТ СН'!$H$9+СВЦЭМ!$D$10+'СЕТ СН'!$H$5-'СЕТ СН'!$H$17</f>
        <v>4660.9507339299998</v>
      </c>
      <c r="Q90" s="37">
        <f>SUMIFS(СВЦЭМ!$C$34:$C$777,СВЦЭМ!$A$34:$A$777,$A90,СВЦЭМ!$B$34:$B$777,Q$83)+'СЕТ СН'!$H$9+СВЦЭМ!$D$10+'СЕТ СН'!$H$5-'СЕТ СН'!$H$17</f>
        <v>4656.63161373</v>
      </c>
      <c r="R90" s="37">
        <f>SUMIFS(СВЦЭМ!$C$34:$C$777,СВЦЭМ!$A$34:$A$777,$A90,СВЦЭМ!$B$34:$B$777,R$83)+'СЕТ СН'!$H$9+СВЦЭМ!$D$10+'СЕТ СН'!$H$5-'СЕТ СН'!$H$17</f>
        <v>4660.3260404600005</v>
      </c>
      <c r="S90" s="37">
        <f>SUMIFS(СВЦЭМ!$C$34:$C$777,СВЦЭМ!$A$34:$A$777,$A90,СВЦЭМ!$B$34:$B$777,S$83)+'СЕТ СН'!$H$9+СВЦЭМ!$D$10+'СЕТ СН'!$H$5-'СЕТ СН'!$H$17</f>
        <v>4647.1839992000005</v>
      </c>
      <c r="T90" s="37">
        <f>SUMIFS(СВЦЭМ!$C$34:$C$777,СВЦЭМ!$A$34:$A$777,$A90,СВЦЭМ!$B$34:$B$777,T$83)+'СЕТ СН'!$H$9+СВЦЭМ!$D$10+'СЕТ СН'!$H$5-'СЕТ СН'!$H$17</f>
        <v>4658.30763252</v>
      </c>
      <c r="U90" s="37">
        <f>SUMIFS(СВЦЭМ!$C$34:$C$777,СВЦЭМ!$A$34:$A$777,$A90,СВЦЭМ!$B$34:$B$777,U$83)+'СЕТ СН'!$H$9+СВЦЭМ!$D$10+'СЕТ СН'!$H$5-'СЕТ СН'!$H$17</f>
        <v>4662.8946640800004</v>
      </c>
      <c r="V90" s="37">
        <f>SUMIFS(СВЦЭМ!$C$34:$C$777,СВЦЭМ!$A$34:$A$777,$A90,СВЦЭМ!$B$34:$B$777,V$83)+'СЕТ СН'!$H$9+СВЦЭМ!$D$10+'СЕТ СН'!$H$5-'СЕТ СН'!$H$17</f>
        <v>4677.4871032199999</v>
      </c>
      <c r="W90" s="37">
        <f>SUMIFS(СВЦЭМ!$C$34:$C$777,СВЦЭМ!$A$34:$A$777,$A90,СВЦЭМ!$B$34:$B$777,W$83)+'СЕТ СН'!$H$9+СВЦЭМ!$D$10+'СЕТ СН'!$H$5-'СЕТ СН'!$H$17</f>
        <v>4705.35115554</v>
      </c>
      <c r="X90" s="37">
        <f>SUMIFS(СВЦЭМ!$C$34:$C$777,СВЦЭМ!$A$34:$A$777,$A90,СВЦЭМ!$B$34:$B$777,X$83)+'СЕТ СН'!$H$9+СВЦЭМ!$D$10+'СЕТ СН'!$H$5-'СЕТ СН'!$H$17</f>
        <v>4772.3872374799994</v>
      </c>
      <c r="Y90" s="37">
        <f>SUMIFS(СВЦЭМ!$C$34:$C$777,СВЦЭМ!$A$34:$A$777,$A90,СВЦЭМ!$B$34:$B$777,Y$83)+'СЕТ СН'!$H$9+СВЦЭМ!$D$10+'СЕТ СН'!$H$5-'СЕТ СН'!$H$17</f>
        <v>4843.6736494400002</v>
      </c>
    </row>
    <row r="91" spans="1:25" ht="15.75" x14ac:dyDescent="0.2">
      <c r="A91" s="36">
        <f t="shared" si="2"/>
        <v>42924</v>
      </c>
      <c r="B91" s="37">
        <f>SUMIFS(СВЦЭМ!$C$34:$C$777,СВЦЭМ!$A$34:$A$777,$A91,СВЦЭМ!$B$34:$B$777,B$83)+'СЕТ СН'!$H$9+СВЦЭМ!$D$10+'СЕТ СН'!$H$5-'СЕТ СН'!$H$17</f>
        <v>4881.21341149</v>
      </c>
      <c r="C91" s="37">
        <f>SUMIFS(СВЦЭМ!$C$34:$C$777,СВЦЭМ!$A$34:$A$777,$A91,СВЦЭМ!$B$34:$B$777,C$83)+'СЕТ СН'!$H$9+СВЦЭМ!$D$10+'СЕТ СН'!$H$5-'СЕТ СН'!$H$17</f>
        <v>4948.7120665599996</v>
      </c>
      <c r="D91" s="37">
        <f>SUMIFS(СВЦЭМ!$C$34:$C$777,СВЦЭМ!$A$34:$A$777,$A91,СВЦЭМ!$B$34:$B$777,D$83)+'СЕТ СН'!$H$9+СВЦЭМ!$D$10+'СЕТ СН'!$H$5-'СЕТ СН'!$H$17</f>
        <v>4996.1250561899997</v>
      </c>
      <c r="E91" s="37">
        <f>SUMIFS(СВЦЭМ!$C$34:$C$777,СВЦЭМ!$A$34:$A$777,$A91,СВЦЭМ!$B$34:$B$777,E$83)+'СЕТ СН'!$H$9+СВЦЭМ!$D$10+'СЕТ СН'!$H$5-'СЕТ СН'!$H$17</f>
        <v>4999.8737930099996</v>
      </c>
      <c r="F91" s="37">
        <f>SUMIFS(СВЦЭМ!$C$34:$C$777,СВЦЭМ!$A$34:$A$777,$A91,СВЦЭМ!$B$34:$B$777,F$83)+'СЕТ СН'!$H$9+СВЦЭМ!$D$10+'СЕТ СН'!$H$5-'СЕТ СН'!$H$17</f>
        <v>4996.8568931700001</v>
      </c>
      <c r="G91" s="37">
        <f>SUMIFS(СВЦЭМ!$C$34:$C$777,СВЦЭМ!$A$34:$A$777,$A91,СВЦЭМ!$B$34:$B$777,G$83)+'СЕТ СН'!$H$9+СВЦЭМ!$D$10+'СЕТ СН'!$H$5-'СЕТ СН'!$H$17</f>
        <v>4990.8997617799996</v>
      </c>
      <c r="H91" s="37">
        <f>SUMIFS(СВЦЭМ!$C$34:$C$777,СВЦЭМ!$A$34:$A$777,$A91,СВЦЭМ!$B$34:$B$777,H$83)+'СЕТ СН'!$H$9+СВЦЭМ!$D$10+'СЕТ СН'!$H$5-'СЕТ СН'!$H$17</f>
        <v>4996.4845006899995</v>
      </c>
      <c r="I91" s="37">
        <f>SUMIFS(СВЦЭМ!$C$34:$C$777,СВЦЭМ!$A$34:$A$777,$A91,СВЦЭМ!$B$34:$B$777,I$83)+'СЕТ СН'!$H$9+СВЦЭМ!$D$10+'СЕТ СН'!$H$5-'СЕТ СН'!$H$17</f>
        <v>4904.7801980900003</v>
      </c>
      <c r="J91" s="37">
        <f>SUMIFS(СВЦЭМ!$C$34:$C$777,СВЦЭМ!$A$34:$A$777,$A91,СВЦЭМ!$B$34:$B$777,J$83)+'СЕТ СН'!$H$9+СВЦЭМ!$D$10+'СЕТ СН'!$H$5-'СЕТ СН'!$H$17</f>
        <v>4815.2692063699997</v>
      </c>
      <c r="K91" s="37">
        <f>SUMIFS(СВЦЭМ!$C$34:$C$777,СВЦЭМ!$A$34:$A$777,$A91,СВЦЭМ!$B$34:$B$777,K$83)+'СЕТ СН'!$H$9+СВЦЭМ!$D$10+'СЕТ СН'!$H$5-'СЕТ СН'!$H$17</f>
        <v>4722.1686123300005</v>
      </c>
      <c r="L91" s="37">
        <f>SUMIFS(СВЦЭМ!$C$34:$C$777,СВЦЭМ!$A$34:$A$777,$A91,СВЦЭМ!$B$34:$B$777,L$83)+'СЕТ СН'!$H$9+СВЦЭМ!$D$10+'СЕТ СН'!$H$5-'СЕТ СН'!$H$17</f>
        <v>4652.3685191699997</v>
      </c>
      <c r="M91" s="37">
        <f>SUMIFS(СВЦЭМ!$C$34:$C$777,СВЦЭМ!$A$34:$A$777,$A91,СВЦЭМ!$B$34:$B$777,M$83)+'СЕТ СН'!$H$9+СВЦЭМ!$D$10+'СЕТ СН'!$H$5-'СЕТ СН'!$H$17</f>
        <v>4630.9815052100003</v>
      </c>
      <c r="N91" s="37">
        <f>SUMIFS(СВЦЭМ!$C$34:$C$777,СВЦЭМ!$A$34:$A$777,$A91,СВЦЭМ!$B$34:$B$777,N$83)+'СЕТ СН'!$H$9+СВЦЭМ!$D$10+'СЕТ СН'!$H$5-'СЕТ СН'!$H$17</f>
        <v>4639.38394135</v>
      </c>
      <c r="O91" s="37">
        <f>SUMIFS(СВЦЭМ!$C$34:$C$777,СВЦЭМ!$A$34:$A$777,$A91,СВЦЭМ!$B$34:$B$777,O$83)+'СЕТ СН'!$H$9+СВЦЭМ!$D$10+'СЕТ СН'!$H$5-'СЕТ СН'!$H$17</f>
        <v>4645.2215136800005</v>
      </c>
      <c r="P91" s="37">
        <f>SUMIFS(СВЦЭМ!$C$34:$C$777,СВЦЭМ!$A$34:$A$777,$A91,СВЦЭМ!$B$34:$B$777,P$83)+'СЕТ СН'!$H$9+СВЦЭМ!$D$10+'СЕТ СН'!$H$5-'СЕТ СН'!$H$17</f>
        <v>4646.4497394800001</v>
      </c>
      <c r="Q91" s="37">
        <f>SUMIFS(СВЦЭМ!$C$34:$C$777,СВЦЭМ!$A$34:$A$777,$A91,СВЦЭМ!$B$34:$B$777,Q$83)+'СЕТ СН'!$H$9+СВЦЭМ!$D$10+'СЕТ СН'!$H$5-'СЕТ СН'!$H$17</f>
        <v>4647.1158029600001</v>
      </c>
      <c r="R91" s="37">
        <f>SUMIFS(СВЦЭМ!$C$34:$C$777,СВЦЭМ!$A$34:$A$777,$A91,СВЦЭМ!$B$34:$B$777,R$83)+'СЕТ СН'!$H$9+СВЦЭМ!$D$10+'СЕТ СН'!$H$5-'СЕТ СН'!$H$17</f>
        <v>4644.0297394999998</v>
      </c>
      <c r="S91" s="37">
        <f>SUMIFS(СВЦЭМ!$C$34:$C$777,СВЦЭМ!$A$34:$A$777,$A91,СВЦЭМ!$B$34:$B$777,S$83)+'СЕТ СН'!$H$9+СВЦЭМ!$D$10+'СЕТ СН'!$H$5-'СЕТ СН'!$H$17</f>
        <v>4644.6729571300002</v>
      </c>
      <c r="T91" s="37">
        <f>SUMIFS(СВЦЭМ!$C$34:$C$777,СВЦЭМ!$A$34:$A$777,$A91,СВЦЭМ!$B$34:$B$777,T$83)+'СЕТ СН'!$H$9+СВЦЭМ!$D$10+'СЕТ СН'!$H$5-'СЕТ СН'!$H$17</f>
        <v>4689.8817319899999</v>
      </c>
      <c r="U91" s="37">
        <f>SUMIFS(СВЦЭМ!$C$34:$C$777,СВЦЭМ!$A$34:$A$777,$A91,СВЦЭМ!$B$34:$B$777,U$83)+'СЕТ СН'!$H$9+СВЦЭМ!$D$10+'СЕТ СН'!$H$5-'СЕТ СН'!$H$17</f>
        <v>4684.7454720400001</v>
      </c>
      <c r="V91" s="37">
        <f>SUMIFS(СВЦЭМ!$C$34:$C$777,СВЦЭМ!$A$34:$A$777,$A91,СВЦЭМ!$B$34:$B$777,V$83)+'СЕТ СН'!$H$9+СВЦЭМ!$D$10+'СЕТ СН'!$H$5-'СЕТ СН'!$H$17</f>
        <v>4682.3669772499998</v>
      </c>
      <c r="W91" s="37">
        <f>SUMIFS(СВЦЭМ!$C$34:$C$777,СВЦЭМ!$A$34:$A$777,$A91,СВЦЭМ!$B$34:$B$777,W$83)+'СЕТ СН'!$H$9+СВЦЭМ!$D$10+'СЕТ СН'!$H$5-'СЕТ СН'!$H$17</f>
        <v>4703.0399872500002</v>
      </c>
      <c r="X91" s="37">
        <f>SUMIFS(СВЦЭМ!$C$34:$C$777,СВЦЭМ!$A$34:$A$777,$A91,СВЦЭМ!$B$34:$B$777,X$83)+'СЕТ СН'!$H$9+СВЦЭМ!$D$10+'СЕТ СН'!$H$5-'СЕТ СН'!$H$17</f>
        <v>4745.8558879100001</v>
      </c>
      <c r="Y91" s="37">
        <f>SUMIFS(СВЦЭМ!$C$34:$C$777,СВЦЭМ!$A$34:$A$777,$A91,СВЦЭМ!$B$34:$B$777,Y$83)+'СЕТ СН'!$H$9+СВЦЭМ!$D$10+'СЕТ СН'!$H$5-'СЕТ СН'!$H$17</f>
        <v>4789.6404567899999</v>
      </c>
    </row>
    <row r="92" spans="1:25" ht="15.75" x14ac:dyDescent="0.2">
      <c r="A92" s="36">
        <f t="shared" si="2"/>
        <v>42925</v>
      </c>
      <c r="B92" s="37">
        <f>SUMIFS(СВЦЭМ!$C$34:$C$777,СВЦЭМ!$A$34:$A$777,$A92,СВЦЭМ!$B$34:$B$777,B$83)+'СЕТ СН'!$H$9+СВЦЭМ!$D$10+'СЕТ СН'!$H$5-'СЕТ СН'!$H$17</f>
        <v>4868.7539851700003</v>
      </c>
      <c r="C92" s="37">
        <f>SUMIFS(СВЦЭМ!$C$34:$C$777,СВЦЭМ!$A$34:$A$777,$A92,СВЦЭМ!$B$34:$B$777,C$83)+'СЕТ СН'!$H$9+СВЦЭМ!$D$10+'СЕТ СН'!$H$5-'СЕТ СН'!$H$17</f>
        <v>4936.4680446000002</v>
      </c>
      <c r="D92" s="37">
        <f>SUMIFS(СВЦЭМ!$C$34:$C$777,СВЦЭМ!$A$34:$A$777,$A92,СВЦЭМ!$B$34:$B$777,D$83)+'СЕТ СН'!$H$9+СВЦЭМ!$D$10+'СЕТ СН'!$H$5-'СЕТ СН'!$H$17</f>
        <v>4993.3102569799994</v>
      </c>
      <c r="E92" s="37">
        <f>SUMIFS(СВЦЭМ!$C$34:$C$777,СВЦЭМ!$A$34:$A$777,$A92,СВЦЭМ!$B$34:$B$777,E$83)+'СЕТ СН'!$H$9+СВЦЭМ!$D$10+'СЕТ СН'!$H$5-'СЕТ СН'!$H$17</f>
        <v>4994.3801625400001</v>
      </c>
      <c r="F92" s="37">
        <f>SUMIFS(СВЦЭМ!$C$34:$C$777,СВЦЭМ!$A$34:$A$777,$A92,СВЦЭМ!$B$34:$B$777,F$83)+'СЕТ СН'!$H$9+СВЦЭМ!$D$10+'СЕТ СН'!$H$5-'СЕТ СН'!$H$17</f>
        <v>4995.9382665900002</v>
      </c>
      <c r="G92" s="37">
        <f>SUMIFS(СВЦЭМ!$C$34:$C$777,СВЦЭМ!$A$34:$A$777,$A92,СВЦЭМ!$B$34:$B$777,G$83)+'СЕТ СН'!$H$9+СВЦЭМ!$D$10+'СЕТ СН'!$H$5-'СЕТ СН'!$H$17</f>
        <v>4990.5773121499997</v>
      </c>
      <c r="H92" s="37">
        <f>SUMIFS(СВЦЭМ!$C$34:$C$777,СВЦЭМ!$A$34:$A$777,$A92,СВЦЭМ!$B$34:$B$777,H$83)+'СЕТ СН'!$H$9+СВЦЭМ!$D$10+'СЕТ СН'!$H$5-'СЕТ СН'!$H$17</f>
        <v>5002.2188559899996</v>
      </c>
      <c r="I92" s="37">
        <f>SUMIFS(СВЦЭМ!$C$34:$C$777,СВЦЭМ!$A$34:$A$777,$A92,СВЦЭМ!$B$34:$B$777,I$83)+'СЕТ СН'!$H$9+СВЦЭМ!$D$10+'СЕТ СН'!$H$5-'СЕТ СН'!$H$17</f>
        <v>4942.4796987099999</v>
      </c>
      <c r="J92" s="37">
        <f>SUMIFS(СВЦЭМ!$C$34:$C$777,СВЦЭМ!$A$34:$A$777,$A92,СВЦЭМ!$B$34:$B$777,J$83)+'СЕТ СН'!$H$9+СВЦЭМ!$D$10+'СЕТ СН'!$H$5-'СЕТ СН'!$H$17</f>
        <v>4856.9352632499995</v>
      </c>
      <c r="K92" s="37">
        <f>SUMIFS(СВЦЭМ!$C$34:$C$777,СВЦЭМ!$A$34:$A$777,$A92,СВЦЭМ!$B$34:$B$777,K$83)+'СЕТ СН'!$H$9+СВЦЭМ!$D$10+'СЕТ СН'!$H$5-'СЕТ СН'!$H$17</f>
        <v>4718.8621583599997</v>
      </c>
      <c r="L92" s="37">
        <f>SUMIFS(СВЦЭМ!$C$34:$C$777,СВЦЭМ!$A$34:$A$777,$A92,СВЦЭМ!$B$34:$B$777,L$83)+'СЕТ СН'!$H$9+СВЦЭМ!$D$10+'СЕТ СН'!$H$5-'СЕТ СН'!$H$17</f>
        <v>4633.8462627899999</v>
      </c>
      <c r="M92" s="37">
        <f>SUMIFS(СВЦЭМ!$C$34:$C$777,СВЦЭМ!$A$34:$A$777,$A92,СВЦЭМ!$B$34:$B$777,M$83)+'СЕТ СН'!$H$9+СВЦЭМ!$D$10+'СЕТ СН'!$H$5-'СЕТ СН'!$H$17</f>
        <v>4593.2774333099997</v>
      </c>
      <c r="N92" s="37">
        <f>SUMIFS(СВЦЭМ!$C$34:$C$777,СВЦЭМ!$A$34:$A$777,$A92,СВЦЭМ!$B$34:$B$777,N$83)+'СЕТ СН'!$H$9+СВЦЭМ!$D$10+'СЕТ СН'!$H$5-'СЕТ СН'!$H$17</f>
        <v>4597.2412696800002</v>
      </c>
      <c r="O92" s="37">
        <f>SUMIFS(СВЦЭМ!$C$34:$C$777,СВЦЭМ!$A$34:$A$777,$A92,СВЦЭМ!$B$34:$B$777,O$83)+'СЕТ СН'!$H$9+СВЦЭМ!$D$10+'СЕТ СН'!$H$5-'СЕТ СН'!$H$17</f>
        <v>4601.5758087100003</v>
      </c>
      <c r="P92" s="37">
        <f>SUMIFS(СВЦЭМ!$C$34:$C$777,СВЦЭМ!$A$34:$A$777,$A92,СВЦЭМ!$B$34:$B$777,P$83)+'СЕТ СН'!$H$9+СВЦЭМ!$D$10+'СЕТ СН'!$H$5-'СЕТ СН'!$H$17</f>
        <v>4609.9179946899994</v>
      </c>
      <c r="Q92" s="37">
        <f>SUMIFS(СВЦЭМ!$C$34:$C$777,СВЦЭМ!$A$34:$A$777,$A92,СВЦЭМ!$B$34:$B$777,Q$83)+'СЕТ СН'!$H$9+СВЦЭМ!$D$10+'СЕТ СН'!$H$5-'СЕТ СН'!$H$17</f>
        <v>4609.4361542799998</v>
      </c>
      <c r="R92" s="37">
        <f>SUMIFS(СВЦЭМ!$C$34:$C$777,СВЦЭМ!$A$34:$A$777,$A92,СВЦЭМ!$B$34:$B$777,R$83)+'СЕТ СН'!$H$9+СВЦЭМ!$D$10+'СЕТ СН'!$H$5-'СЕТ СН'!$H$17</f>
        <v>4613.6330514800002</v>
      </c>
      <c r="S92" s="37">
        <f>SUMIFS(СВЦЭМ!$C$34:$C$777,СВЦЭМ!$A$34:$A$777,$A92,СВЦЭМ!$B$34:$B$777,S$83)+'СЕТ СН'!$H$9+СВЦЭМ!$D$10+'СЕТ СН'!$H$5-'СЕТ СН'!$H$17</f>
        <v>4528.5471550599996</v>
      </c>
      <c r="T92" s="37">
        <f>SUMIFS(СВЦЭМ!$C$34:$C$777,СВЦЭМ!$A$34:$A$777,$A92,СВЦЭМ!$B$34:$B$777,T$83)+'СЕТ СН'!$H$9+СВЦЭМ!$D$10+'СЕТ СН'!$H$5-'СЕТ СН'!$H$17</f>
        <v>4484.4602975999996</v>
      </c>
      <c r="U92" s="37">
        <f>SUMIFS(СВЦЭМ!$C$34:$C$777,СВЦЭМ!$A$34:$A$777,$A92,СВЦЭМ!$B$34:$B$777,U$83)+'СЕТ СН'!$H$9+СВЦЭМ!$D$10+'СЕТ СН'!$H$5-'СЕТ СН'!$H$17</f>
        <v>4484.1231728900002</v>
      </c>
      <c r="V92" s="37">
        <f>SUMIFS(СВЦЭМ!$C$34:$C$777,СВЦЭМ!$A$34:$A$777,$A92,СВЦЭМ!$B$34:$B$777,V$83)+'СЕТ СН'!$H$9+СВЦЭМ!$D$10+'СЕТ СН'!$H$5-'СЕТ СН'!$H$17</f>
        <v>4531.0757066299993</v>
      </c>
      <c r="W92" s="37">
        <f>SUMIFS(СВЦЭМ!$C$34:$C$777,СВЦЭМ!$A$34:$A$777,$A92,СВЦЭМ!$B$34:$B$777,W$83)+'СЕТ СН'!$H$9+СВЦЭМ!$D$10+'СЕТ СН'!$H$5-'СЕТ СН'!$H$17</f>
        <v>4593.3837910499997</v>
      </c>
      <c r="X92" s="37">
        <f>SUMIFS(СВЦЭМ!$C$34:$C$777,СВЦЭМ!$A$34:$A$777,$A92,СВЦЭМ!$B$34:$B$777,X$83)+'СЕТ СН'!$H$9+СВЦЭМ!$D$10+'СЕТ СН'!$H$5-'СЕТ СН'!$H$17</f>
        <v>4702.8553559600005</v>
      </c>
      <c r="Y92" s="37">
        <f>SUMIFS(СВЦЭМ!$C$34:$C$777,СВЦЭМ!$A$34:$A$777,$A92,СВЦЭМ!$B$34:$B$777,Y$83)+'СЕТ СН'!$H$9+СВЦЭМ!$D$10+'СЕТ СН'!$H$5-'СЕТ СН'!$H$17</f>
        <v>4810.9191011399998</v>
      </c>
    </row>
    <row r="93" spans="1:25" ht="15.75" x14ac:dyDescent="0.2">
      <c r="A93" s="36">
        <f t="shared" si="2"/>
        <v>42926</v>
      </c>
      <c r="B93" s="37">
        <f>SUMIFS(СВЦЭМ!$C$34:$C$777,СВЦЭМ!$A$34:$A$777,$A93,СВЦЭМ!$B$34:$B$777,B$83)+'СЕТ СН'!$H$9+СВЦЭМ!$D$10+'СЕТ СН'!$H$5-'СЕТ СН'!$H$17</f>
        <v>4777.6929732499993</v>
      </c>
      <c r="C93" s="37">
        <f>SUMIFS(СВЦЭМ!$C$34:$C$777,СВЦЭМ!$A$34:$A$777,$A93,СВЦЭМ!$B$34:$B$777,C$83)+'СЕТ СН'!$H$9+СВЦЭМ!$D$10+'СЕТ СН'!$H$5-'СЕТ СН'!$H$17</f>
        <v>4856.1500903300002</v>
      </c>
      <c r="D93" s="37">
        <f>SUMIFS(СВЦЭМ!$C$34:$C$777,СВЦЭМ!$A$34:$A$777,$A93,СВЦЭМ!$B$34:$B$777,D$83)+'СЕТ СН'!$H$9+СВЦЭМ!$D$10+'СЕТ СН'!$H$5-'СЕТ СН'!$H$17</f>
        <v>4967.4467597700004</v>
      </c>
      <c r="E93" s="37">
        <f>SUMIFS(СВЦЭМ!$C$34:$C$777,СВЦЭМ!$A$34:$A$777,$A93,СВЦЭМ!$B$34:$B$777,E$83)+'СЕТ СН'!$H$9+СВЦЭМ!$D$10+'СЕТ СН'!$H$5-'СЕТ СН'!$H$17</f>
        <v>4986.39974076</v>
      </c>
      <c r="F93" s="37">
        <f>SUMIFS(СВЦЭМ!$C$34:$C$777,СВЦЭМ!$A$34:$A$777,$A93,СВЦЭМ!$B$34:$B$777,F$83)+'СЕТ СН'!$H$9+СВЦЭМ!$D$10+'СЕТ СН'!$H$5-'СЕТ СН'!$H$17</f>
        <v>4940.3396986099997</v>
      </c>
      <c r="G93" s="37">
        <f>SUMIFS(СВЦЭМ!$C$34:$C$777,СВЦЭМ!$A$34:$A$777,$A93,СВЦЭМ!$B$34:$B$777,G$83)+'СЕТ СН'!$H$9+СВЦЭМ!$D$10+'СЕТ СН'!$H$5-'СЕТ СН'!$H$17</f>
        <v>4949.5933765600003</v>
      </c>
      <c r="H93" s="37">
        <f>SUMIFS(СВЦЭМ!$C$34:$C$777,СВЦЭМ!$A$34:$A$777,$A93,СВЦЭМ!$B$34:$B$777,H$83)+'СЕТ СН'!$H$9+СВЦЭМ!$D$10+'СЕТ СН'!$H$5-'СЕТ СН'!$H$17</f>
        <v>4930.5000765799996</v>
      </c>
      <c r="I93" s="37">
        <f>SUMIFS(СВЦЭМ!$C$34:$C$777,СВЦЭМ!$A$34:$A$777,$A93,СВЦЭМ!$B$34:$B$777,I$83)+'СЕТ СН'!$H$9+СВЦЭМ!$D$10+'СЕТ СН'!$H$5-'СЕТ СН'!$H$17</f>
        <v>4871.3983767199998</v>
      </c>
      <c r="J93" s="37">
        <f>SUMIFS(СВЦЭМ!$C$34:$C$777,СВЦЭМ!$A$34:$A$777,$A93,СВЦЭМ!$B$34:$B$777,J$83)+'СЕТ СН'!$H$9+СВЦЭМ!$D$10+'СЕТ СН'!$H$5-'СЕТ СН'!$H$17</f>
        <v>4791.8125730000002</v>
      </c>
      <c r="K93" s="37">
        <f>SUMIFS(СВЦЭМ!$C$34:$C$777,СВЦЭМ!$A$34:$A$777,$A93,СВЦЭМ!$B$34:$B$777,K$83)+'СЕТ СН'!$H$9+СВЦЭМ!$D$10+'СЕТ СН'!$H$5-'СЕТ СН'!$H$17</f>
        <v>4698.8964435300004</v>
      </c>
      <c r="L93" s="37">
        <f>SUMIFS(СВЦЭМ!$C$34:$C$777,СВЦЭМ!$A$34:$A$777,$A93,СВЦЭМ!$B$34:$B$777,L$83)+'СЕТ СН'!$H$9+СВЦЭМ!$D$10+'СЕТ СН'!$H$5-'СЕТ СН'!$H$17</f>
        <v>4699.75666267</v>
      </c>
      <c r="M93" s="37">
        <f>SUMIFS(СВЦЭМ!$C$34:$C$777,СВЦЭМ!$A$34:$A$777,$A93,СВЦЭМ!$B$34:$B$777,M$83)+'СЕТ СН'!$H$9+СВЦЭМ!$D$10+'СЕТ СН'!$H$5-'СЕТ СН'!$H$17</f>
        <v>4696.0239471000004</v>
      </c>
      <c r="N93" s="37">
        <f>SUMIFS(СВЦЭМ!$C$34:$C$777,СВЦЭМ!$A$34:$A$777,$A93,СВЦЭМ!$B$34:$B$777,N$83)+'СЕТ СН'!$H$9+СВЦЭМ!$D$10+'СЕТ СН'!$H$5-'СЕТ СН'!$H$17</f>
        <v>4692.8946895299996</v>
      </c>
      <c r="O93" s="37">
        <f>SUMIFS(СВЦЭМ!$C$34:$C$777,СВЦЭМ!$A$34:$A$777,$A93,СВЦЭМ!$B$34:$B$777,O$83)+'СЕТ СН'!$H$9+СВЦЭМ!$D$10+'СЕТ СН'!$H$5-'СЕТ СН'!$H$17</f>
        <v>4701.7668220899996</v>
      </c>
      <c r="P93" s="37">
        <f>SUMIFS(СВЦЭМ!$C$34:$C$777,СВЦЭМ!$A$34:$A$777,$A93,СВЦЭМ!$B$34:$B$777,P$83)+'СЕТ СН'!$H$9+СВЦЭМ!$D$10+'СЕТ СН'!$H$5-'СЕТ СН'!$H$17</f>
        <v>4700.2605427300005</v>
      </c>
      <c r="Q93" s="37">
        <f>SUMIFS(СВЦЭМ!$C$34:$C$777,СВЦЭМ!$A$34:$A$777,$A93,СВЦЭМ!$B$34:$B$777,Q$83)+'СЕТ СН'!$H$9+СВЦЭМ!$D$10+'СЕТ СН'!$H$5-'СЕТ СН'!$H$17</f>
        <v>4703.2932267199994</v>
      </c>
      <c r="R93" s="37">
        <f>SUMIFS(СВЦЭМ!$C$34:$C$777,СВЦЭМ!$A$34:$A$777,$A93,СВЦЭМ!$B$34:$B$777,R$83)+'СЕТ СН'!$H$9+СВЦЭМ!$D$10+'СЕТ СН'!$H$5-'СЕТ СН'!$H$17</f>
        <v>4693.2496936200005</v>
      </c>
      <c r="S93" s="37">
        <f>SUMIFS(СВЦЭМ!$C$34:$C$777,СВЦЭМ!$A$34:$A$777,$A93,СВЦЭМ!$B$34:$B$777,S$83)+'СЕТ СН'!$H$9+СВЦЭМ!$D$10+'СЕТ СН'!$H$5-'СЕТ СН'!$H$17</f>
        <v>4691.1048302300005</v>
      </c>
      <c r="T93" s="37">
        <f>SUMIFS(СВЦЭМ!$C$34:$C$777,СВЦЭМ!$A$34:$A$777,$A93,СВЦЭМ!$B$34:$B$777,T$83)+'СЕТ СН'!$H$9+СВЦЭМ!$D$10+'СЕТ СН'!$H$5-'СЕТ СН'!$H$17</f>
        <v>4695.6737113199997</v>
      </c>
      <c r="U93" s="37">
        <f>SUMIFS(СВЦЭМ!$C$34:$C$777,СВЦЭМ!$A$34:$A$777,$A93,СВЦЭМ!$B$34:$B$777,U$83)+'СЕТ СН'!$H$9+СВЦЭМ!$D$10+'СЕТ СН'!$H$5-'СЕТ СН'!$H$17</f>
        <v>4697.2214574199998</v>
      </c>
      <c r="V93" s="37">
        <f>SUMIFS(СВЦЭМ!$C$34:$C$777,СВЦЭМ!$A$34:$A$777,$A93,СВЦЭМ!$B$34:$B$777,V$83)+'СЕТ СН'!$H$9+СВЦЭМ!$D$10+'СЕТ СН'!$H$5-'СЕТ СН'!$H$17</f>
        <v>4695.8935552900002</v>
      </c>
      <c r="W93" s="37">
        <f>SUMIFS(СВЦЭМ!$C$34:$C$777,СВЦЭМ!$A$34:$A$777,$A93,СВЦЭМ!$B$34:$B$777,W$83)+'СЕТ СН'!$H$9+СВЦЭМ!$D$10+'СЕТ СН'!$H$5-'СЕТ СН'!$H$17</f>
        <v>4676.2342276500003</v>
      </c>
      <c r="X93" s="37">
        <f>SUMIFS(СВЦЭМ!$C$34:$C$777,СВЦЭМ!$A$34:$A$777,$A93,СВЦЭМ!$B$34:$B$777,X$83)+'СЕТ СН'!$H$9+СВЦЭМ!$D$10+'СЕТ СН'!$H$5-'СЕТ СН'!$H$17</f>
        <v>4679.0414039899997</v>
      </c>
      <c r="Y93" s="37">
        <f>SUMIFS(СВЦЭМ!$C$34:$C$777,СВЦЭМ!$A$34:$A$777,$A93,СВЦЭМ!$B$34:$B$777,Y$83)+'СЕТ СН'!$H$9+СВЦЭМ!$D$10+'СЕТ СН'!$H$5-'СЕТ СН'!$H$17</f>
        <v>4775.11110594</v>
      </c>
    </row>
    <row r="94" spans="1:25" ht="15.75" x14ac:dyDescent="0.2">
      <c r="A94" s="36">
        <f t="shared" si="2"/>
        <v>42927</v>
      </c>
      <c r="B94" s="37">
        <f>SUMIFS(СВЦЭМ!$C$34:$C$777,СВЦЭМ!$A$34:$A$777,$A94,СВЦЭМ!$B$34:$B$777,B$83)+'СЕТ СН'!$H$9+СВЦЭМ!$D$10+'СЕТ СН'!$H$5-'СЕТ СН'!$H$17</f>
        <v>4858.05220431</v>
      </c>
      <c r="C94" s="37">
        <f>SUMIFS(СВЦЭМ!$C$34:$C$777,СВЦЭМ!$A$34:$A$777,$A94,СВЦЭМ!$B$34:$B$777,C$83)+'СЕТ СН'!$H$9+СВЦЭМ!$D$10+'СЕТ СН'!$H$5-'СЕТ СН'!$H$17</f>
        <v>4872.2172700000001</v>
      </c>
      <c r="D94" s="37">
        <f>SUMIFS(СВЦЭМ!$C$34:$C$777,СВЦЭМ!$A$34:$A$777,$A94,СВЦЭМ!$B$34:$B$777,D$83)+'СЕТ СН'!$H$9+СВЦЭМ!$D$10+'СЕТ СН'!$H$5-'СЕТ СН'!$H$17</f>
        <v>4989.8689619400002</v>
      </c>
      <c r="E94" s="37">
        <f>SUMIFS(СВЦЭМ!$C$34:$C$777,СВЦЭМ!$A$34:$A$777,$A94,СВЦЭМ!$B$34:$B$777,E$83)+'СЕТ СН'!$H$9+СВЦЭМ!$D$10+'СЕТ СН'!$H$5-'СЕТ СН'!$H$17</f>
        <v>4990.3917092900001</v>
      </c>
      <c r="F94" s="37">
        <f>SUMIFS(СВЦЭМ!$C$34:$C$777,СВЦЭМ!$A$34:$A$777,$A94,СВЦЭМ!$B$34:$B$777,F$83)+'СЕТ СН'!$H$9+СВЦЭМ!$D$10+'СЕТ СН'!$H$5-'СЕТ СН'!$H$17</f>
        <v>4991.8663612099999</v>
      </c>
      <c r="G94" s="37">
        <f>SUMIFS(СВЦЭМ!$C$34:$C$777,СВЦЭМ!$A$34:$A$777,$A94,СВЦЭМ!$B$34:$B$777,G$83)+'СЕТ СН'!$H$9+СВЦЭМ!$D$10+'СЕТ СН'!$H$5-'СЕТ СН'!$H$17</f>
        <v>4990.2392964299997</v>
      </c>
      <c r="H94" s="37">
        <f>SUMIFS(СВЦЭМ!$C$34:$C$777,СВЦЭМ!$A$34:$A$777,$A94,СВЦЭМ!$B$34:$B$777,H$83)+'СЕТ СН'!$H$9+СВЦЭМ!$D$10+'СЕТ СН'!$H$5-'СЕТ СН'!$H$17</f>
        <v>5017.6759688599996</v>
      </c>
      <c r="I94" s="37">
        <f>SUMIFS(СВЦЭМ!$C$34:$C$777,СВЦЭМ!$A$34:$A$777,$A94,СВЦЭМ!$B$34:$B$777,I$83)+'СЕТ СН'!$H$9+СВЦЭМ!$D$10+'СЕТ СН'!$H$5-'СЕТ СН'!$H$17</f>
        <v>4983.6148383399996</v>
      </c>
      <c r="J94" s="37">
        <f>SUMIFS(СВЦЭМ!$C$34:$C$777,СВЦЭМ!$A$34:$A$777,$A94,СВЦЭМ!$B$34:$B$777,J$83)+'СЕТ СН'!$H$9+СВЦЭМ!$D$10+'СЕТ СН'!$H$5-'СЕТ СН'!$H$17</f>
        <v>4860.5970995500002</v>
      </c>
      <c r="K94" s="37">
        <f>SUMIFS(СВЦЭМ!$C$34:$C$777,СВЦЭМ!$A$34:$A$777,$A94,СВЦЭМ!$B$34:$B$777,K$83)+'СЕТ СН'!$H$9+СВЦЭМ!$D$10+'СЕТ СН'!$H$5-'СЕТ СН'!$H$17</f>
        <v>4750.3456597099994</v>
      </c>
      <c r="L94" s="37">
        <f>SUMIFS(СВЦЭМ!$C$34:$C$777,СВЦЭМ!$A$34:$A$777,$A94,СВЦЭМ!$B$34:$B$777,L$83)+'СЕТ СН'!$H$9+СВЦЭМ!$D$10+'СЕТ СН'!$H$5-'СЕТ СН'!$H$17</f>
        <v>4677.15302453</v>
      </c>
      <c r="M94" s="37">
        <f>SUMIFS(СВЦЭМ!$C$34:$C$777,СВЦЭМ!$A$34:$A$777,$A94,СВЦЭМ!$B$34:$B$777,M$83)+'СЕТ СН'!$H$9+СВЦЭМ!$D$10+'СЕТ СН'!$H$5-'СЕТ СН'!$H$17</f>
        <v>4652.1193674799997</v>
      </c>
      <c r="N94" s="37">
        <f>SUMIFS(СВЦЭМ!$C$34:$C$777,СВЦЭМ!$A$34:$A$777,$A94,СВЦЭМ!$B$34:$B$777,N$83)+'СЕТ СН'!$H$9+СВЦЭМ!$D$10+'СЕТ СН'!$H$5-'СЕТ СН'!$H$17</f>
        <v>4658.9429741700005</v>
      </c>
      <c r="O94" s="37">
        <f>SUMIFS(СВЦЭМ!$C$34:$C$777,СВЦЭМ!$A$34:$A$777,$A94,СВЦЭМ!$B$34:$B$777,O$83)+'СЕТ СН'!$H$9+СВЦЭМ!$D$10+'СЕТ СН'!$H$5-'СЕТ СН'!$H$17</f>
        <v>4659.0267147699997</v>
      </c>
      <c r="P94" s="37">
        <f>SUMIFS(СВЦЭМ!$C$34:$C$777,СВЦЭМ!$A$34:$A$777,$A94,СВЦЭМ!$B$34:$B$777,P$83)+'СЕТ СН'!$H$9+СВЦЭМ!$D$10+'СЕТ СН'!$H$5-'СЕТ СН'!$H$17</f>
        <v>4659.4078886200004</v>
      </c>
      <c r="Q94" s="37">
        <f>SUMIFS(СВЦЭМ!$C$34:$C$777,СВЦЭМ!$A$34:$A$777,$A94,СВЦЭМ!$B$34:$B$777,Q$83)+'СЕТ СН'!$H$9+СВЦЭМ!$D$10+'СЕТ СН'!$H$5-'СЕТ СН'!$H$17</f>
        <v>4656.73779354</v>
      </c>
      <c r="R94" s="37">
        <f>SUMIFS(СВЦЭМ!$C$34:$C$777,СВЦЭМ!$A$34:$A$777,$A94,СВЦЭМ!$B$34:$B$777,R$83)+'СЕТ СН'!$H$9+СВЦЭМ!$D$10+'СЕТ СН'!$H$5-'СЕТ СН'!$H$17</f>
        <v>4667.3398697399998</v>
      </c>
      <c r="S94" s="37">
        <f>SUMIFS(СВЦЭМ!$C$34:$C$777,СВЦЭМ!$A$34:$A$777,$A94,СВЦЭМ!$B$34:$B$777,S$83)+'СЕТ СН'!$H$9+СВЦЭМ!$D$10+'СЕТ СН'!$H$5-'СЕТ СН'!$H$17</f>
        <v>4670.0405442399997</v>
      </c>
      <c r="T94" s="37">
        <f>SUMIFS(СВЦЭМ!$C$34:$C$777,СВЦЭМ!$A$34:$A$777,$A94,СВЦЭМ!$B$34:$B$777,T$83)+'СЕТ СН'!$H$9+СВЦЭМ!$D$10+'СЕТ СН'!$H$5-'СЕТ СН'!$H$17</f>
        <v>4685.8215802599998</v>
      </c>
      <c r="U94" s="37">
        <f>SUMIFS(СВЦЭМ!$C$34:$C$777,СВЦЭМ!$A$34:$A$777,$A94,СВЦЭМ!$B$34:$B$777,U$83)+'СЕТ СН'!$H$9+СВЦЭМ!$D$10+'СЕТ СН'!$H$5-'СЕТ СН'!$H$17</f>
        <v>4695.8520960000005</v>
      </c>
      <c r="V94" s="37">
        <f>SUMIFS(СВЦЭМ!$C$34:$C$777,СВЦЭМ!$A$34:$A$777,$A94,СВЦЭМ!$B$34:$B$777,V$83)+'СЕТ СН'!$H$9+СВЦЭМ!$D$10+'СЕТ СН'!$H$5-'СЕТ СН'!$H$17</f>
        <v>4705.6491330499994</v>
      </c>
      <c r="W94" s="37">
        <f>SUMIFS(СВЦЭМ!$C$34:$C$777,СВЦЭМ!$A$34:$A$777,$A94,СВЦЭМ!$B$34:$B$777,W$83)+'СЕТ СН'!$H$9+СВЦЭМ!$D$10+'СЕТ СН'!$H$5-'СЕТ СН'!$H$17</f>
        <v>4720.3763539199999</v>
      </c>
      <c r="X94" s="37">
        <f>SUMIFS(СВЦЭМ!$C$34:$C$777,СВЦЭМ!$A$34:$A$777,$A94,СВЦЭМ!$B$34:$B$777,X$83)+'СЕТ СН'!$H$9+СВЦЭМ!$D$10+'СЕТ СН'!$H$5-'СЕТ СН'!$H$17</f>
        <v>4788.7357248799999</v>
      </c>
      <c r="Y94" s="37">
        <f>SUMIFS(СВЦЭМ!$C$34:$C$777,СВЦЭМ!$A$34:$A$777,$A94,СВЦЭМ!$B$34:$B$777,Y$83)+'СЕТ СН'!$H$9+СВЦЭМ!$D$10+'СЕТ СН'!$H$5-'СЕТ СН'!$H$17</f>
        <v>4843.5912837300002</v>
      </c>
    </row>
    <row r="95" spans="1:25" ht="15.75" x14ac:dyDescent="0.2">
      <c r="A95" s="36">
        <f t="shared" si="2"/>
        <v>42928</v>
      </c>
      <c r="B95" s="37">
        <f>SUMIFS(СВЦЭМ!$C$34:$C$777,СВЦЭМ!$A$34:$A$777,$A95,СВЦЭМ!$B$34:$B$777,B$83)+'СЕТ СН'!$H$9+СВЦЭМ!$D$10+'СЕТ СН'!$H$5-'СЕТ СН'!$H$17</f>
        <v>4865.8260310000005</v>
      </c>
      <c r="C95" s="37">
        <f>SUMIFS(СВЦЭМ!$C$34:$C$777,СВЦЭМ!$A$34:$A$777,$A95,СВЦЭМ!$B$34:$B$777,C$83)+'СЕТ СН'!$H$9+СВЦЭМ!$D$10+'СЕТ СН'!$H$5-'СЕТ СН'!$H$17</f>
        <v>4921.1088127200001</v>
      </c>
      <c r="D95" s="37">
        <f>SUMIFS(СВЦЭМ!$C$34:$C$777,СВЦЭМ!$A$34:$A$777,$A95,СВЦЭМ!$B$34:$B$777,D$83)+'СЕТ СН'!$H$9+СВЦЭМ!$D$10+'СЕТ СН'!$H$5-'СЕТ СН'!$H$17</f>
        <v>4975.2393808699999</v>
      </c>
      <c r="E95" s="37">
        <f>SUMIFS(СВЦЭМ!$C$34:$C$777,СВЦЭМ!$A$34:$A$777,$A95,СВЦЭМ!$B$34:$B$777,E$83)+'СЕТ СН'!$H$9+СВЦЭМ!$D$10+'СЕТ СН'!$H$5-'СЕТ СН'!$H$17</f>
        <v>4979.1757357899996</v>
      </c>
      <c r="F95" s="37">
        <f>SUMIFS(СВЦЭМ!$C$34:$C$777,СВЦЭМ!$A$34:$A$777,$A95,СВЦЭМ!$B$34:$B$777,F$83)+'СЕТ СН'!$H$9+СВЦЭМ!$D$10+'СЕТ СН'!$H$5-'СЕТ СН'!$H$17</f>
        <v>4980.0339325099994</v>
      </c>
      <c r="G95" s="37">
        <f>SUMIFS(СВЦЭМ!$C$34:$C$777,СВЦЭМ!$A$34:$A$777,$A95,СВЦЭМ!$B$34:$B$777,G$83)+'СЕТ СН'!$H$9+СВЦЭМ!$D$10+'СЕТ СН'!$H$5-'СЕТ СН'!$H$17</f>
        <v>4980.18273288</v>
      </c>
      <c r="H95" s="37">
        <f>SUMIFS(СВЦЭМ!$C$34:$C$777,СВЦЭМ!$A$34:$A$777,$A95,СВЦЭМ!$B$34:$B$777,H$83)+'СЕТ СН'!$H$9+СВЦЭМ!$D$10+'СЕТ СН'!$H$5-'СЕТ СН'!$H$17</f>
        <v>5011.7425962999996</v>
      </c>
      <c r="I95" s="37">
        <f>SUMIFS(СВЦЭМ!$C$34:$C$777,СВЦЭМ!$A$34:$A$777,$A95,СВЦЭМ!$B$34:$B$777,I$83)+'СЕТ СН'!$H$9+СВЦЭМ!$D$10+'СЕТ СН'!$H$5-'СЕТ СН'!$H$17</f>
        <v>5008.7235850199995</v>
      </c>
      <c r="J95" s="37">
        <f>SUMIFS(СВЦЭМ!$C$34:$C$777,СВЦЭМ!$A$34:$A$777,$A95,СВЦЭМ!$B$34:$B$777,J$83)+'СЕТ СН'!$H$9+СВЦЭМ!$D$10+'СЕТ СН'!$H$5-'СЕТ СН'!$H$17</f>
        <v>4878.7574749199994</v>
      </c>
      <c r="K95" s="37">
        <f>SUMIFS(СВЦЭМ!$C$34:$C$777,СВЦЭМ!$A$34:$A$777,$A95,СВЦЭМ!$B$34:$B$777,K$83)+'СЕТ СН'!$H$9+СВЦЭМ!$D$10+'СЕТ СН'!$H$5-'СЕТ СН'!$H$17</f>
        <v>4766.0440647699997</v>
      </c>
      <c r="L95" s="37">
        <f>SUMIFS(СВЦЭМ!$C$34:$C$777,СВЦЭМ!$A$34:$A$777,$A95,СВЦЭМ!$B$34:$B$777,L$83)+'СЕТ СН'!$H$9+СВЦЭМ!$D$10+'СЕТ СН'!$H$5-'СЕТ СН'!$H$17</f>
        <v>4688.4129544699999</v>
      </c>
      <c r="M95" s="37">
        <f>SUMIFS(СВЦЭМ!$C$34:$C$777,СВЦЭМ!$A$34:$A$777,$A95,СВЦЭМ!$B$34:$B$777,M$83)+'СЕТ СН'!$H$9+СВЦЭМ!$D$10+'СЕТ СН'!$H$5-'СЕТ СН'!$H$17</f>
        <v>4660.5744500199999</v>
      </c>
      <c r="N95" s="37">
        <f>SUMIFS(СВЦЭМ!$C$34:$C$777,СВЦЭМ!$A$34:$A$777,$A95,СВЦЭМ!$B$34:$B$777,N$83)+'СЕТ СН'!$H$9+СВЦЭМ!$D$10+'СЕТ СН'!$H$5-'СЕТ СН'!$H$17</f>
        <v>4670.6537836699999</v>
      </c>
      <c r="O95" s="37">
        <f>SUMIFS(СВЦЭМ!$C$34:$C$777,СВЦЭМ!$A$34:$A$777,$A95,СВЦЭМ!$B$34:$B$777,O$83)+'СЕТ СН'!$H$9+СВЦЭМ!$D$10+'СЕТ СН'!$H$5-'СЕТ СН'!$H$17</f>
        <v>4674.1854627399998</v>
      </c>
      <c r="P95" s="37">
        <f>SUMIFS(СВЦЭМ!$C$34:$C$777,СВЦЭМ!$A$34:$A$777,$A95,СВЦЭМ!$B$34:$B$777,P$83)+'СЕТ СН'!$H$9+СВЦЭМ!$D$10+'СЕТ СН'!$H$5-'СЕТ СН'!$H$17</f>
        <v>4670.95852337</v>
      </c>
      <c r="Q95" s="37">
        <f>SUMIFS(СВЦЭМ!$C$34:$C$777,СВЦЭМ!$A$34:$A$777,$A95,СВЦЭМ!$B$34:$B$777,Q$83)+'СЕТ СН'!$H$9+СВЦЭМ!$D$10+'СЕТ СН'!$H$5-'СЕТ СН'!$H$17</f>
        <v>4669.8871953300004</v>
      </c>
      <c r="R95" s="37">
        <f>SUMIFS(СВЦЭМ!$C$34:$C$777,СВЦЭМ!$A$34:$A$777,$A95,СВЦЭМ!$B$34:$B$777,R$83)+'СЕТ СН'!$H$9+СВЦЭМ!$D$10+'СЕТ СН'!$H$5-'СЕТ СН'!$H$17</f>
        <v>4676.48382967</v>
      </c>
      <c r="S95" s="37">
        <f>SUMIFS(СВЦЭМ!$C$34:$C$777,СВЦЭМ!$A$34:$A$777,$A95,СВЦЭМ!$B$34:$B$777,S$83)+'СЕТ СН'!$H$9+СВЦЭМ!$D$10+'СЕТ СН'!$H$5-'СЕТ СН'!$H$17</f>
        <v>4677.3041669899994</v>
      </c>
      <c r="T95" s="37">
        <f>SUMIFS(СВЦЭМ!$C$34:$C$777,СВЦЭМ!$A$34:$A$777,$A95,СВЦЭМ!$B$34:$B$777,T$83)+'СЕТ СН'!$H$9+СВЦЭМ!$D$10+'СЕТ СН'!$H$5-'СЕТ СН'!$H$17</f>
        <v>4684.5516785899999</v>
      </c>
      <c r="U95" s="37">
        <f>SUMIFS(СВЦЭМ!$C$34:$C$777,СВЦЭМ!$A$34:$A$777,$A95,СВЦЭМ!$B$34:$B$777,U$83)+'СЕТ СН'!$H$9+СВЦЭМ!$D$10+'СЕТ СН'!$H$5-'СЕТ СН'!$H$17</f>
        <v>4690.8126176999995</v>
      </c>
      <c r="V95" s="37">
        <f>SUMIFS(СВЦЭМ!$C$34:$C$777,СВЦЭМ!$A$34:$A$777,$A95,СВЦЭМ!$B$34:$B$777,V$83)+'СЕТ СН'!$H$9+СВЦЭМ!$D$10+'СЕТ СН'!$H$5-'СЕТ СН'!$H$17</f>
        <v>4709.0820033399996</v>
      </c>
      <c r="W95" s="37">
        <f>SUMIFS(СВЦЭМ!$C$34:$C$777,СВЦЭМ!$A$34:$A$777,$A95,СВЦЭМ!$B$34:$B$777,W$83)+'СЕТ СН'!$H$9+СВЦЭМ!$D$10+'СЕТ СН'!$H$5-'СЕТ СН'!$H$17</f>
        <v>4732.2442670700002</v>
      </c>
      <c r="X95" s="37">
        <f>SUMIFS(СВЦЭМ!$C$34:$C$777,СВЦЭМ!$A$34:$A$777,$A95,СВЦЭМ!$B$34:$B$777,X$83)+'СЕТ СН'!$H$9+СВЦЭМ!$D$10+'СЕТ СН'!$H$5-'СЕТ СН'!$H$17</f>
        <v>4806.8909515100004</v>
      </c>
      <c r="Y95" s="37">
        <f>SUMIFS(СВЦЭМ!$C$34:$C$777,СВЦЭМ!$A$34:$A$777,$A95,СВЦЭМ!$B$34:$B$777,Y$83)+'СЕТ СН'!$H$9+СВЦЭМ!$D$10+'СЕТ СН'!$H$5-'СЕТ СН'!$H$17</f>
        <v>4836.0519940499998</v>
      </c>
    </row>
    <row r="96" spans="1:25" ht="15.75" x14ac:dyDescent="0.2">
      <c r="A96" s="36">
        <f t="shared" si="2"/>
        <v>42929</v>
      </c>
      <c r="B96" s="37">
        <f>SUMIFS(СВЦЭМ!$C$34:$C$777,СВЦЭМ!$A$34:$A$777,$A96,СВЦЭМ!$B$34:$B$777,B$83)+'СЕТ СН'!$H$9+СВЦЭМ!$D$10+'СЕТ СН'!$H$5-'СЕТ СН'!$H$17</f>
        <v>4842.5403242800003</v>
      </c>
      <c r="C96" s="37">
        <f>SUMIFS(СВЦЭМ!$C$34:$C$777,СВЦЭМ!$A$34:$A$777,$A96,СВЦЭМ!$B$34:$B$777,C$83)+'СЕТ СН'!$H$9+СВЦЭМ!$D$10+'СЕТ СН'!$H$5-'СЕТ СН'!$H$17</f>
        <v>4908.9858320799995</v>
      </c>
      <c r="D96" s="37">
        <f>SUMIFS(СВЦЭМ!$C$34:$C$777,СВЦЭМ!$A$34:$A$777,$A96,СВЦЭМ!$B$34:$B$777,D$83)+'СЕТ СН'!$H$9+СВЦЭМ!$D$10+'СЕТ СН'!$H$5-'СЕТ СН'!$H$17</f>
        <v>4985.1033866899998</v>
      </c>
      <c r="E96" s="37">
        <f>SUMIFS(СВЦЭМ!$C$34:$C$777,СВЦЭМ!$A$34:$A$777,$A96,СВЦЭМ!$B$34:$B$777,E$83)+'СЕТ СН'!$H$9+СВЦЭМ!$D$10+'СЕТ СН'!$H$5-'СЕТ СН'!$H$17</f>
        <v>4988.5608703399994</v>
      </c>
      <c r="F96" s="37">
        <f>SUMIFS(СВЦЭМ!$C$34:$C$777,СВЦЭМ!$A$34:$A$777,$A96,СВЦЭМ!$B$34:$B$777,F$83)+'СЕТ СН'!$H$9+СВЦЭМ!$D$10+'СЕТ СН'!$H$5-'СЕТ СН'!$H$17</f>
        <v>4992.8344626600001</v>
      </c>
      <c r="G96" s="37">
        <f>SUMIFS(СВЦЭМ!$C$34:$C$777,СВЦЭМ!$A$34:$A$777,$A96,СВЦЭМ!$B$34:$B$777,G$83)+'СЕТ СН'!$H$9+СВЦЭМ!$D$10+'СЕТ СН'!$H$5-'СЕТ СН'!$H$17</f>
        <v>4993.8298373099997</v>
      </c>
      <c r="H96" s="37">
        <f>SUMIFS(СВЦЭМ!$C$34:$C$777,СВЦЭМ!$A$34:$A$777,$A96,СВЦЭМ!$B$34:$B$777,H$83)+'СЕТ СН'!$H$9+СВЦЭМ!$D$10+'СЕТ СН'!$H$5-'СЕТ СН'!$H$17</f>
        <v>5015.74723507</v>
      </c>
      <c r="I96" s="37">
        <f>SUMIFS(СВЦЭМ!$C$34:$C$777,СВЦЭМ!$A$34:$A$777,$A96,СВЦЭМ!$B$34:$B$777,I$83)+'СЕТ СН'!$H$9+СВЦЭМ!$D$10+'СЕТ СН'!$H$5-'СЕТ СН'!$H$17</f>
        <v>4928.3165056399994</v>
      </c>
      <c r="J96" s="37">
        <f>SUMIFS(СВЦЭМ!$C$34:$C$777,СВЦЭМ!$A$34:$A$777,$A96,СВЦЭМ!$B$34:$B$777,J$83)+'СЕТ СН'!$H$9+СВЦЭМ!$D$10+'СЕТ СН'!$H$5-'СЕТ СН'!$H$17</f>
        <v>4808.9082101399999</v>
      </c>
      <c r="K96" s="37">
        <f>SUMIFS(СВЦЭМ!$C$34:$C$777,СВЦЭМ!$A$34:$A$777,$A96,СВЦЭМ!$B$34:$B$777,K$83)+'СЕТ СН'!$H$9+СВЦЭМ!$D$10+'СЕТ СН'!$H$5-'СЕТ СН'!$H$17</f>
        <v>4715.8252702199998</v>
      </c>
      <c r="L96" s="37">
        <f>SUMIFS(СВЦЭМ!$C$34:$C$777,СВЦЭМ!$A$34:$A$777,$A96,СВЦЭМ!$B$34:$B$777,L$83)+'СЕТ СН'!$H$9+СВЦЭМ!$D$10+'СЕТ СН'!$H$5-'СЕТ СН'!$H$17</f>
        <v>4644.5354051100003</v>
      </c>
      <c r="M96" s="37">
        <f>SUMIFS(СВЦЭМ!$C$34:$C$777,СВЦЭМ!$A$34:$A$777,$A96,СВЦЭМ!$B$34:$B$777,M$83)+'СЕТ СН'!$H$9+СВЦЭМ!$D$10+'СЕТ СН'!$H$5-'СЕТ СН'!$H$17</f>
        <v>4616.6047092099998</v>
      </c>
      <c r="N96" s="37">
        <f>SUMIFS(СВЦЭМ!$C$34:$C$777,СВЦЭМ!$A$34:$A$777,$A96,СВЦЭМ!$B$34:$B$777,N$83)+'СЕТ СН'!$H$9+СВЦЭМ!$D$10+'СЕТ СН'!$H$5-'СЕТ СН'!$H$17</f>
        <v>4623.6414863199998</v>
      </c>
      <c r="O96" s="37">
        <f>SUMIFS(СВЦЭМ!$C$34:$C$777,СВЦЭМ!$A$34:$A$777,$A96,СВЦЭМ!$B$34:$B$777,O$83)+'СЕТ СН'!$H$9+СВЦЭМ!$D$10+'СЕТ СН'!$H$5-'СЕТ СН'!$H$17</f>
        <v>4623.1389613000001</v>
      </c>
      <c r="P96" s="37">
        <f>SUMIFS(СВЦЭМ!$C$34:$C$777,СВЦЭМ!$A$34:$A$777,$A96,СВЦЭМ!$B$34:$B$777,P$83)+'СЕТ СН'!$H$9+СВЦЭМ!$D$10+'СЕТ СН'!$H$5-'СЕТ СН'!$H$17</f>
        <v>4622.2744444</v>
      </c>
      <c r="Q96" s="37">
        <f>SUMIFS(СВЦЭМ!$C$34:$C$777,СВЦЭМ!$A$34:$A$777,$A96,СВЦЭМ!$B$34:$B$777,Q$83)+'СЕТ СН'!$H$9+СВЦЭМ!$D$10+'СЕТ СН'!$H$5-'СЕТ СН'!$H$17</f>
        <v>4622.3758389599998</v>
      </c>
      <c r="R96" s="37">
        <f>SUMIFS(СВЦЭМ!$C$34:$C$777,СВЦЭМ!$A$34:$A$777,$A96,СВЦЭМ!$B$34:$B$777,R$83)+'СЕТ СН'!$H$9+СВЦЭМ!$D$10+'СЕТ СН'!$H$5-'СЕТ СН'!$H$17</f>
        <v>4629.1738037699997</v>
      </c>
      <c r="S96" s="37">
        <f>SUMIFS(СВЦЭМ!$C$34:$C$777,СВЦЭМ!$A$34:$A$777,$A96,СВЦЭМ!$B$34:$B$777,S$83)+'СЕТ СН'!$H$9+СВЦЭМ!$D$10+'СЕТ СН'!$H$5-'СЕТ СН'!$H$17</f>
        <v>4638.1462167199998</v>
      </c>
      <c r="T96" s="37">
        <f>SUMIFS(СВЦЭМ!$C$34:$C$777,СВЦЭМ!$A$34:$A$777,$A96,СВЦЭМ!$B$34:$B$777,T$83)+'СЕТ СН'!$H$9+СВЦЭМ!$D$10+'СЕТ СН'!$H$5-'СЕТ СН'!$H$17</f>
        <v>4674.8191211699996</v>
      </c>
      <c r="U96" s="37">
        <f>SUMIFS(СВЦЭМ!$C$34:$C$777,СВЦЭМ!$A$34:$A$777,$A96,СВЦЭМ!$B$34:$B$777,U$83)+'СЕТ СН'!$H$9+СВЦЭМ!$D$10+'СЕТ СН'!$H$5-'СЕТ СН'!$H$17</f>
        <v>4692.9020727500001</v>
      </c>
      <c r="V96" s="37">
        <f>SUMIFS(СВЦЭМ!$C$34:$C$777,СВЦЭМ!$A$34:$A$777,$A96,СВЦЭМ!$B$34:$B$777,V$83)+'СЕТ СН'!$H$9+СВЦЭМ!$D$10+'СЕТ СН'!$H$5-'СЕТ СН'!$H$17</f>
        <v>4713.9564997199996</v>
      </c>
      <c r="W96" s="37">
        <f>SUMIFS(СВЦЭМ!$C$34:$C$777,СВЦЭМ!$A$34:$A$777,$A96,СВЦЭМ!$B$34:$B$777,W$83)+'СЕТ СН'!$H$9+СВЦЭМ!$D$10+'СЕТ СН'!$H$5-'СЕТ СН'!$H$17</f>
        <v>4750.1718124500003</v>
      </c>
      <c r="X96" s="37">
        <f>SUMIFS(СВЦЭМ!$C$34:$C$777,СВЦЭМ!$A$34:$A$777,$A96,СВЦЭМ!$B$34:$B$777,X$83)+'СЕТ СН'!$H$9+СВЦЭМ!$D$10+'СЕТ СН'!$H$5-'СЕТ СН'!$H$17</f>
        <v>4812.23561109</v>
      </c>
      <c r="Y96" s="37">
        <f>SUMIFS(СВЦЭМ!$C$34:$C$777,СВЦЭМ!$A$34:$A$777,$A96,СВЦЭМ!$B$34:$B$777,Y$83)+'СЕТ СН'!$H$9+СВЦЭМ!$D$10+'СЕТ СН'!$H$5-'СЕТ СН'!$H$17</f>
        <v>4846.2579086900005</v>
      </c>
    </row>
    <row r="97" spans="1:25" ht="15.75" x14ac:dyDescent="0.2">
      <c r="A97" s="36">
        <f t="shared" si="2"/>
        <v>42930</v>
      </c>
      <c r="B97" s="37">
        <f>SUMIFS(СВЦЭМ!$C$34:$C$777,СВЦЭМ!$A$34:$A$777,$A97,СВЦЭМ!$B$34:$B$777,B$83)+'СЕТ СН'!$H$9+СВЦЭМ!$D$10+'СЕТ СН'!$H$5-'СЕТ СН'!$H$17</f>
        <v>4857.0918869100005</v>
      </c>
      <c r="C97" s="37">
        <f>SUMIFS(СВЦЭМ!$C$34:$C$777,СВЦЭМ!$A$34:$A$777,$A97,СВЦЭМ!$B$34:$B$777,C$83)+'СЕТ СН'!$H$9+СВЦЭМ!$D$10+'СЕТ СН'!$H$5-'СЕТ СН'!$H$17</f>
        <v>4849.26608098</v>
      </c>
      <c r="D97" s="37">
        <f>SUMIFS(СВЦЭМ!$C$34:$C$777,СВЦЭМ!$A$34:$A$777,$A97,СВЦЭМ!$B$34:$B$777,D$83)+'СЕТ СН'!$H$9+СВЦЭМ!$D$10+'СЕТ СН'!$H$5-'СЕТ СН'!$H$17</f>
        <v>4925.2867025300002</v>
      </c>
      <c r="E97" s="37">
        <f>SUMIFS(СВЦЭМ!$C$34:$C$777,СВЦЭМ!$A$34:$A$777,$A97,СВЦЭМ!$B$34:$B$777,E$83)+'СЕТ СН'!$H$9+СВЦЭМ!$D$10+'СЕТ СН'!$H$5-'СЕТ СН'!$H$17</f>
        <v>4917.8276373899998</v>
      </c>
      <c r="F97" s="37">
        <f>SUMIFS(СВЦЭМ!$C$34:$C$777,СВЦЭМ!$A$34:$A$777,$A97,СВЦЭМ!$B$34:$B$777,F$83)+'СЕТ СН'!$H$9+СВЦЭМ!$D$10+'СЕТ СН'!$H$5-'СЕТ СН'!$H$17</f>
        <v>4914.7497541100001</v>
      </c>
      <c r="G97" s="37">
        <f>SUMIFS(СВЦЭМ!$C$34:$C$777,СВЦЭМ!$A$34:$A$777,$A97,СВЦЭМ!$B$34:$B$777,G$83)+'СЕТ СН'!$H$9+СВЦЭМ!$D$10+'СЕТ СН'!$H$5-'СЕТ СН'!$H$17</f>
        <v>4920.5026395999994</v>
      </c>
      <c r="H97" s="37">
        <f>SUMIFS(СВЦЭМ!$C$34:$C$777,СВЦЭМ!$A$34:$A$777,$A97,СВЦЭМ!$B$34:$B$777,H$83)+'СЕТ СН'!$H$9+СВЦЭМ!$D$10+'СЕТ СН'!$H$5-'СЕТ СН'!$H$17</f>
        <v>4954.5730406499997</v>
      </c>
      <c r="I97" s="37">
        <f>SUMIFS(СВЦЭМ!$C$34:$C$777,СВЦЭМ!$A$34:$A$777,$A97,СВЦЭМ!$B$34:$B$777,I$83)+'СЕТ СН'!$H$9+СВЦЭМ!$D$10+'СЕТ СН'!$H$5-'СЕТ СН'!$H$17</f>
        <v>4909.4705479900003</v>
      </c>
      <c r="J97" s="37">
        <f>SUMIFS(СВЦЭМ!$C$34:$C$777,СВЦЭМ!$A$34:$A$777,$A97,СВЦЭМ!$B$34:$B$777,J$83)+'СЕТ СН'!$H$9+СВЦЭМ!$D$10+'СЕТ СН'!$H$5-'СЕТ СН'!$H$17</f>
        <v>4769.4415607800001</v>
      </c>
      <c r="K97" s="37">
        <f>SUMIFS(СВЦЭМ!$C$34:$C$777,СВЦЭМ!$A$34:$A$777,$A97,СВЦЭМ!$B$34:$B$777,K$83)+'СЕТ СН'!$H$9+СВЦЭМ!$D$10+'СЕТ СН'!$H$5-'СЕТ СН'!$H$17</f>
        <v>4707.96646057</v>
      </c>
      <c r="L97" s="37">
        <f>SUMIFS(СВЦЭМ!$C$34:$C$777,СВЦЭМ!$A$34:$A$777,$A97,СВЦЭМ!$B$34:$B$777,L$83)+'СЕТ СН'!$H$9+СВЦЭМ!$D$10+'СЕТ СН'!$H$5-'СЕТ СН'!$H$17</f>
        <v>4662.4728059700001</v>
      </c>
      <c r="M97" s="37">
        <f>SUMIFS(СВЦЭМ!$C$34:$C$777,СВЦЭМ!$A$34:$A$777,$A97,СВЦЭМ!$B$34:$B$777,M$83)+'СЕТ СН'!$H$9+СВЦЭМ!$D$10+'СЕТ СН'!$H$5-'СЕТ СН'!$H$17</f>
        <v>4657.5297932599997</v>
      </c>
      <c r="N97" s="37">
        <f>SUMIFS(СВЦЭМ!$C$34:$C$777,СВЦЭМ!$A$34:$A$777,$A97,СВЦЭМ!$B$34:$B$777,N$83)+'СЕТ СН'!$H$9+СВЦЭМ!$D$10+'СЕТ СН'!$H$5-'СЕТ СН'!$H$17</f>
        <v>4650.6155798999998</v>
      </c>
      <c r="O97" s="37">
        <f>SUMIFS(СВЦЭМ!$C$34:$C$777,СВЦЭМ!$A$34:$A$777,$A97,СВЦЭМ!$B$34:$B$777,O$83)+'СЕТ СН'!$H$9+СВЦЭМ!$D$10+'СЕТ СН'!$H$5-'СЕТ СН'!$H$17</f>
        <v>4653.63592238</v>
      </c>
      <c r="P97" s="37">
        <f>SUMIFS(СВЦЭМ!$C$34:$C$777,СВЦЭМ!$A$34:$A$777,$A97,СВЦЭМ!$B$34:$B$777,P$83)+'СЕТ СН'!$H$9+СВЦЭМ!$D$10+'СЕТ СН'!$H$5-'СЕТ СН'!$H$17</f>
        <v>4653.1196558900001</v>
      </c>
      <c r="Q97" s="37">
        <f>SUMIFS(СВЦЭМ!$C$34:$C$777,СВЦЭМ!$A$34:$A$777,$A97,СВЦЭМ!$B$34:$B$777,Q$83)+'СЕТ СН'!$H$9+СВЦЭМ!$D$10+'СЕТ СН'!$H$5-'СЕТ СН'!$H$17</f>
        <v>4656.6120614199999</v>
      </c>
      <c r="R97" s="37">
        <f>SUMIFS(СВЦЭМ!$C$34:$C$777,СВЦЭМ!$A$34:$A$777,$A97,СВЦЭМ!$B$34:$B$777,R$83)+'СЕТ СН'!$H$9+СВЦЭМ!$D$10+'СЕТ СН'!$H$5-'СЕТ СН'!$H$17</f>
        <v>4652.8710252999999</v>
      </c>
      <c r="S97" s="37">
        <f>SUMIFS(СВЦЭМ!$C$34:$C$777,СВЦЭМ!$A$34:$A$777,$A97,СВЦЭМ!$B$34:$B$777,S$83)+'СЕТ СН'!$H$9+СВЦЭМ!$D$10+'СЕТ СН'!$H$5-'СЕТ СН'!$H$17</f>
        <v>4653.4652544700002</v>
      </c>
      <c r="T97" s="37">
        <f>SUMIFS(СВЦЭМ!$C$34:$C$777,СВЦЭМ!$A$34:$A$777,$A97,СВЦЭМ!$B$34:$B$777,T$83)+'СЕТ СН'!$H$9+СВЦЭМ!$D$10+'СЕТ СН'!$H$5-'СЕТ СН'!$H$17</f>
        <v>4647.7236352399996</v>
      </c>
      <c r="U97" s="37">
        <f>SUMIFS(СВЦЭМ!$C$34:$C$777,СВЦЭМ!$A$34:$A$777,$A97,СВЦЭМ!$B$34:$B$777,U$83)+'СЕТ СН'!$H$9+СВЦЭМ!$D$10+'СЕТ СН'!$H$5-'СЕТ СН'!$H$17</f>
        <v>4636.8607344800002</v>
      </c>
      <c r="V97" s="37">
        <f>SUMIFS(СВЦЭМ!$C$34:$C$777,СВЦЭМ!$A$34:$A$777,$A97,СВЦЭМ!$B$34:$B$777,V$83)+'СЕТ СН'!$H$9+СВЦЭМ!$D$10+'СЕТ СН'!$H$5-'СЕТ СН'!$H$17</f>
        <v>4635.8404064299993</v>
      </c>
      <c r="W97" s="37">
        <f>SUMIFS(СВЦЭМ!$C$34:$C$777,СВЦЭМ!$A$34:$A$777,$A97,СВЦЭМ!$B$34:$B$777,W$83)+'СЕТ СН'!$H$9+СВЦЭМ!$D$10+'СЕТ СН'!$H$5-'СЕТ СН'!$H$17</f>
        <v>4639.6738320699997</v>
      </c>
      <c r="X97" s="37">
        <f>SUMIFS(СВЦЭМ!$C$34:$C$777,СВЦЭМ!$A$34:$A$777,$A97,СВЦЭМ!$B$34:$B$777,X$83)+'СЕТ СН'!$H$9+СВЦЭМ!$D$10+'СЕТ СН'!$H$5-'СЕТ СН'!$H$17</f>
        <v>4653.2021286099998</v>
      </c>
      <c r="Y97" s="37">
        <f>SUMIFS(СВЦЭМ!$C$34:$C$777,СВЦЭМ!$A$34:$A$777,$A97,СВЦЭМ!$B$34:$B$777,Y$83)+'СЕТ СН'!$H$9+СВЦЭМ!$D$10+'СЕТ СН'!$H$5-'СЕТ СН'!$H$17</f>
        <v>4665.4422456600005</v>
      </c>
    </row>
    <row r="98" spans="1:25" ht="15.75" x14ac:dyDescent="0.2">
      <c r="A98" s="36">
        <f t="shared" si="2"/>
        <v>42931</v>
      </c>
      <c r="B98" s="37">
        <f>SUMIFS(СВЦЭМ!$C$34:$C$777,СВЦЭМ!$A$34:$A$777,$A98,СВЦЭМ!$B$34:$B$777,B$83)+'СЕТ СН'!$H$9+СВЦЭМ!$D$10+'СЕТ СН'!$H$5-'СЕТ СН'!$H$17</f>
        <v>4784.2439239199994</v>
      </c>
      <c r="C98" s="37">
        <f>SUMIFS(СВЦЭМ!$C$34:$C$777,СВЦЭМ!$A$34:$A$777,$A98,СВЦЭМ!$B$34:$B$777,C$83)+'СЕТ СН'!$H$9+СВЦЭМ!$D$10+'СЕТ СН'!$H$5-'СЕТ СН'!$H$17</f>
        <v>4871.2674960799995</v>
      </c>
      <c r="D98" s="37">
        <f>SUMIFS(СВЦЭМ!$C$34:$C$777,СВЦЭМ!$A$34:$A$777,$A98,СВЦЭМ!$B$34:$B$777,D$83)+'СЕТ СН'!$H$9+СВЦЭМ!$D$10+'СЕТ СН'!$H$5-'СЕТ СН'!$H$17</f>
        <v>4939.4939739599995</v>
      </c>
      <c r="E98" s="37">
        <f>SUMIFS(СВЦЭМ!$C$34:$C$777,СВЦЭМ!$A$34:$A$777,$A98,СВЦЭМ!$B$34:$B$777,E$83)+'СЕТ СН'!$H$9+СВЦЭМ!$D$10+'СЕТ СН'!$H$5-'СЕТ СН'!$H$17</f>
        <v>4941.7357347300003</v>
      </c>
      <c r="F98" s="37">
        <f>SUMIFS(СВЦЭМ!$C$34:$C$777,СВЦЭМ!$A$34:$A$777,$A98,СВЦЭМ!$B$34:$B$777,F$83)+'СЕТ СН'!$H$9+СВЦЭМ!$D$10+'СЕТ СН'!$H$5-'СЕТ СН'!$H$17</f>
        <v>4945.3471017800002</v>
      </c>
      <c r="G98" s="37">
        <f>SUMIFS(СВЦЭМ!$C$34:$C$777,СВЦЭМ!$A$34:$A$777,$A98,СВЦЭМ!$B$34:$B$777,G$83)+'СЕТ СН'!$H$9+СВЦЭМ!$D$10+'СЕТ СН'!$H$5-'СЕТ СН'!$H$17</f>
        <v>4942.0174764399999</v>
      </c>
      <c r="H98" s="37">
        <f>SUMIFS(СВЦЭМ!$C$34:$C$777,СВЦЭМ!$A$34:$A$777,$A98,СВЦЭМ!$B$34:$B$777,H$83)+'СЕТ СН'!$H$9+СВЦЭМ!$D$10+'СЕТ СН'!$H$5-'СЕТ СН'!$H$17</f>
        <v>4935.4072322399998</v>
      </c>
      <c r="I98" s="37">
        <f>SUMIFS(СВЦЭМ!$C$34:$C$777,СВЦЭМ!$A$34:$A$777,$A98,СВЦЭМ!$B$34:$B$777,I$83)+'СЕТ СН'!$H$9+СВЦЭМ!$D$10+'СЕТ СН'!$H$5-'СЕТ СН'!$H$17</f>
        <v>4857.8597043099999</v>
      </c>
      <c r="J98" s="37">
        <f>SUMIFS(СВЦЭМ!$C$34:$C$777,СВЦЭМ!$A$34:$A$777,$A98,СВЦЭМ!$B$34:$B$777,J$83)+'СЕТ СН'!$H$9+СВЦЭМ!$D$10+'СЕТ СН'!$H$5-'СЕТ СН'!$H$17</f>
        <v>4747.8782398200001</v>
      </c>
      <c r="K98" s="37">
        <f>SUMIFS(СВЦЭМ!$C$34:$C$777,СВЦЭМ!$A$34:$A$777,$A98,СВЦЭМ!$B$34:$B$777,K$83)+'СЕТ СН'!$H$9+СВЦЭМ!$D$10+'СЕТ СН'!$H$5-'СЕТ СН'!$H$17</f>
        <v>4694.686557</v>
      </c>
      <c r="L98" s="37">
        <f>SUMIFS(СВЦЭМ!$C$34:$C$777,СВЦЭМ!$A$34:$A$777,$A98,СВЦЭМ!$B$34:$B$777,L$83)+'СЕТ СН'!$H$9+СВЦЭМ!$D$10+'СЕТ СН'!$H$5-'СЕТ СН'!$H$17</f>
        <v>4684.0587516100004</v>
      </c>
      <c r="M98" s="37">
        <f>SUMIFS(СВЦЭМ!$C$34:$C$777,СВЦЭМ!$A$34:$A$777,$A98,СВЦЭМ!$B$34:$B$777,M$83)+'СЕТ СН'!$H$9+СВЦЭМ!$D$10+'СЕТ СН'!$H$5-'СЕТ СН'!$H$17</f>
        <v>4681.7852564999994</v>
      </c>
      <c r="N98" s="37">
        <f>SUMIFS(СВЦЭМ!$C$34:$C$777,СВЦЭМ!$A$34:$A$777,$A98,СВЦЭМ!$B$34:$B$777,N$83)+'СЕТ СН'!$H$9+СВЦЭМ!$D$10+'СЕТ СН'!$H$5-'СЕТ СН'!$H$17</f>
        <v>4676.1956402199994</v>
      </c>
      <c r="O98" s="37">
        <f>SUMIFS(СВЦЭМ!$C$34:$C$777,СВЦЭМ!$A$34:$A$777,$A98,СВЦЭМ!$B$34:$B$777,O$83)+'СЕТ СН'!$H$9+СВЦЭМ!$D$10+'СЕТ СН'!$H$5-'СЕТ СН'!$H$17</f>
        <v>4667.7048370100001</v>
      </c>
      <c r="P98" s="37">
        <f>SUMIFS(СВЦЭМ!$C$34:$C$777,СВЦЭМ!$A$34:$A$777,$A98,СВЦЭМ!$B$34:$B$777,P$83)+'СЕТ СН'!$H$9+СВЦЭМ!$D$10+'СЕТ СН'!$H$5-'СЕТ СН'!$H$17</f>
        <v>4666.1317029100001</v>
      </c>
      <c r="Q98" s="37">
        <f>SUMIFS(СВЦЭМ!$C$34:$C$777,СВЦЭМ!$A$34:$A$777,$A98,СВЦЭМ!$B$34:$B$777,Q$83)+'СЕТ СН'!$H$9+СВЦЭМ!$D$10+'СЕТ СН'!$H$5-'СЕТ СН'!$H$17</f>
        <v>4666.8219342499997</v>
      </c>
      <c r="R98" s="37">
        <f>SUMIFS(СВЦЭМ!$C$34:$C$777,СВЦЭМ!$A$34:$A$777,$A98,СВЦЭМ!$B$34:$B$777,R$83)+'СЕТ СН'!$H$9+СВЦЭМ!$D$10+'СЕТ СН'!$H$5-'СЕТ СН'!$H$17</f>
        <v>4664.8086613300002</v>
      </c>
      <c r="S98" s="37">
        <f>SUMIFS(СВЦЭМ!$C$34:$C$777,СВЦЭМ!$A$34:$A$777,$A98,СВЦЭМ!$B$34:$B$777,S$83)+'СЕТ СН'!$H$9+СВЦЭМ!$D$10+'СЕТ СН'!$H$5-'СЕТ СН'!$H$17</f>
        <v>4665.9391400499999</v>
      </c>
      <c r="T98" s="37">
        <f>SUMIFS(СВЦЭМ!$C$34:$C$777,СВЦЭМ!$A$34:$A$777,$A98,СВЦЭМ!$B$34:$B$777,T$83)+'СЕТ СН'!$H$9+СВЦЭМ!$D$10+'СЕТ СН'!$H$5-'СЕТ СН'!$H$17</f>
        <v>4664.0618737000004</v>
      </c>
      <c r="U98" s="37">
        <f>SUMIFS(СВЦЭМ!$C$34:$C$777,СВЦЭМ!$A$34:$A$777,$A98,СВЦЭМ!$B$34:$B$777,U$83)+'СЕТ СН'!$H$9+СВЦЭМ!$D$10+'СЕТ СН'!$H$5-'СЕТ СН'!$H$17</f>
        <v>4663.9951649800005</v>
      </c>
      <c r="V98" s="37">
        <f>SUMIFS(СВЦЭМ!$C$34:$C$777,СВЦЭМ!$A$34:$A$777,$A98,СВЦЭМ!$B$34:$B$777,V$83)+'СЕТ СН'!$H$9+СВЦЭМ!$D$10+'СЕТ СН'!$H$5-'СЕТ СН'!$H$17</f>
        <v>4684.3281468099995</v>
      </c>
      <c r="W98" s="37">
        <f>SUMIFS(СВЦЭМ!$C$34:$C$777,СВЦЭМ!$A$34:$A$777,$A98,СВЦЭМ!$B$34:$B$777,W$83)+'СЕТ СН'!$H$9+СВЦЭМ!$D$10+'СЕТ СН'!$H$5-'СЕТ СН'!$H$17</f>
        <v>4663.7895764099994</v>
      </c>
      <c r="X98" s="37">
        <f>SUMIFS(СВЦЭМ!$C$34:$C$777,СВЦЭМ!$A$34:$A$777,$A98,СВЦЭМ!$B$34:$B$777,X$83)+'СЕТ СН'!$H$9+СВЦЭМ!$D$10+'СЕТ СН'!$H$5-'СЕТ СН'!$H$17</f>
        <v>4643.9899280499994</v>
      </c>
      <c r="Y98" s="37">
        <f>SUMIFS(СВЦЭМ!$C$34:$C$777,СВЦЭМ!$A$34:$A$777,$A98,СВЦЭМ!$B$34:$B$777,Y$83)+'СЕТ СН'!$H$9+СВЦЭМ!$D$10+'СЕТ СН'!$H$5-'СЕТ СН'!$H$17</f>
        <v>4725.3122098499998</v>
      </c>
    </row>
    <row r="99" spans="1:25" ht="15.75" x14ac:dyDescent="0.2">
      <c r="A99" s="36">
        <f t="shared" si="2"/>
        <v>42932</v>
      </c>
      <c r="B99" s="37">
        <f>SUMIFS(СВЦЭМ!$C$34:$C$777,СВЦЭМ!$A$34:$A$777,$A99,СВЦЭМ!$B$34:$B$777,B$83)+'СЕТ СН'!$H$9+СВЦЭМ!$D$10+'СЕТ СН'!$H$5-'СЕТ СН'!$H$17</f>
        <v>4866.3018508699997</v>
      </c>
      <c r="C99" s="37">
        <f>SUMIFS(СВЦЭМ!$C$34:$C$777,СВЦЭМ!$A$34:$A$777,$A99,СВЦЭМ!$B$34:$B$777,C$83)+'СЕТ СН'!$H$9+СВЦЭМ!$D$10+'СЕТ СН'!$H$5-'СЕТ СН'!$H$17</f>
        <v>4955.6828501099999</v>
      </c>
      <c r="D99" s="37">
        <f>SUMIFS(СВЦЭМ!$C$34:$C$777,СВЦЭМ!$A$34:$A$777,$A99,СВЦЭМ!$B$34:$B$777,D$83)+'СЕТ СН'!$H$9+СВЦЭМ!$D$10+'СЕТ СН'!$H$5-'СЕТ СН'!$H$17</f>
        <v>4997.6900711500002</v>
      </c>
      <c r="E99" s="37">
        <f>SUMIFS(СВЦЭМ!$C$34:$C$777,СВЦЭМ!$A$34:$A$777,$A99,СВЦЭМ!$B$34:$B$777,E$83)+'СЕТ СН'!$H$9+СВЦЭМ!$D$10+'СЕТ СН'!$H$5-'СЕТ СН'!$H$17</f>
        <v>4990.5963762900001</v>
      </c>
      <c r="F99" s="37">
        <f>SUMIFS(СВЦЭМ!$C$34:$C$777,СВЦЭМ!$A$34:$A$777,$A99,СВЦЭМ!$B$34:$B$777,F$83)+'СЕТ СН'!$H$9+СВЦЭМ!$D$10+'СЕТ СН'!$H$5-'СЕТ СН'!$H$17</f>
        <v>4983.7835080499999</v>
      </c>
      <c r="G99" s="37">
        <f>SUMIFS(СВЦЭМ!$C$34:$C$777,СВЦЭМ!$A$34:$A$777,$A99,СВЦЭМ!$B$34:$B$777,G$83)+'СЕТ СН'!$H$9+СВЦЭМ!$D$10+'СЕТ СН'!$H$5-'СЕТ СН'!$H$17</f>
        <v>4981.5776187800002</v>
      </c>
      <c r="H99" s="37">
        <f>SUMIFS(СВЦЭМ!$C$34:$C$777,СВЦЭМ!$A$34:$A$777,$A99,СВЦЭМ!$B$34:$B$777,H$83)+'СЕТ СН'!$H$9+СВЦЭМ!$D$10+'СЕТ СН'!$H$5-'СЕТ СН'!$H$17</f>
        <v>4996.9493107399994</v>
      </c>
      <c r="I99" s="37">
        <f>SUMIFS(СВЦЭМ!$C$34:$C$777,СВЦЭМ!$A$34:$A$777,$A99,СВЦЭМ!$B$34:$B$777,I$83)+'СЕТ СН'!$H$9+СВЦЭМ!$D$10+'СЕТ СН'!$H$5-'СЕТ СН'!$H$17</f>
        <v>4926.1225761999995</v>
      </c>
      <c r="J99" s="37">
        <f>SUMIFS(СВЦЭМ!$C$34:$C$777,СВЦЭМ!$A$34:$A$777,$A99,СВЦЭМ!$B$34:$B$777,J$83)+'СЕТ СН'!$H$9+СВЦЭМ!$D$10+'СЕТ СН'!$H$5-'СЕТ СН'!$H$17</f>
        <v>4807.9815167899997</v>
      </c>
      <c r="K99" s="37">
        <f>SUMIFS(СВЦЭМ!$C$34:$C$777,СВЦЭМ!$A$34:$A$777,$A99,СВЦЭМ!$B$34:$B$777,K$83)+'СЕТ СН'!$H$9+СВЦЭМ!$D$10+'СЕТ СН'!$H$5-'СЕТ СН'!$H$17</f>
        <v>4682.1979693100002</v>
      </c>
      <c r="L99" s="37">
        <f>SUMIFS(СВЦЭМ!$C$34:$C$777,СВЦЭМ!$A$34:$A$777,$A99,СВЦЭМ!$B$34:$B$777,L$83)+'СЕТ СН'!$H$9+СВЦЭМ!$D$10+'СЕТ СН'!$H$5-'СЕТ СН'!$H$17</f>
        <v>4616.2743953099998</v>
      </c>
      <c r="M99" s="37">
        <f>SUMIFS(СВЦЭМ!$C$34:$C$777,СВЦЭМ!$A$34:$A$777,$A99,СВЦЭМ!$B$34:$B$777,M$83)+'СЕТ СН'!$H$9+СВЦЭМ!$D$10+'СЕТ СН'!$H$5-'СЕТ СН'!$H$17</f>
        <v>4581.0851972399996</v>
      </c>
      <c r="N99" s="37">
        <f>SUMIFS(СВЦЭМ!$C$34:$C$777,СВЦЭМ!$A$34:$A$777,$A99,СВЦЭМ!$B$34:$B$777,N$83)+'СЕТ СН'!$H$9+СВЦЭМ!$D$10+'СЕТ СН'!$H$5-'СЕТ СН'!$H$17</f>
        <v>4593.5039583299995</v>
      </c>
      <c r="O99" s="37">
        <f>SUMIFS(СВЦЭМ!$C$34:$C$777,СВЦЭМ!$A$34:$A$777,$A99,СВЦЭМ!$B$34:$B$777,O$83)+'СЕТ СН'!$H$9+СВЦЭМ!$D$10+'СЕТ СН'!$H$5-'СЕТ СН'!$H$17</f>
        <v>4576.6189840699999</v>
      </c>
      <c r="P99" s="37">
        <f>SUMIFS(СВЦЭМ!$C$34:$C$777,СВЦЭМ!$A$34:$A$777,$A99,СВЦЭМ!$B$34:$B$777,P$83)+'СЕТ СН'!$H$9+СВЦЭМ!$D$10+'СЕТ СН'!$H$5-'СЕТ СН'!$H$17</f>
        <v>4577.2740983699996</v>
      </c>
      <c r="Q99" s="37">
        <f>SUMIFS(СВЦЭМ!$C$34:$C$777,СВЦЭМ!$A$34:$A$777,$A99,СВЦЭМ!$B$34:$B$777,Q$83)+'СЕТ СН'!$H$9+СВЦЭМ!$D$10+'СЕТ СН'!$H$5-'СЕТ СН'!$H$17</f>
        <v>4578.19177313</v>
      </c>
      <c r="R99" s="37">
        <f>SUMIFS(СВЦЭМ!$C$34:$C$777,СВЦЭМ!$A$34:$A$777,$A99,СВЦЭМ!$B$34:$B$777,R$83)+'СЕТ СН'!$H$9+СВЦЭМ!$D$10+'СЕТ СН'!$H$5-'СЕТ СН'!$H$17</f>
        <v>4575.8817666199993</v>
      </c>
      <c r="S99" s="37">
        <f>SUMIFS(СВЦЭМ!$C$34:$C$777,СВЦЭМ!$A$34:$A$777,$A99,СВЦЭМ!$B$34:$B$777,S$83)+'СЕТ СН'!$H$9+СВЦЭМ!$D$10+'СЕТ СН'!$H$5-'СЕТ СН'!$H$17</f>
        <v>4571.5989918699997</v>
      </c>
      <c r="T99" s="37">
        <f>SUMIFS(СВЦЭМ!$C$34:$C$777,СВЦЭМ!$A$34:$A$777,$A99,СВЦЭМ!$B$34:$B$777,T$83)+'СЕТ СН'!$H$9+СВЦЭМ!$D$10+'СЕТ СН'!$H$5-'СЕТ СН'!$H$17</f>
        <v>4575.12266086</v>
      </c>
      <c r="U99" s="37">
        <f>SUMIFS(СВЦЭМ!$C$34:$C$777,СВЦЭМ!$A$34:$A$777,$A99,СВЦЭМ!$B$34:$B$777,U$83)+'СЕТ СН'!$H$9+СВЦЭМ!$D$10+'СЕТ СН'!$H$5-'СЕТ СН'!$H$17</f>
        <v>4573.54910552</v>
      </c>
      <c r="V99" s="37">
        <f>SUMIFS(СВЦЭМ!$C$34:$C$777,СВЦЭМ!$A$34:$A$777,$A99,СВЦЭМ!$B$34:$B$777,V$83)+'СЕТ СН'!$H$9+СВЦЭМ!$D$10+'СЕТ СН'!$H$5-'СЕТ СН'!$H$17</f>
        <v>4598.0562324799994</v>
      </c>
      <c r="W99" s="37">
        <f>SUMIFS(СВЦЭМ!$C$34:$C$777,СВЦЭМ!$A$34:$A$777,$A99,СВЦЭМ!$B$34:$B$777,W$83)+'СЕТ СН'!$H$9+СВЦЭМ!$D$10+'СЕТ СН'!$H$5-'СЕТ СН'!$H$17</f>
        <v>4648.8804545200001</v>
      </c>
      <c r="X99" s="37">
        <f>SUMIFS(СВЦЭМ!$C$34:$C$777,СВЦЭМ!$A$34:$A$777,$A99,СВЦЭМ!$B$34:$B$777,X$83)+'СЕТ СН'!$H$9+СВЦЭМ!$D$10+'СЕТ СН'!$H$5-'СЕТ СН'!$H$17</f>
        <v>4702.4335259399995</v>
      </c>
      <c r="Y99" s="37">
        <f>SUMIFS(СВЦЭМ!$C$34:$C$777,СВЦЭМ!$A$34:$A$777,$A99,СВЦЭМ!$B$34:$B$777,Y$83)+'СЕТ СН'!$H$9+СВЦЭМ!$D$10+'СЕТ СН'!$H$5-'СЕТ СН'!$H$17</f>
        <v>4795.9594909699999</v>
      </c>
    </row>
    <row r="100" spans="1:25" ht="15.75" x14ac:dyDescent="0.2">
      <c r="A100" s="36">
        <f t="shared" si="2"/>
        <v>42933</v>
      </c>
      <c r="B100" s="37">
        <f>SUMIFS(СВЦЭМ!$C$34:$C$777,СВЦЭМ!$A$34:$A$777,$A100,СВЦЭМ!$B$34:$B$777,B$83)+'СЕТ СН'!$H$9+СВЦЭМ!$D$10+'СЕТ СН'!$H$5-'СЕТ СН'!$H$17</f>
        <v>4864.2727272900001</v>
      </c>
      <c r="C100" s="37">
        <f>SUMIFS(СВЦЭМ!$C$34:$C$777,СВЦЭМ!$A$34:$A$777,$A100,СВЦЭМ!$B$34:$B$777,C$83)+'СЕТ СН'!$H$9+СВЦЭМ!$D$10+'СЕТ СН'!$H$5-'СЕТ СН'!$H$17</f>
        <v>4950.2318460400002</v>
      </c>
      <c r="D100" s="37">
        <f>SUMIFS(СВЦЭМ!$C$34:$C$777,СВЦЭМ!$A$34:$A$777,$A100,СВЦЭМ!$B$34:$B$777,D$83)+'СЕТ СН'!$H$9+СВЦЭМ!$D$10+'СЕТ СН'!$H$5-'СЕТ СН'!$H$17</f>
        <v>5005.8464012000004</v>
      </c>
      <c r="E100" s="37">
        <f>SUMIFS(СВЦЭМ!$C$34:$C$777,СВЦЭМ!$A$34:$A$777,$A100,СВЦЭМ!$B$34:$B$777,E$83)+'СЕТ СН'!$H$9+СВЦЭМ!$D$10+'СЕТ СН'!$H$5-'СЕТ СН'!$H$17</f>
        <v>5000.4115733999997</v>
      </c>
      <c r="F100" s="37">
        <f>SUMIFS(СВЦЭМ!$C$34:$C$777,СВЦЭМ!$A$34:$A$777,$A100,СВЦЭМ!$B$34:$B$777,F$83)+'СЕТ СН'!$H$9+СВЦЭМ!$D$10+'СЕТ СН'!$H$5-'СЕТ СН'!$H$17</f>
        <v>4997.4922448099996</v>
      </c>
      <c r="G100" s="37">
        <f>SUMIFS(СВЦЭМ!$C$34:$C$777,СВЦЭМ!$A$34:$A$777,$A100,СВЦЭМ!$B$34:$B$777,G$83)+'СЕТ СН'!$H$9+СВЦЭМ!$D$10+'СЕТ СН'!$H$5-'СЕТ СН'!$H$17</f>
        <v>5001.21768617</v>
      </c>
      <c r="H100" s="37">
        <f>SUMIFS(СВЦЭМ!$C$34:$C$777,СВЦЭМ!$A$34:$A$777,$A100,СВЦЭМ!$B$34:$B$777,H$83)+'СЕТ СН'!$H$9+СВЦЭМ!$D$10+'СЕТ СН'!$H$5-'СЕТ СН'!$H$17</f>
        <v>4983.3391640099999</v>
      </c>
      <c r="I100" s="37">
        <f>SUMIFS(СВЦЭМ!$C$34:$C$777,СВЦЭМ!$A$34:$A$777,$A100,СВЦЭМ!$B$34:$B$777,I$83)+'СЕТ СН'!$H$9+СВЦЭМ!$D$10+'СЕТ СН'!$H$5-'СЕТ СН'!$H$17</f>
        <v>4882.1797245899998</v>
      </c>
      <c r="J100" s="37">
        <f>SUMIFS(СВЦЭМ!$C$34:$C$777,СВЦЭМ!$A$34:$A$777,$A100,СВЦЭМ!$B$34:$B$777,J$83)+'СЕТ СН'!$H$9+СВЦЭМ!$D$10+'СЕТ СН'!$H$5-'СЕТ СН'!$H$17</f>
        <v>4757.64097124</v>
      </c>
      <c r="K100" s="37">
        <f>SUMIFS(СВЦЭМ!$C$34:$C$777,СВЦЭМ!$A$34:$A$777,$A100,СВЦЭМ!$B$34:$B$777,K$83)+'СЕТ СН'!$H$9+СВЦЭМ!$D$10+'СЕТ СН'!$H$5-'СЕТ СН'!$H$17</f>
        <v>4684.3362574599996</v>
      </c>
      <c r="L100" s="37">
        <f>SUMIFS(СВЦЭМ!$C$34:$C$777,СВЦЭМ!$A$34:$A$777,$A100,СВЦЭМ!$B$34:$B$777,L$83)+'СЕТ СН'!$H$9+СВЦЭМ!$D$10+'СЕТ СН'!$H$5-'СЕТ СН'!$H$17</f>
        <v>4607.3288150999997</v>
      </c>
      <c r="M100" s="37">
        <f>SUMIFS(СВЦЭМ!$C$34:$C$777,СВЦЭМ!$A$34:$A$777,$A100,СВЦЭМ!$B$34:$B$777,M$83)+'СЕТ СН'!$H$9+СВЦЭМ!$D$10+'СЕТ СН'!$H$5-'СЕТ СН'!$H$17</f>
        <v>4587.5804272899995</v>
      </c>
      <c r="N100" s="37">
        <f>SUMIFS(СВЦЭМ!$C$34:$C$777,СВЦЭМ!$A$34:$A$777,$A100,СВЦЭМ!$B$34:$B$777,N$83)+'СЕТ СН'!$H$9+СВЦЭМ!$D$10+'СЕТ СН'!$H$5-'СЕТ СН'!$H$17</f>
        <v>4606.1858620900002</v>
      </c>
      <c r="O100" s="37">
        <f>SUMIFS(СВЦЭМ!$C$34:$C$777,СВЦЭМ!$A$34:$A$777,$A100,СВЦЭМ!$B$34:$B$777,O$83)+'СЕТ СН'!$H$9+СВЦЭМ!$D$10+'СЕТ СН'!$H$5-'СЕТ СН'!$H$17</f>
        <v>4609.9744238699996</v>
      </c>
      <c r="P100" s="37">
        <f>SUMIFS(СВЦЭМ!$C$34:$C$777,СВЦЭМ!$A$34:$A$777,$A100,СВЦЭМ!$B$34:$B$777,P$83)+'СЕТ СН'!$H$9+СВЦЭМ!$D$10+'СЕТ СН'!$H$5-'СЕТ СН'!$H$17</f>
        <v>4611.4406992899994</v>
      </c>
      <c r="Q100" s="37">
        <f>SUMIFS(СВЦЭМ!$C$34:$C$777,СВЦЭМ!$A$34:$A$777,$A100,СВЦЭМ!$B$34:$B$777,Q$83)+'СЕТ СН'!$H$9+СВЦЭМ!$D$10+'СЕТ СН'!$H$5-'СЕТ СН'!$H$17</f>
        <v>4613.7434871799996</v>
      </c>
      <c r="R100" s="37">
        <f>SUMIFS(СВЦЭМ!$C$34:$C$777,СВЦЭМ!$A$34:$A$777,$A100,СВЦЭМ!$B$34:$B$777,R$83)+'СЕТ СН'!$H$9+СВЦЭМ!$D$10+'СЕТ СН'!$H$5-'СЕТ СН'!$H$17</f>
        <v>4614.3033137599996</v>
      </c>
      <c r="S100" s="37">
        <f>SUMIFS(СВЦЭМ!$C$34:$C$777,СВЦЭМ!$A$34:$A$777,$A100,СВЦЭМ!$B$34:$B$777,S$83)+'СЕТ СН'!$H$9+СВЦЭМ!$D$10+'СЕТ СН'!$H$5-'СЕТ СН'!$H$17</f>
        <v>4611.5733679799996</v>
      </c>
      <c r="T100" s="37">
        <f>SUMIFS(СВЦЭМ!$C$34:$C$777,СВЦЭМ!$A$34:$A$777,$A100,СВЦЭМ!$B$34:$B$777,T$83)+'СЕТ СН'!$H$9+СВЦЭМ!$D$10+'СЕТ СН'!$H$5-'СЕТ СН'!$H$17</f>
        <v>4606.8407609599999</v>
      </c>
      <c r="U100" s="37">
        <f>SUMIFS(СВЦЭМ!$C$34:$C$777,СВЦЭМ!$A$34:$A$777,$A100,СВЦЭМ!$B$34:$B$777,U$83)+'СЕТ СН'!$H$9+СВЦЭМ!$D$10+'СЕТ СН'!$H$5-'СЕТ СН'!$H$17</f>
        <v>4598.0567948899998</v>
      </c>
      <c r="V100" s="37">
        <f>SUMIFS(СВЦЭМ!$C$34:$C$777,СВЦЭМ!$A$34:$A$777,$A100,СВЦЭМ!$B$34:$B$777,V$83)+'СЕТ СН'!$H$9+СВЦЭМ!$D$10+'СЕТ СН'!$H$5-'СЕТ СН'!$H$17</f>
        <v>4595.96893516</v>
      </c>
      <c r="W100" s="37">
        <f>SUMIFS(СВЦЭМ!$C$34:$C$777,СВЦЭМ!$A$34:$A$777,$A100,СВЦЭМ!$B$34:$B$777,W$83)+'СЕТ СН'!$H$9+СВЦЭМ!$D$10+'СЕТ СН'!$H$5-'СЕТ СН'!$H$17</f>
        <v>4631.8648224099998</v>
      </c>
      <c r="X100" s="37">
        <f>SUMIFS(СВЦЭМ!$C$34:$C$777,СВЦЭМ!$A$34:$A$777,$A100,СВЦЭМ!$B$34:$B$777,X$83)+'СЕТ СН'!$H$9+СВЦЭМ!$D$10+'СЕТ СН'!$H$5-'СЕТ СН'!$H$17</f>
        <v>4657.89565631</v>
      </c>
      <c r="Y100" s="37">
        <f>SUMIFS(СВЦЭМ!$C$34:$C$777,СВЦЭМ!$A$34:$A$777,$A100,СВЦЭМ!$B$34:$B$777,Y$83)+'СЕТ СН'!$H$9+СВЦЭМ!$D$10+'СЕТ СН'!$H$5-'СЕТ СН'!$H$17</f>
        <v>4793.8835333899997</v>
      </c>
    </row>
    <row r="101" spans="1:25" ht="15.75" x14ac:dyDescent="0.2">
      <c r="A101" s="36">
        <f t="shared" si="2"/>
        <v>42934</v>
      </c>
      <c r="B101" s="37">
        <f>SUMIFS(СВЦЭМ!$C$34:$C$777,СВЦЭМ!$A$34:$A$777,$A101,СВЦЭМ!$B$34:$B$777,B$83)+'СЕТ СН'!$H$9+СВЦЭМ!$D$10+'СЕТ СН'!$H$5-'СЕТ СН'!$H$17</f>
        <v>4908.8231518499997</v>
      </c>
      <c r="C101" s="37">
        <f>SUMIFS(СВЦЭМ!$C$34:$C$777,СВЦЭМ!$A$34:$A$777,$A101,СВЦЭМ!$B$34:$B$777,C$83)+'СЕТ СН'!$H$9+СВЦЭМ!$D$10+'СЕТ СН'!$H$5-'СЕТ СН'!$H$17</f>
        <v>4933.5373463899996</v>
      </c>
      <c r="D101" s="37">
        <f>SUMIFS(СВЦЭМ!$C$34:$C$777,СВЦЭМ!$A$34:$A$777,$A101,СВЦЭМ!$B$34:$B$777,D$83)+'СЕТ СН'!$H$9+СВЦЭМ!$D$10+'СЕТ СН'!$H$5-'СЕТ СН'!$H$17</f>
        <v>4987.0938336099998</v>
      </c>
      <c r="E101" s="37">
        <f>SUMIFS(СВЦЭМ!$C$34:$C$777,СВЦЭМ!$A$34:$A$777,$A101,СВЦЭМ!$B$34:$B$777,E$83)+'СЕТ СН'!$H$9+СВЦЭМ!$D$10+'СЕТ СН'!$H$5-'СЕТ СН'!$H$17</f>
        <v>4988.6740159999999</v>
      </c>
      <c r="F101" s="37">
        <f>SUMIFS(СВЦЭМ!$C$34:$C$777,СВЦЭМ!$A$34:$A$777,$A101,СВЦЭМ!$B$34:$B$777,F$83)+'СЕТ СН'!$H$9+СВЦЭМ!$D$10+'СЕТ СН'!$H$5-'СЕТ СН'!$H$17</f>
        <v>4984.1201184199999</v>
      </c>
      <c r="G101" s="37">
        <f>SUMIFS(СВЦЭМ!$C$34:$C$777,СВЦЭМ!$A$34:$A$777,$A101,СВЦЭМ!$B$34:$B$777,G$83)+'СЕТ СН'!$H$9+СВЦЭМ!$D$10+'СЕТ СН'!$H$5-'СЕТ СН'!$H$17</f>
        <v>4985.6627816399996</v>
      </c>
      <c r="H101" s="37">
        <f>SUMIFS(СВЦЭМ!$C$34:$C$777,СВЦЭМ!$A$34:$A$777,$A101,СВЦЭМ!$B$34:$B$777,H$83)+'СЕТ СН'!$H$9+СВЦЭМ!$D$10+'СЕТ СН'!$H$5-'СЕТ СН'!$H$17</f>
        <v>5001.5036100099996</v>
      </c>
      <c r="I101" s="37">
        <f>SUMIFS(СВЦЭМ!$C$34:$C$777,СВЦЭМ!$A$34:$A$777,$A101,СВЦЭМ!$B$34:$B$777,I$83)+'СЕТ СН'!$H$9+СВЦЭМ!$D$10+'СЕТ СН'!$H$5-'СЕТ СН'!$H$17</f>
        <v>4931.9650809200002</v>
      </c>
      <c r="J101" s="37">
        <f>SUMIFS(СВЦЭМ!$C$34:$C$777,СВЦЭМ!$A$34:$A$777,$A101,СВЦЭМ!$B$34:$B$777,J$83)+'СЕТ СН'!$H$9+СВЦЭМ!$D$10+'СЕТ СН'!$H$5-'СЕТ СН'!$H$17</f>
        <v>4770.9879848199998</v>
      </c>
      <c r="K101" s="37">
        <f>SUMIFS(СВЦЭМ!$C$34:$C$777,СВЦЭМ!$A$34:$A$777,$A101,СВЦЭМ!$B$34:$B$777,K$83)+'СЕТ СН'!$H$9+СВЦЭМ!$D$10+'СЕТ СН'!$H$5-'СЕТ СН'!$H$17</f>
        <v>4686.2335349599998</v>
      </c>
      <c r="L101" s="37">
        <f>SUMIFS(СВЦЭМ!$C$34:$C$777,СВЦЭМ!$A$34:$A$777,$A101,СВЦЭМ!$B$34:$B$777,L$83)+'СЕТ СН'!$H$9+СВЦЭМ!$D$10+'СЕТ СН'!$H$5-'СЕТ СН'!$H$17</f>
        <v>4613.8726706999996</v>
      </c>
      <c r="M101" s="37">
        <f>SUMIFS(СВЦЭМ!$C$34:$C$777,СВЦЭМ!$A$34:$A$777,$A101,СВЦЭМ!$B$34:$B$777,M$83)+'СЕТ СН'!$H$9+СВЦЭМ!$D$10+'СЕТ СН'!$H$5-'СЕТ СН'!$H$17</f>
        <v>4594.0365751099998</v>
      </c>
      <c r="N101" s="37">
        <f>SUMIFS(СВЦЭМ!$C$34:$C$777,СВЦЭМ!$A$34:$A$777,$A101,СВЦЭМ!$B$34:$B$777,N$83)+'СЕТ СН'!$H$9+СВЦЭМ!$D$10+'СЕТ СН'!$H$5-'СЕТ СН'!$H$17</f>
        <v>4593.1688916100002</v>
      </c>
      <c r="O101" s="37">
        <f>SUMIFS(СВЦЭМ!$C$34:$C$777,СВЦЭМ!$A$34:$A$777,$A101,СВЦЭМ!$B$34:$B$777,O$83)+'СЕТ СН'!$H$9+СВЦЭМ!$D$10+'СЕТ СН'!$H$5-'СЕТ СН'!$H$17</f>
        <v>4586.5258241499996</v>
      </c>
      <c r="P101" s="37">
        <f>SUMIFS(СВЦЭМ!$C$34:$C$777,СВЦЭМ!$A$34:$A$777,$A101,СВЦЭМ!$B$34:$B$777,P$83)+'СЕТ СН'!$H$9+СВЦЭМ!$D$10+'СЕТ СН'!$H$5-'СЕТ СН'!$H$17</f>
        <v>4595.7014295399995</v>
      </c>
      <c r="Q101" s="37">
        <f>SUMIFS(СВЦЭМ!$C$34:$C$777,СВЦЭМ!$A$34:$A$777,$A101,СВЦЭМ!$B$34:$B$777,Q$83)+'СЕТ СН'!$H$9+СВЦЭМ!$D$10+'СЕТ СН'!$H$5-'СЕТ СН'!$H$17</f>
        <v>4598.2564615599995</v>
      </c>
      <c r="R101" s="37">
        <f>SUMIFS(СВЦЭМ!$C$34:$C$777,СВЦЭМ!$A$34:$A$777,$A101,СВЦЭМ!$B$34:$B$777,R$83)+'СЕТ СН'!$H$9+СВЦЭМ!$D$10+'СЕТ СН'!$H$5-'СЕТ СН'!$H$17</f>
        <v>4597.9982043099999</v>
      </c>
      <c r="S101" s="37">
        <f>SUMIFS(СВЦЭМ!$C$34:$C$777,СВЦЭМ!$A$34:$A$777,$A101,СВЦЭМ!$B$34:$B$777,S$83)+'СЕТ СН'!$H$9+СВЦЭМ!$D$10+'СЕТ СН'!$H$5-'СЕТ СН'!$H$17</f>
        <v>4584.3160232700002</v>
      </c>
      <c r="T101" s="37">
        <f>SUMIFS(СВЦЭМ!$C$34:$C$777,СВЦЭМ!$A$34:$A$777,$A101,СВЦЭМ!$B$34:$B$777,T$83)+'СЕТ СН'!$H$9+СВЦЭМ!$D$10+'СЕТ СН'!$H$5-'СЕТ СН'!$H$17</f>
        <v>4601.8621636799999</v>
      </c>
      <c r="U101" s="37">
        <f>SUMIFS(СВЦЭМ!$C$34:$C$777,СВЦЭМ!$A$34:$A$777,$A101,СВЦЭМ!$B$34:$B$777,U$83)+'СЕТ СН'!$H$9+СВЦЭМ!$D$10+'СЕТ СН'!$H$5-'СЕТ СН'!$H$17</f>
        <v>4613.87426383</v>
      </c>
      <c r="V101" s="37">
        <f>SUMIFS(СВЦЭМ!$C$34:$C$777,СВЦЭМ!$A$34:$A$777,$A101,СВЦЭМ!$B$34:$B$777,V$83)+'СЕТ СН'!$H$9+СВЦЭМ!$D$10+'СЕТ СН'!$H$5-'СЕТ СН'!$H$17</f>
        <v>4632.2574551500002</v>
      </c>
      <c r="W101" s="37">
        <f>SUMIFS(СВЦЭМ!$C$34:$C$777,СВЦЭМ!$A$34:$A$777,$A101,СВЦЭМ!$B$34:$B$777,W$83)+'СЕТ СН'!$H$9+СВЦЭМ!$D$10+'СЕТ СН'!$H$5-'СЕТ СН'!$H$17</f>
        <v>4663.8304582399996</v>
      </c>
      <c r="X101" s="37">
        <f>SUMIFS(СВЦЭМ!$C$34:$C$777,СВЦЭМ!$A$34:$A$777,$A101,СВЦЭМ!$B$34:$B$777,X$83)+'СЕТ СН'!$H$9+СВЦЭМ!$D$10+'СЕТ СН'!$H$5-'СЕТ СН'!$H$17</f>
        <v>4717.5154972800001</v>
      </c>
      <c r="Y101" s="37">
        <f>SUMIFS(СВЦЭМ!$C$34:$C$777,СВЦЭМ!$A$34:$A$777,$A101,СВЦЭМ!$B$34:$B$777,Y$83)+'СЕТ СН'!$H$9+СВЦЭМ!$D$10+'СЕТ СН'!$H$5-'СЕТ СН'!$H$17</f>
        <v>4838.3036321099999</v>
      </c>
    </row>
    <row r="102" spans="1:25" ht="15.75" x14ac:dyDescent="0.2">
      <c r="A102" s="36">
        <f t="shared" si="2"/>
        <v>42935</v>
      </c>
      <c r="B102" s="37">
        <f>SUMIFS(СВЦЭМ!$C$34:$C$777,СВЦЭМ!$A$34:$A$777,$A102,СВЦЭМ!$B$34:$B$777,B$83)+'СЕТ СН'!$H$9+СВЦЭМ!$D$10+'СЕТ СН'!$H$5-'СЕТ СН'!$H$17</f>
        <v>4756.2341023099998</v>
      </c>
      <c r="C102" s="37">
        <f>SUMIFS(СВЦЭМ!$C$34:$C$777,СВЦЭМ!$A$34:$A$777,$A102,СВЦЭМ!$B$34:$B$777,C$83)+'СЕТ СН'!$H$9+СВЦЭМ!$D$10+'СЕТ СН'!$H$5-'СЕТ СН'!$H$17</f>
        <v>4852.9653490500004</v>
      </c>
      <c r="D102" s="37">
        <f>SUMIFS(СВЦЭМ!$C$34:$C$777,СВЦЭМ!$A$34:$A$777,$A102,СВЦЭМ!$B$34:$B$777,D$83)+'СЕТ СН'!$H$9+СВЦЭМ!$D$10+'СЕТ СН'!$H$5-'СЕТ СН'!$H$17</f>
        <v>4899.8600201299996</v>
      </c>
      <c r="E102" s="37">
        <f>SUMIFS(СВЦЭМ!$C$34:$C$777,СВЦЭМ!$A$34:$A$777,$A102,СВЦЭМ!$B$34:$B$777,E$83)+'СЕТ СН'!$H$9+СВЦЭМ!$D$10+'СЕТ СН'!$H$5-'СЕТ СН'!$H$17</f>
        <v>4914.8392121400002</v>
      </c>
      <c r="F102" s="37">
        <f>SUMIFS(СВЦЭМ!$C$34:$C$777,СВЦЭМ!$A$34:$A$777,$A102,СВЦЭМ!$B$34:$B$777,F$83)+'СЕТ СН'!$H$9+СВЦЭМ!$D$10+'СЕТ СН'!$H$5-'СЕТ СН'!$H$17</f>
        <v>4923.3572382900002</v>
      </c>
      <c r="G102" s="37">
        <f>SUMIFS(СВЦЭМ!$C$34:$C$777,СВЦЭМ!$A$34:$A$777,$A102,СВЦЭМ!$B$34:$B$777,G$83)+'СЕТ СН'!$H$9+СВЦЭМ!$D$10+'СЕТ СН'!$H$5-'СЕТ СН'!$H$17</f>
        <v>4913.8618764299999</v>
      </c>
      <c r="H102" s="37">
        <f>SUMIFS(СВЦЭМ!$C$34:$C$777,СВЦЭМ!$A$34:$A$777,$A102,СВЦЭМ!$B$34:$B$777,H$83)+'СЕТ СН'!$H$9+СВЦЭМ!$D$10+'СЕТ СН'!$H$5-'СЕТ СН'!$H$17</f>
        <v>4838.35344652</v>
      </c>
      <c r="I102" s="37">
        <f>SUMIFS(СВЦЭМ!$C$34:$C$777,СВЦЭМ!$A$34:$A$777,$A102,СВЦЭМ!$B$34:$B$777,I$83)+'СЕТ СН'!$H$9+СВЦЭМ!$D$10+'СЕТ СН'!$H$5-'СЕТ СН'!$H$17</f>
        <v>4760.2971158999999</v>
      </c>
      <c r="J102" s="37">
        <f>SUMIFS(СВЦЭМ!$C$34:$C$777,СВЦЭМ!$A$34:$A$777,$A102,СВЦЭМ!$B$34:$B$777,J$83)+'СЕТ СН'!$H$9+СВЦЭМ!$D$10+'СЕТ СН'!$H$5-'СЕТ СН'!$H$17</f>
        <v>4654.5001504299998</v>
      </c>
      <c r="K102" s="37">
        <f>SUMIFS(СВЦЭМ!$C$34:$C$777,СВЦЭМ!$A$34:$A$777,$A102,СВЦЭМ!$B$34:$B$777,K$83)+'СЕТ СН'!$H$9+СВЦЭМ!$D$10+'СЕТ СН'!$H$5-'СЕТ СН'!$H$17</f>
        <v>4572.6720501599993</v>
      </c>
      <c r="L102" s="37">
        <f>SUMIFS(СВЦЭМ!$C$34:$C$777,СВЦЭМ!$A$34:$A$777,$A102,СВЦЭМ!$B$34:$B$777,L$83)+'СЕТ СН'!$H$9+СВЦЭМ!$D$10+'СЕТ СН'!$H$5-'СЕТ СН'!$H$17</f>
        <v>4504.7399414900001</v>
      </c>
      <c r="M102" s="37">
        <f>SUMIFS(СВЦЭМ!$C$34:$C$777,СВЦЭМ!$A$34:$A$777,$A102,СВЦЭМ!$B$34:$B$777,M$83)+'СЕТ СН'!$H$9+СВЦЭМ!$D$10+'СЕТ СН'!$H$5-'СЕТ СН'!$H$17</f>
        <v>4488.1475372300001</v>
      </c>
      <c r="N102" s="37">
        <f>SUMIFS(СВЦЭМ!$C$34:$C$777,СВЦЭМ!$A$34:$A$777,$A102,СВЦЭМ!$B$34:$B$777,N$83)+'СЕТ СН'!$H$9+СВЦЭМ!$D$10+'СЕТ СН'!$H$5-'СЕТ СН'!$H$17</f>
        <v>4489.2706825099995</v>
      </c>
      <c r="O102" s="37">
        <f>SUMIFS(СВЦЭМ!$C$34:$C$777,СВЦЭМ!$A$34:$A$777,$A102,СВЦЭМ!$B$34:$B$777,O$83)+'СЕТ СН'!$H$9+СВЦЭМ!$D$10+'СЕТ СН'!$H$5-'СЕТ СН'!$H$17</f>
        <v>4465.9456348900003</v>
      </c>
      <c r="P102" s="37">
        <f>SUMIFS(СВЦЭМ!$C$34:$C$777,СВЦЭМ!$A$34:$A$777,$A102,СВЦЭМ!$B$34:$B$777,P$83)+'СЕТ СН'!$H$9+СВЦЭМ!$D$10+'СЕТ СН'!$H$5-'СЕТ СН'!$H$17</f>
        <v>4484.6695469599999</v>
      </c>
      <c r="Q102" s="37">
        <f>SUMIFS(СВЦЭМ!$C$34:$C$777,СВЦЭМ!$A$34:$A$777,$A102,СВЦЭМ!$B$34:$B$777,Q$83)+'СЕТ СН'!$H$9+СВЦЭМ!$D$10+'СЕТ СН'!$H$5-'СЕТ СН'!$H$17</f>
        <v>4486.7005421699996</v>
      </c>
      <c r="R102" s="37">
        <f>SUMIFS(СВЦЭМ!$C$34:$C$777,СВЦЭМ!$A$34:$A$777,$A102,СВЦЭМ!$B$34:$B$777,R$83)+'СЕТ СН'!$H$9+СВЦЭМ!$D$10+'СЕТ СН'!$H$5-'СЕТ СН'!$H$17</f>
        <v>4491.9605232200001</v>
      </c>
      <c r="S102" s="37">
        <f>SUMIFS(СВЦЭМ!$C$34:$C$777,СВЦЭМ!$A$34:$A$777,$A102,СВЦЭМ!$B$34:$B$777,S$83)+'СЕТ СН'!$H$9+СВЦЭМ!$D$10+'СЕТ СН'!$H$5-'СЕТ СН'!$H$17</f>
        <v>4474.8811364799994</v>
      </c>
      <c r="T102" s="37">
        <f>SUMIFS(СВЦЭМ!$C$34:$C$777,СВЦЭМ!$A$34:$A$777,$A102,СВЦЭМ!$B$34:$B$777,T$83)+'СЕТ СН'!$H$9+СВЦЭМ!$D$10+'СЕТ СН'!$H$5-'СЕТ СН'!$H$17</f>
        <v>4486.8204356299993</v>
      </c>
      <c r="U102" s="37">
        <f>SUMIFS(СВЦЭМ!$C$34:$C$777,СВЦЭМ!$A$34:$A$777,$A102,СВЦЭМ!$B$34:$B$777,U$83)+'СЕТ СН'!$H$9+СВЦЭМ!$D$10+'СЕТ СН'!$H$5-'СЕТ СН'!$H$17</f>
        <v>4490.2537696299996</v>
      </c>
      <c r="V102" s="37">
        <f>SUMIFS(СВЦЭМ!$C$34:$C$777,СВЦЭМ!$A$34:$A$777,$A102,СВЦЭМ!$B$34:$B$777,V$83)+'СЕТ СН'!$H$9+СВЦЭМ!$D$10+'СЕТ СН'!$H$5-'СЕТ СН'!$H$17</f>
        <v>4504.9467070399996</v>
      </c>
      <c r="W102" s="37">
        <f>SUMIFS(СВЦЭМ!$C$34:$C$777,СВЦЭМ!$A$34:$A$777,$A102,СВЦЭМ!$B$34:$B$777,W$83)+'СЕТ СН'!$H$9+СВЦЭМ!$D$10+'СЕТ СН'!$H$5-'СЕТ СН'!$H$17</f>
        <v>4539.5013353300001</v>
      </c>
      <c r="X102" s="37">
        <f>SUMIFS(СВЦЭМ!$C$34:$C$777,СВЦЭМ!$A$34:$A$777,$A102,СВЦЭМ!$B$34:$B$777,X$83)+'СЕТ СН'!$H$9+СВЦЭМ!$D$10+'СЕТ СН'!$H$5-'СЕТ СН'!$H$17</f>
        <v>4607.8396878799995</v>
      </c>
      <c r="Y102" s="37">
        <f>SUMIFS(СВЦЭМ!$C$34:$C$777,СВЦЭМ!$A$34:$A$777,$A102,СВЦЭМ!$B$34:$B$777,Y$83)+'СЕТ СН'!$H$9+СВЦЭМ!$D$10+'СЕТ СН'!$H$5-'СЕТ СН'!$H$17</f>
        <v>4701.6616240100002</v>
      </c>
    </row>
    <row r="103" spans="1:25" ht="15.75" x14ac:dyDescent="0.2">
      <c r="A103" s="36">
        <f t="shared" si="2"/>
        <v>42936</v>
      </c>
      <c r="B103" s="37">
        <f>SUMIFS(СВЦЭМ!$C$34:$C$777,СВЦЭМ!$A$34:$A$777,$A103,СВЦЭМ!$B$34:$B$777,B$83)+'СЕТ СН'!$H$9+СВЦЭМ!$D$10+'СЕТ СН'!$H$5-'СЕТ СН'!$H$17</f>
        <v>4704.3140412399998</v>
      </c>
      <c r="C103" s="37">
        <f>SUMIFS(СВЦЭМ!$C$34:$C$777,СВЦЭМ!$A$34:$A$777,$A103,СВЦЭМ!$B$34:$B$777,C$83)+'СЕТ СН'!$H$9+СВЦЭМ!$D$10+'СЕТ СН'!$H$5-'СЕТ СН'!$H$17</f>
        <v>4776.9541023800002</v>
      </c>
      <c r="D103" s="37">
        <f>SUMIFS(СВЦЭМ!$C$34:$C$777,СВЦЭМ!$A$34:$A$777,$A103,СВЦЭМ!$B$34:$B$777,D$83)+'СЕТ СН'!$H$9+СВЦЭМ!$D$10+'СЕТ СН'!$H$5-'СЕТ СН'!$H$17</f>
        <v>4842.0044842699999</v>
      </c>
      <c r="E103" s="37">
        <f>SUMIFS(СВЦЭМ!$C$34:$C$777,СВЦЭМ!$A$34:$A$777,$A103,СВЦЭМ!$B$34:$B$777,E$83)+'СЕТ СН'!$H$9+СВЦЭМ!$D$10+'СЕТ СН'!$H$5-'СЕТ СН'!$H$17</f>
        <v>4867.2736926899997</v>
      </c>
      <c r="F103" s="37">
        <f>SUMIFS(СВЦЭМ!$C$34:$C$777,СВЦЭМ!$A$34:$A$777,$A103,СВЦЭМ!$B$34:$B$777,F$83)+'СЕТ СН'!$H$9+СВЦЭМ!$D$10+'СЕТ СН'!$H$5-'СЕТ СН'!$H$17</f>
        <v>4868.98021582</v>
      </c>
      <c r="G103" s="37">
        <f>SUMIFS(СВЦЭМ!$C$34:$C$777,СВЦЭМ!$A$34:$A$777,$A103,СВЦЭМ!$B$34:$B$777,G$83)+'СЕТ СН'!$H$9+СВЦЭМ!$D$10+'СЕТ СН'!$H$5-'СЕТ СН'!$H$17</f>
        <v>4867.2983141099994</v>
      </c>
      <c r="H103" s="37">
        <f>SUMIFS(СВЦЭМ!$C$34:$C$777,СВЦЭМ!$A$34:$A$777,$A103,СВЦЭМ!$B$34:$B$777,H$83)+'СЕТ СН'!$H$9+СВЦЭМ!$D$10+'СЕТ СН'!$H$5-'СЕТ СН'!$H$17</f>
        <v>4791.7875395199999</v>
      </c>
      <c r="I103" s="37">
        <f>SUMIFS(СВЦЭМ!$C$34:$C$777,СВЦЭМ!$A$34:$A$777,$A103,СВЦЭМ!$B$34:$B$777,I$83)+'СЕТ СН'!$H$9+СВЦЭМ!$D$10+'СЕТ СН'!$H$5-'СЕТ СН'!$H$17</f>
        <v>4736.37988812</v>
      </c>
      <c r="J103" s="37">
        <f>SUMIFS(СВЦЭМ!$C$34:$C$777,СВЦЭМ!$A$34:$A$777,$A103,СВЦЭМ!$B$34:$B$777,J$83)+'СЕТ СН'!$H$9+СВЦЭМ!$D$10+'СЕТ СН'!$H$5-'СЕТ СН'!$H$17</f>
        <v>4620.4279896400003</v>
      </c>
      <c r="K103" s="37">
        <f>SUMIFS(СВЦЭМ!$C$34:$C$777,СВЦЭМ!$A$34:$A$777,$A103,СВЦЭМ!$B$34:$B$777,K$83)+'СЕТ СН'!$H$9+СВЦЭМ!$D$10+'СЕТ СН'!$H$5-'СЕТ СН'!$H$17</f>
        <v>4546.9015577800001</v>
      </c>
      <c r="L103" s="37">
        <f>SUMIFS(СВЦЭМ!$C$34:$C$777,СВЦЭМ!$A$34:$A$777,$A103,СВЦЭМ!$B$34:$B$777,L$83)+'СЕТ СН'!$H$9+СВЦЭМ!$D$10+'СЕТ СН'!$H$5-'СЕТ СН'!$H$17</f>
        <v>4483.9188951400001</v>
      </c>
      <c r="M103" s="37">
        <f>SUMIFS(СВЦЭМ!$C$34:$C$777,СВЦЭМ!$A$34:$A$777,$A103,СВЦЭМ!$B$34:$B$777,M$83)+'СЕТ СН'!$H$9+СВЦЭМ!$D$10+'СЕТ СН'!$H$5-'СЕТ СН'!$H$17</f>
        <v>4445.6933529600001</v>
      </c>
      <c r="N103" s="37">
        <f>SUMIFS(СВЦЭМ!$C$34:$C$777,СВЦЭМ!$A$34:$A$777,$A103,СВЦЭМ!$B$34:$B$777,N$83)+'СЕТ СН'!$H$9+СВЦЭМ!$D$10+'СЕТ СН'!$H$5-'СЕТ СН'!$H$17</f>
        <v>4447.6930969999994</v>
      </c>
      <c r="O103" s="37">
        <f>SUMIFS(СВЦЭМ!$C$34:$C$777,СВЦЭМ!$A$34:$A$777,$A103,СВЦЭМ!$B$34:$B$777,O$83)+'СЕТ СН'!$H$9+СВЦЭМ!$D$10+'СЕТ СН'!$H$5-'СЕТ СН'!$H$17</f>
        <v>4433.0502732099994</v>
      </c>
      <c r="P103" s="37">
        <f>SUMIFS(СВЦЭМ!$C$34:$C$777,СВЦЭМ!$A$34:$A$777,$A103,СВЦЭМ!$B$34:$B$777,P$83)+'СЕТ СН'!$H$9+СВЦЭМ!$D$10+'СЕТ СН'!$H$5-'СЕТ СН'!$H$17</f>
        <v>4450.2525735099998</v>
      </c>
      <c r="Q103" s="37">
        <f>SUMIFS(СВЦЭМ!$C$34:$C$777,СВЦЭМ!$A$34:$A$777,$A103,СВЦЭМ!$B$34:$B$777,Q$83)+'СЕТ СН'!$H$9+СВЦЭМ!$D$10+'СЕТ СН'!$H$5-'СЕТ СН'!$H$17</f>
        <v>4449.9250244599998</v>
      </c>
      <c r="R103" s="37">
        <f>SUMIFS(СВЦЭМ!$C$34:$C$777,СВЦЭМ!$A$34:$A$777,$A103,СВЦЭМ!$B$34:$B$777,R$83)+'СЕТ СН'!$H$9+СВЦЭМ!$D$10+'СЕТ СН'!$H$5-'СЕТ СН'!$H$17</f>
        <v>4453.9205518299996</v>
      </c>
      <c r="S103" s="37">
        <f>SUMIFS(СВЦЭМ!$C$34:$C$777,СВЦЭМ!$A$34:$A$777,$A103,СВЦЭМ!$B$34:$B$777,S$83)+'СЕТ СН'!$H$9+СВЦЭМ!$D$10+'СЕТ СН'!$H$5-'СЕТ СН'!$H$17</f>
        <v>4451.9547248999997</v>
      </c>
      <c r="T103" s="37">
        <f>SUMIFS(СВЦЭМ!$C$34:$C$777,СВЦЭМ!$A$34:$A$777,$A103,СВЦЭМ!$B$34:$B$777,T$83)+'СЕТ СН'!$H$9+СВЦЭМ!$D$10+'СЕТ СН'!$H$5-'СЕТ СН'!$H$17</f>
        <v>4468.2771739</v>
      </c>
      <c r="U103" s="37">
        <f>SUMIFS(СВЦЭМ!$C$34:$C$777,СВЦЭМ!$A$34:$A$777,$A103,СВЦЭМ!$B$34:$B$777,U$83)+'СЕТ СН'!$H$9+СВЦЭМ!$D$10+'СЕТ СН'!$H$5-'СЕТ СН'!$H$17</f>
        <v>4473.1667738899996</v>
      </c>
      <c r="V103" s="37">
        <f>SUMIFS(СВЦЭМ!$C$34:$C$777,СВЦЭМ!$A$34:$A$777,$A103,СВЦЭМ!$B$34:$B$777,V$83)+'СЕТ СН'!$H$9+СВЦЭМ!$D$10+'СЕТ СН'!$H$5-'СЕТ СН'!$H$17</f>
        <v>4456.3144642899997</v>
      </c>
      <c r="W103" s="37">
        <f>SUMIFS(СВЦЭМ!$C$34:$C$777,СВЦЭМ!$A$34:$A$777,$A103,СВЦЭМ!$B$34:$B$777,W$83)+'СЕТ СН'!$H$9+СВЦЭМ!$D$10+'СЕТ СН'!$H$5-'СЕТ СН'!$H$17</f>
        <v>4473.7075227899995</v>
      </c>
      <c r="X103" s="37">
        <f>SUMIFS(СВЦЭМ!$C$34:$C$777,СВЦЭМ!$A$34:$A$777,$A103,СВЦЭМ!$B$34:$B$777,X$83)+'СЕТ СН'!$H$9+СВЦЭМ!$D$10+'СЕТ СН'!$H$5-'СЕТ СН'!$H$17</f>
        <v>4535.3498853299998</v>
      </c>
      <c r="Y103" s="37">
        <f>SUMIFS(СВЦЭМ!$C$34:$C$777,СВЦЭМ!$A$34:$A$777,$A103,СВЦЭМ!$B$34:$B$777,Y$83)+'СЕТ СН'!$H$9+СВЦЭМ!$D$10+'СЕТ СН'!$H$5-'СЕТ СН'!$H$17</f>
        <v>4638.9239452799993</v>
      </c>
    </row>
    <row r="104" spans="1:25" ht="15.75" x14ac:dyDescent="0.2">
      <c r="A104" s="36">
        <f t="shared" si="2"/>
        <v>42937</v>
      </c>
      <c r="B104" s="37">
        <f>SUMIFS(СВЦЭМ!$C$34:$C$777,СВЦЭМ!$A$34:$A$777,$A104,СВЦЭМ!$B$34:$B$777,B$83)+'СЕТ СН'!$H$9+СВЦЭМ!$D$10+'СЕТ СН'!$H$5-'СЕТ СН'!$H$17</f>
        <v>4705.5186684999999</v>
      </c>
      <c r="C104" s="37">
        <f>SUMIFS(СВЦЭМ!$C$34:$C$777,СВЦЭМ!$A$34:$A$777,$A104,СВЦЭМ!$B$34:$B$777,C$83)+'СЕТ СН'!$H$9+СВЦЭМ!$D$10+'СЕТ СН'!$H$5-'СЕТ СН'!$H$17</f>
        <v>4748.2727463800002</v>
      </c>
      <c r="D104" s="37">
        <f>SUMIFS(СВЦЭМ!$C$34:$C$777,СВЦЭМ!$A$34:$A$777,$A104,СВЦЭМ!$B$34:$B$777,D$83)+'СЕТ СН'!$H$9+СВЦЭМ!$D$10+'СЕТ СН'!$H$5-'СЕТ СН'!$H$17</f>
        <v>4792.4542904899999</v>
      </c>
      <c r="E104" s="37">
        <f>SUMIFS(СВЦЭМ!$C$34:$C$777,СВЦЭМ!$A$34:$A$777,$A104,СВЦЭМ!$B$34:$B$777,E$83)+'СЕТ СН'!$H$9+СВЦЭМ!$D$10+'СЕТ СН'!$H$5-'СЕТ СН'!$H$17</f>
        <v>4797.6773684399996</v>
      </c>
      <c r="F104" s="37">
        <f>SUMIFS(СВЦЭМ!$C$34:$C$777,СВЦЭМ!$A$34:$A$777,$A104,СВЦЭМ!$B$34:$B$777,F$83)+'СЕТ СН'!$H$9+СВЦЭМ!$D$10+'СЕТ СН'!$H$5-'СЕТ СН'!$H$17</f>
        <v>4790.62459425</v>
      </c>
      <c r="G104" s="37">
        <f>SUMIFS(СВЦЭМ!$C$34:$C$777,СВЦЭМ!$A$34:$A$777,$A104,СВЦЭМ!$B$34:$B$777,G$83)+'СЕТ СН'!$H$9+СВЦЭМ!$D$10+'СЕТ СН'!$H$5-'СЕТ СН'!$H$17</f>
        <v>4784.4219637200003</v>
      </c>
      <c r="H104" s="37">
        <f>SUMIFS(СВЦЭМ!$C$34:$C$777,СВЦЭМ!$A$34:$A$777,$A104,СВЦЭМ!$B$34:$B$777,H$83)+'СЕТ СН'!$H$9+СВЦЭМ!$D$10+'СЕТ СН'!$H$5-'СЕТ СН'!$H$17</f>
        <v>4718.8711526500001</v>
      </c>
      <c r="I104" s="37">
        <f>SUMIFS(СВЦЭМ!$C$34:$C$777,СВЦЭМ!$A$34:$A$777,$A104,СВЦЭМ!$B$34:$B$777,I$83)+'СЕТ СН'!$H$9+СВЦЭМ!$D$10+'СЕТ СН'!$H$5-'СЕТ СН'!$H$17</f>
        <v>4649.3553529800001</v>
      </c>
      <c r="J104" s="37">
        <f>SUMIFS(СВЦЭМ!$C$34:$C$777,СВЦЭМ!$A$34:$A$777,$A104,СВЦЭМ!$B$34:$B$777,J$83)+'СЕТ СН'!$H$9+СВЦЭМ!$D$10+'СЕТ СН'!$H$5-'СЕТ СН'!$H$17</f>
        <v>4603.6447250299998</v>
      </c>
      <c r="K104" s="37">
        <f>SUMIFS(СВЦЭМ!$C$34:$C$777,СВЦЭМ!$A$34:$A$777,$A104,СВЦЭМ!$B$34:$B$777,K$83)+'СЕТ СН'!$H$9+СВЦЭМ!$D$10+'СЕТ СН'!$H$5-'СЕТ СН'!$H$17</f>
        <v>4530.1112346499995</v>
      </c>
      <c r="L104" s="37">
        <f>SUMIFS(СВЦЭМ!$C$34:$C$777,СВЦЭМ!$A$34:$A$777,$A104,СВЦЭМ!$B$34:$B$777,L$83)+'СЕТ СН'!$H$9+СВЦЭМ!$D$10+'СЕТ СН'!$H$5-'СЕТ СН'!$H$17</f>
        <v>4505.2985171099999</v>
      </c>
      <c r="M104" s="37">
        <f>SUMIFS(СВЦЭМ!$C$34:$C$777,СВЦЭМ!$A$34:$A$777,$A104,СВЦЭМ!$B$34:$B$777,M$83)+'СЕТ СН'!$H$9+СВЦЭМ!$D$10+'СЕТ СН'!$H$5-'СЕТ СН'!$H$17</f>
        <v>4533.0850655100003</v>
      </c>
      <c r="N104" s="37">
        <f>SUMIFS(СВЦЭМ!$C$34:$C$777,СВЦЭМ!$A$34:$A$777,$A104,СВЦЭМ!$B$34:$B$777,N$83)+'СЕТ СН'!$H$9+СВЦЭМ!$D$10+'СЕТ СН'!$H$5-'СЕТ СН'!$H$17</f>
        <v>4532.4833723699994</v>
      </c>
      <c r="O104" s="37">
        <f>SUMIFS(СВЦЭМ!$C$34:$C$777,СВЦЭМ!$A$34:$A$777,$A104,СВЦЭМ!$B$34:$B$777,O$83)+'СЕТ СН'!$H$9+СВЦЭМ!$D$10+'СЕТ СН'!$H$5-'СЕТ СН'!$H$17</f>
        <v>4525.74440091</v>
      </c>
      <c r="P104" s="37">
        <f>SUMIFS(СВЦЭМ!$C$34:$C$777,СВЦЭМ!$A$34:$A$777,$A104,СВЦЭМ!$B$34:$B$777,P$83)+'СЕТ СН'!$H$9+СВЦЭМ!$D$10+'СЕТ СН'!$H$5-'СЕТ СН'!$H$17</f>
        <v>4520.9822788299998</v>
      </c>
      <c r="Q104" s="37">
        <f>SUMIFS(СВЦЭМ!$C$34:$C$777,СВЦЭМ!$A$34:$A$777,$A104,СВЦЭМ!$B$34:$B$777,Q$83)+'СЕТ СН'!$H$9+СВЦЭМ!$D$10+'СЕТ СН'!$H$5-'СЕТ СН'!$H$17</f>
        <v>4513.6541556699995</v>
      </c>
      <c r="R104" s="37">
        <f>SUMIFS(СВЦЭМ!$C$34:$C$777,СВЦЭМ!$A$34:$A$777,$A104,СВЦЭМ!$B$34:$B$777,R$83)+'СЕТ СН'!$H$9+СВЦЭМ!$D$10+'СЕТ СН'!$H$5-'СЕТ СН'!$H$17</f>
        <v>4505.9909728900002</v>
      </c>
      <c r="S104" s="37">
        <f>SUMIFS(СВЦЭМ!$C$34:$C$777,СВЦЭМ!$A$34:$A$777,$A104,СВЦЭМ!$B$34:$B$777,S$83)+'СЕТ СН'!$H$9+СВЦЭМ!$D$10+'СЕТ СН'!$H$5-'СЕТ СН'!$H$17</f>
        <v>4507.2895120399999</v>
      </c>
      <c r="T104" s="37">
        <f>SUMIFS(СВЦЭМ!$C$34:$C$777,СВЦЭМ!$A$34:$A$777,$A104,СВЦЭМ!$B$34:$B$777,T$83)+'СЕТ СН'!$H$9+СВЦЭМ!$D$10+'СЕТ СН'!$H$5-'СЕТ СН'!$H$17</f>
        <v>4497.0403886799995</v>
      </c>
      <c r="U104" s="37">
        <f>SUMIFS(СВЦЭМ!$C$34:$C$777,СВЦЭМ!$A$34:$A$777,$A104,СВЦЭМ!$B$34:$B$777,U$83)+'СЕТ СН'!$H$9+СВЦЭМ!$D$10+'СЕТ СН'!$H$5-'СЕТ СН'!$H$17</f>
        <v>4481.9473370699998</v>
      </c>
      <c r="V104" s="37">
        <f>SUMIFS(СВЦЭМ!$C$34:$C$777,СВЦЭМ!$A$34:$A$777,$A104,СВЦЭМ!$B$34:$B$777,V$83)+'СЕТ СН'!$H$9+СВЦЭМ!$D$10+'СЕТ СН'!$H$5-'СЕТ СН'!$H$17</f>
        <v>4474.1574537899996</v>
      </c>
      <c r="W104" s="37">
        <f>SUMIFS(СВЦЭМ!$C$34:$C$777,СВЦЭМ!$A$34:$A$777,$A104,СВЦЭМ!$B$34:$B$777,W$83)+'СЕТ СН'!$H$9+СВЦЭМ!$D$10+'СЕТ СН'!$H$5-'СЕТ СН'!$H$17</f>
        <v>4527.8954958899994</v>
      </c>
      <c r="X104" s="37">
        <f>SUMIFS(СВЦЭМ!$C$34:$C$777,СВЦЭМ!$A$34:$A$777,$A104,СВЦЭМ!$B$34:$B$777,X$83)+'СЕТ СН'!$H$9+СВЦЭМ!$D$10+'СЕТ СН'!$H$5-'СЕТ СН'!$H$17</f>
        <v>4558.4274765600003</v>
      </c>
      <c r="Y104" s="37">
        <f>SUMIFS(СВЦЭМ!$C$34:$C$777,СВЦЭМ!$A$34:$A$777,$A104,СВЦЭМ!$B$34:$B$777,Y$83)+'СЕТ СН'!$H$9+СВЦЭМ!$D$10+'СЕТ СН'!$H$5-'СЕТ СН'!$H$17</f>
        <v>4643.2456317300002</v>
      </c>
    </row>
    <row r="105" spans="1:25" ht="15.75" x14ac:dyDescent="0.2">
      <c r="A105" s="36">
        <f t="shared" si="2"/>
        <v>42938</v>
      </c>
      <c r="B105" s="37">
        <f>SUMIFS(СВЦЭМ!$C$34:$C$777,СВЦЭМ!$A$34:$A$777,$A105,СВЦЭМ!$B$34:$B$777,B$83)+'СЕТ СН'!$H$9+СВЦЭМ!$D$10+'СЕТ СН'!$H$5-'СЕТ СН'!$H$17</f>
        <v>4709.6590790199998</v>
      </c>
      <c r="C105" s="37">
        <f>SUMIFS(СВЦЭМ!$C$34:$C$777,СВЦЭМ!$A$34:$A$777,$A105,СВЦЭМ!$B$34:$B$777,C$83)+'СЕТ СН'!$H$9+СВЦЭМ!$D$10+'СЕТ СН'!$H$5-'СЕТ СН'!$H$17</f>
        <v>4743.0226543400004</v>
      </c>
      <c r="D105" s="37">
        <f>SUMIFS(СВЦЭМ!$C$34:$C$777,СВЦЭМ!$A$34:$A$777,$A105,СВЦЭМ!$B$34:$B$777,D$83)+'СЕТ СН'!$H$9+СВЦЭМ!$D$10+'СЕТ СН'!$H$5-'СЕТ СН'!$H$17</f>
        <v>4759.8430698100001</v>
      </c>
      <c r="E105" s="37">
        <f>SUMIFS(СВЦЭМ!$C$34:$C$777,СВЦЭМ!$A$34:$A$777,$A105,СВЦЭМ!$B$34:$B$777,E$83)+'СЕТ СН'!$H$9+СВЦЭМ!$D$10+'СЕТ СН'!$H$5-'СЕТ СН'!$H$17</f>
        <v>4776.7580823200005</v>
      </c>
      <c r="F105" s="37">
        <f>SUMIFS(СВЦЭМ!$C$34:$C$777,СВЦЭМ!$A$34:$A$777,$A105,СВЦЭМ!$B$34:$B$777,F$83)+'СЕТ СН'!$H$9+СВЦЭМ!$D$10+'СЕТ СН'!$H$5-'СЕТ СН'!$H$17</f>
        <v>4786.5316292999996</v>
      </c>
      <c r="G105" s="37">
        <f>SUMIFS(СВЦЭМ!$C$34:$C$777,СВЦЭМ!$A$34:$A$777,$A105,СВЦЭМ!$B$34:$B$777,G$83)+'СЕТ СН'!$H$9+СВЦЭМ!$D$10+'СЕТ СН'!$H$5-'СЕТ СН'!$H$17</f>
        <v>4778.3479200199999</v>
      </c>
      <c r="H105" s="37">
        <f>SUMIFS(СВЦЭМ!$C$34:$C$777,СВЦЭМ!$A$34:$A$777,$A105,СВЦЭМ!$B$34:$B$777,H$83)+'СЕТ СН'!$H$9+СВЦЭМ!$D$10+'СЕТ СН'!$H$5-'СЕТ СН'!$H$17</f>
        <v>4745.7315181399999</v>
      </c>
      <c r="I105" s="37">
        <f>SUMIFS(СВЦЭМ!$C$34:$C$777,СВЦЭМ!$A$34:$A$777,$A105,СВЦЭМ!$B$34:$B$777,I$83)+'СЕТ СН'!$H$9+СВЦЭМ!$D$10+'СЕТ СН'!$H$5-'СЕТ СН'!$H$17</f>
        <v>4650.4722774799993</v>
      </c>
      <c r="J105" s="37">
        <f>SUMIFS(СВЦЭМ!$C$34:$C$777,СВЦЭМ!$A$34:$A$777,$A105,СВЦЭМ!$B$34:$B$777,J$83)+'СЕТ СН'!$H$9+СВЦЭМ!$D$10+'СЕТ СН'!$H$5-'СЕТ СН'!$H$17</f>
        <v>4541.4044319599998</v>
      </c>
      <c r="K105" s="37">
        <f>SUMIFS(СВЦЭМ!$C$34:$C$777,СВЦЭМ!$A$34:$A$777,$A105,СВЦЭМ!$B$34:$B$777,K$83)+'СЕТ СН'!$H$9+СВЦЭМ!$D$10+'СЕТ СН'!$H$5-'СЕТ СН'!$H$17</f>
        <v>4467.75673689</v>
      </c>
      <c r="L105" s="37">
        <f>SUMIFS(СВЦЭМ!$C$34:$C$777,СВЦЭМ!$A$34:$A$777,$A105,СВЦЭМ!$B$34:$B$777,L$83)+'СЕТ СН'!$H$9+СВЦЭМ!$D$10+'СЕТ СН'!$H$5-'СЕТ СН'!$H$17</f>
        <v>4413.8077199999998</v>
      </c>
      <c r="M105" s="37">
        <f>SUMIFS(СВЦЭМ!$C$34:$C$777,СВЦЭМ!$A$34:$A$777,$A105,СВЦЭМ!$B$34:$B$777,M$83)+'СЕТ СН'!$H$9+СВЦЭМ!$D$10+'СЕТ СН'!$H$5-'СЕТ СН'!$H$17</f>
        <v>4476.1199832100001</v>
      </c>
      <c r="N105" s="37">
        <f>SUMIFS(СВЦЭМ!$C$34:$C$777,СВЦЭМ!$A$34:$A$777,$A105,СВЦЭМ!$B$34:$B$777,N$83)+'СЕТ СН'!$H$9+СВЦЭМ!$D$10+'СЕТ СН'!$H$5-'СЕТ СН'!$H$17</f>
        <v>4456.4689371799996</v>
      </c>
      <c r="O105" s="37">
        <f>SUMIFS(СВЦЭМ!$C$34:$C$777,СВЦЭМ!$A$34:$A$777,$A105,СВЦЭМ!$B$34:$B$777,O$83)+'СЕТ СН'!$H$9+СВЦЭМ!$D$10+'СЕТ СН'!$H$5-'СЕТ СН'!$H$17</f>
        <v>4418.4200946800001</v>
      </c>
      <c r="P105" s="37">
        <f>SUMIFS(СВЦЭМ!$C$34:$C$777,СВЦЭМ!$A$34:$A$777,$A105,СВЦЭМ!$B$34:$B$777,P$83)+'СЕТ СН'!$H$9+СВЦЭМ!$D$10+'СЕТ СН'!$H$5-'СЕТ СН'!$H$17</f>
        <v>4405.77888876</v>
      </c>
      <c r="Q105" s="37">
        <f>SUMIFS(СВЦЭМ!$C$34:$C$777,СВЦЭМ!$A$34:$A$777,$A105,СВЦЭМ!$B$34:$B$777,Q$83)+'СЕТ СН'!$H$9+СВЦЭМ!$D$10+'СЕТ СН'!$H$5-'СЕТ СН'!$H$17</f>
        <v>4410.6440166900002</v>
      </c>
      <c r="R105" s="37">
        <f>SUMIFS(СВЦЭМ!$C$34:$C$777,СВЦЭМ!$A$34:$A$777,$A105,СВЦЭМ!$B$34:$B$777,R$83)+'СЕТ СН'!$H$9+СВЦЭМ!$D$10+'СЕТ СН'!$H$5-'СЕТ СН'!$H$17</f>
        <v>4412.4241453100003</v>
      </c>
      <c r="S105" s="37">
        <f>SUMIFS(СВЦЭМ!$C$34:$C$777,СВЦЭМ!$A$34:$A$777,$A105,СВЦЭМ!$B$34:$B$777,S$83)+'СЕТ СН'!$H$9+СВЦЭМ!$D$10+'СЕТ СН'!$H$5-'СЕТ СН'!$H$17</f>
        <v>4413.3919411999996</v>
      </c>
      <c r="T105" s="37">
        <f>SUMIFS(СВЦЭМ!$C$34:$C$777,СВЦЭМ!$A$34:$A$777,$A105,СВЦЭМ!$B$34:$B$777,T$83)+'СЕТ СН'!$H$9+СВЦЭМ!$D$10+'СЕТ СН'!$H$5-'СЕТ СН'!$H$17</f>
        <v>4415.7123737599995</v>
      </c>
      <c r="U105" s="37">
        <f>SUMIFS(СВЦЭМ!$C$34:$C$777,СВЦЭМ!$A$34:$A$777,$A105,СВЦЭМ!$B$34:$B$777,U$83)+'СЕТ СН'!$H$9+СВЦЭМ!$D$10+'СЕТ СН'!$H$5-'СЕТ СН'!$H$17</f>
        <v>4417.4439614499997</v>
      </c>
      <c r="V105" s="37">
        <f>SUMIFS(СВЦЭМ!$C$34:$C$777,СВЦЭМ!$A$34:$A$777,$A105,СВЦЭМ!$B$34:$B$777,V$83)+'СЕТ СН'!$H$9+СВЦЭМ!$D$10+'СЕТ СН'!$H$5-'СЕТ СН'!$H$17</f>
        <v>4425.2981458200002</v>
      </c>
      <c r="W105" s="37">
        <f>SUMIFS(СВЦЭМ!$C$34:$C$777,СВЦЭМ!$A$34:$A$777,$A105,СВЦЭМ!$B$34:$B$777,W$83)+'СЕТ СН'!$H$9+СВЦЭМ!$D$10+'СЕТ СН'!$H$5-'СЕТ СН'!$H$17</f>
        <v>4434.9886616900003</v>
      </c>
      <c r="X105" s="37">
        <f>SUMIFS(СВЦЭМ!$C$34:$C$777,СВЦЭМ!$A$34:$A$777,$A105,СВЦЭМ!$B$34:$B$777,X$83)+'СЕТ СН'!$H$9+СВЦЭМ!$D$10+'СЕТ СН'!$H$5-'СЕТ СН'!$H$17</f>
        <v>4466.9087694899999</v>
      </c>
      <c r="Y105" s="37">
        <f>SUMIFS(СВЦЭМ!$C$34:$C$777,СВЦЭМ!$A$34:$A$777,$A105,СВЦЭМ!$B$34:$B$777,Y$83)+'СЕТ СН'!$H$9+СВЦЭМ!$D$10+'СЕТ СН'!$H$5-'СЕТ СН'!$H$17</f>
        <v>4565.5335815199996</v>
      </c>
    </row>
    <row r="106" spans="1:25" ht="15.75" x14ac:dyDescent="0.2">
      <c r="A106" s="36">
        <f t="shared" si="2"/>
        <v>42939</v>
      </c>
      <c r="B106" s="37">
        <f>SUMIFS(СВЦЭМ!$C$34:$C$777,СВЦЭМ!$A$34:$A$777,$A106,СВЦЭМ!$B$34:$B$777,B$83)+'СЕТ СН'!$H$9+СВЦЭМ!$D$10+'СЕТ СН'!$H$5-'СЕТ СН'!$H$17</f>
        <v>4658.38909917</v>
      </c>
      <c r="C106" s="37">
        <f>SUMIFS(СВЦЭМ!$C$34:$C$777,СВЦЭМ!$A$34:$A$777,$A106,СВЦЭМ!$B$34:$B$777,C$83)+'СЕТ СН'!$H$9+СВЦЭМ!$D$10+'СЕТ СН'!$H$5-'СЕТ СН'!$H$17</f>
        <v>4698.86919313</v>
      </c>
      <c r="D106" s="37">
        <f>SUMIFS(СВЦЭМ!$C$34:$C$777,СВЦЭМ!$A$34:$A$777,$A106,СВЦЭМ!$B$34:$B$777,D$83)+'СЕТ СН'!$H$9+СВЦЭМ!$D$10+'СЕТ СН'!$H$5-'СЕТ СН'!$H$17</f>
        <v>4761.3095354799998</v>
      </c>
      <c r="E106" s="37">
        <f>SUMIFS(СВЦЭМ!$C$34:$C$777,СВЦЭМ!$A$34:$A$777,$A106,СВЦЭМ!$B$34:$B$777,E$83)+'СЕТ СН'!$H$9+СВЦЭМ!$D$10+'СЕТ СН'!$H$5-'СЕТ СН'!$H$17</f>
        <v>4781.7285099199999</v>
      </c>
      <c r="F106" s="37">
        <f>SUMIFS(СВЦЭМ!$C$34:$C$777,СВЦЭМ!$A$34:$A$777,$A106,СВЦЭМ!$B$34:$B$777,F$83)+'СЕТ СН'!$H$9+СВЦЭМ!$D$10+'СЕТ СН'!$H$5-'СЕТ СН'!$H$17</f>
        <v>4803.6197925799997</v>
      </c>
      <c r="G106" s="37">
        <f>SUMIFS(СВЦЭМ!$C$34:$C$777,СВЦЭМ!$A$34:$A$777,$A106,СВЦЭМ!$B$34:$B$777,G$83)+'СЕТ СН'!$H$9+СВЦЭМ!$D$10+'СЕТ СН'!$H$5-'СЕТ СН'!$H$17</f>
        <v>4803.5384247000002</v>
      </c>
      <c r="H106" s="37">
        <f>SUMIFS(СВЦЭМ!$C$34:$C$777,СВЦЭМ!$A$34:$A$777,$A106,СВЦЭМ!$B$34:$B$777,H$83)+'СЕТ СН'!$H$9+СВЦЭМ!$D$10+'СЕТ СН'!$H$5-'СЕТ СН'!$H$17</f>
        <v>4775.5734710799998</v>
      </c>
      <c r="I106" s="37">
        <f>SUMIFS(СВЦЭМ!$C$34:$C$777,СВЦЭМ!$A$34:$A$777,$A106,СВЦЭМ!$B$34:$B$777,I$83)+'СЕТ СН'!$H$9+СВЦЭМ!$D$10+'СЕТ СН'!$H$5-'СЕТ СН'!$H$17</f>
        <v>4664.7495260199994</v>
      </c>
      <c r="J106" s="37">
        <f>SUMIFS(СВЦЭМ!$C$34:$C$777,СВЦЭМ!$A$34:$A$777,$A106,СВЦЭМ!$B$34:$B$777,J$83)+'СЕТ СН'!$H$9+СВЦЭМ!$D$10+'СЕТ СН'!$H$5-'СЕТ СН'!$H$17</f>
        <v>4558.5637420399999</v>
      </c>
      <c r="K106" s="37">
        <f>SUMIFS(СВЦЭМ!$C$34:$C$777,СВЦЭМ!$A$34:$A$777,$A106,СВЦЭМ!$B$34:$B$777,K$83)+'СЕТ СН'!$H$9+СВЦЭМ!$D$10+'СЕТ СН'!$H$5-'СЕТ СН'!$H$17</f>
        <v>4476.0926560799999</v>
      </c>
      <c r="L106" s="37">
        <f>SUMIFS(СВЦЭМ!$C$34:$C$777,СВЦЭМ!$A$34:$A$777,$A106,СВЦЭМ!$B$34:$B$777,L$83)+'СЕТ СН'!$H$9+СВЦЭМ!$D$10+'СЕТ СН'!$H$5-'СЕТ СН'!$H$17</f>
        <v>4431.9088074000001</v>
      </c>
      <c r="M106" s="37">
        <f>SUMIFS(СВЦЭМ!$C$34:$C$777,СВЦЭМ!$A$34:$A$777,$A106,СВЦЭМ!$B$34:$B$777,M$83)+'СЕТ СН'!$H$9+СВЦЭМ!$D$10+'СЕТ СН'!$H$5-'СЕТ СН'!$H$17</f>
        <v>4445.93463109</v>
      </c>
      <c r="N106" s="37">
        <f>SUMIFS(СВЦЭМ!$C$34:$C$777,СВЦЭМ!$A$34:$A$777,$A106,СВЦЭМ!$B$34:$B$777,N$83)+'СЕТ СН'!$H$9+СВЦЭМ!$D$10+'СЕТ СН'!$H$5-'СЕТ СН'!$H$17</f>
        <v>4485.1092857699996</v>
      </c>
      <c r="O106" s="37">
        <f>SUMIFS(СВЦЭМ!$C$34:$C$777,СВЦЭМ!$A$34:$A$777,$A106,СВЦЭМ!$B$34:$B$777,O$83)+'СЕТ СН'!$H$9+СВЦЭМ!$D$10+'СЕТ СН'!$H$5-'СЕТ СН'!$H$17</f>
        <v>4447.1854512600003</v>
      </c>
      <c r="P106" s="37">
        <f>SUMIFS(СВЦЭМ!$C$34:$C$777,СВЦЭМ!$A$34:$A$777,$A106,СВЦЭМ!$B$34:$B$777,P$83)+'СЕТ СН'!$H$9+СВЦЭМ!$D$10+'СЕТ СН'!$H$5-'СЕТ СН'!$H$17</f>
        <v>4419.0032897499996</v>
      </c>
      <c r="Q106" s="37">
        <f>SUMIFS(СВЦЭМ!$C$34:$C$777,СВЦЭМ!$A$34:$A$777,$A106,СВЦЭМ!$B$34:$B$777,Q$83)+'СЕТ СН'!$H$9+СВЦЭМ!$D$10+'СЕТ СН'!$H$5-'СЕТ СН'!$H$17</f>
        <v>4417.8016037099997</v>
      </c>
      <c r="R106" s="37">
        <f>SUMIFS(СВЦЭМ!$C$34:$C$777,СВЦЭМ!$A$34:$A$777,$A106,СВЦЭМ!$B$34:$B$777,R$83)+'СЕТ СН'!$H$9+СВЦЭМ!$D$10+'СЕТ СН'!$H$5-'СЕТ СН'!$H$17</f>
        <v>4420.4925525299996</v>
      </c>
      <c r="S106" s="37">
        <f>SUMIFS(СВЦЭМ!$C$34:$C$777,СВЦЭМ!$A$34:$A$777,$A106,СВЦЭМ!$B$34:$B$777,S$83)+'СЕТ СН'!$H$9+СВЦЭМ!$D$10+'СЕТ СН'!$H$5-'СЕТ СН'!$H$17</f>
        <v>4419.8065172299994</v>
      </c>
      <c r="T106" s="37">
        <f>SUMIFS(СВЦЭМ!$C$34:$C$777,СВЦЭМ!$A$34:$A$777,$A106,СВЦЭМ!$B$34:$B$777,T$83)+'СЕТ СН'!$H$9+СВЦЭМ!$D$10+'СЕТ СН'!$H$5-'СЕТ СН'!$H$17</f>
        <v>4421.3085685099995</v>
      </c>
      <c r="U106" s="37">
        <f>SUMIFS(СВЦЭМ!$C$34:$C$777,СВЦЭМ!$A$34:$A$777,$A106,СВЦЭМ!$B$34:$B$777,U$83)+'СЕТ СН'!$H$9+СВЦЭМ!$D$10+'СЕТ СН'!$H$5-'СЕТ СН'!$H$17</f>
        <v>4421.7167761499995</v>
      </c>
      <c r="V106" s="37">
        <f>SUMIFS(СВЦЭМ!$C$34:$C$777,СВЦЭМ!$A$34:$A$777,$A106,СВЦЭМ!$B$34:$B$777,V$83)+'СЕТ СН'!$H$9+СВЦЭМ!$D$10+'СЕТ СН'!$H$5-'СЕТ СН'!$H$17</f>
        <v>4414.6516545599998</v>
      </c>
      <c r="W106" s="37">
        <f>SUMIFS(СВЦЭМ!$C$34:$C$777,СВЦЭМ!$A$34:$A$777,$A106,СВЦЭМ!$B$34:$B$777,W$83)+'СЕТ СН'!$H$9+СВЦЭМ!$D$10+'СЕТ СН'!$H$5-'СЕТ СН'!$H$17</f>
        <v>4445.0836611599998</v>
      </c>
      <c r="X106" s="37">
        <f>SUMIFS(СВЦЭМ!$C$34:$C$777,СВЦЭМ!$A$34:$A$777,$A106,СВЦЭМ!$B$34:$B$777,X$83)+'СЕТ СН'!$H$9+СВЦЭМ!$D$10+'СЕТ СН'!$H$5-'СЕТ СН'!$H$17</f>
        <v>4491.8003656199999</v>
      </c>
      <c r="Y106" s="37">
        <f>SUMIFS(СВЦЭМ!$C$34:$C$777,СВЦЭМ!$A$34:$A$777,$A106,СВЦЭМ!$B$34:$B$777,Y$83)+'СЕТ СН'!$H$9+СВЦЭМ!$D$10+'СЕТ СН'!$H$5-'СЕТ СН'!$H$17</f>
        <v>4551.45518653</v>
      </c>
    </row>
    <row r="107" spans="1:25" ht="15.75" x14ac:dyDescent="0.2">
      <c r="A107" s="36">
        <f t="shared" si="2"/>
        <v>42940</v>
      </c>
      <c r="B107" s="37">
        <f>SUMIFS(СВЦЭМ!$C$34:$C$777,СВЦЭМ!$A$34:$A$777,$A107,СВЦЭМ!$B$34:$B$777,B$83)+'СЕТ СН'!$H$9+СВЦЭМ!$D$10+'СЕТ СН'!$H$5-'СЕТ СН'!$H$17</f>
        <v>4609.3323374499996</v>
      </c>
      <c r="C107" s="37">
        <f>SUMIFS(СВЦЭМ!$C$34:$C$777,СВЦЭМ!$A$34:$A$777,$A107,СВЦЭМ!$B$34:$B$777,C$83)+'СЕТ СН'!$H$9+СВЦЭМ!$D$10+'СЕТ СН'!$H$5-'СЕТ СН'!$H$17</f>
        <v>4716.9865898299995</v>
      </c>
      <c r="D107" s="37">
        <f>SUMIFS(СВЦЭМ!$C$34:$C$777,СВЦЭМ!$A$34:$A$777,$A107,СВЦЭМ!$B$34:$B$777,D$83)+'СЕТ СН'!$H$9+СВЦЭМ!$D$10+'СЕТ СН'!$H$5-'СЕТ СН'!$H$17</f>
        <v>4743.21064914</v>
      </c>
      <c r="E107" s="37">
        <f>SUMIFS(СВЦЭМ!$C$34:$C$777,СВЦЭМ!$A$34:$A$777,$A107,СВЦЭМ!$B$34:$B$777,E$83)+'СЕТ СН'!$H$9+СВЦЭМ!$D$10+'СЕТ СН'!$H$5-'СЕТ СН'!$H$17</f>
        <v>4755.6587721199994</v>
      </c>
      <c r="F107" s="37">
        <f>SUMIFS(СВЦЭМ!$C$34:$C$777,СВЦЭМ!$A$34:$A$777,$A107,СВЦЭМ!$B$34:$B$777,F$83)+'СЕТ СН'!$H$9+СВЦЭМ!$D$10+'СЕТ СН'!$H$5-'СЕТ СН'!$H$17</f>
        <v>4767.34312985</v>
      </c>
      <c r="G107" s="37">
        <f>SUMIFS(СВЦЭМ!$C$34:$C$777,СВЦЭМ!$A$34:$A$777,$A107,СВЦЭМ!$B$34:$B$777,G$83)+'СЕТ СН'!$H$9+СВЦЭМ!$D$10+'СЕТ СН'!$H$5-'СЕТ СН'!$H$17</f>
        <v>4751.9856000599993</v>
      </c>
      <c r="H107" s="37">
        <f>SUMIFS(СВЦЭМ!$C$34:$C$777,СВЦЭМ!$A$34:$A$777,$A107,СВЦЭМ!$B$34:$B$777,H$83)+'СЕТ СН'!$H$9+СВЦЭМ!$D$10+'СЕТ СН'!$H$5-'СЕТ СН'!$H$17</f>
        <v>4702.2521125200001</v>
      </c>
      <c r="I107" s="37">
        <f>SUMIFS(СВЦЭМ!$C$34:$C$777,СВЦЭМ!$A$34:$A$777,$A107,СВЦЭМ!$B$34:$B$777,I$83)+'СЕТ СН'!$H$9+СВЦЭМ!$D$10+'СЕТ СН'!$H$5-'СЕТ СН'!$H$17</f>
        <v>4671.1982021200001</v>
      </c>
      <c r="J107" s="37">
        <f>SUMIFS(СВЦЭМ!$C$34:$C$777,СВЦЭМ!$A$34:$A$777,$A107,СВЦЭМ!$B$34:$B$777,J$83)+'СЕТ СН'!$H$9+СВЦЭМ!$D$10+'СЕТ СН'!$H$5-'СЕТ СН'!$H$17</f>
        <v>4540.7749766999996</v>
      </c>
      <c r="K107" s="37">
        <f>SUMIFS(СВЦЭМ!$C$34:$C$777,СВЦЭМ!$A$34:$A$777,$A107,СВЦЭМ!$B$34:$B$777,K$83)+'СЕТ СН'!$H$9+СВЦЭМ!$D$10+'СЕТ СН'!$H$5-'СЕТ СН'!$H$17</f>
        <v>4541.9847012499995</v>
      </c>
      <c r="L107" s="37">
        <f>SUMIFS(СВЦЭМ!$C$34:$C$777,СВЦЭМ!$A$34:$A$777,$A107,СВЦЭМ!$B$34:$B$777,L$83)+'СЕТ СН'!$H$9+СВЦЭМ!$D$10+'СЕТ СН'!$H$5-'СЕТ СН'!$H$17</f>
        <v>4534.9750191699995</v>
      </c>
      <c r="M107" s="37">
        <f>SUMIFS(СВЦЭМ!$C$34:$C$777,СВЦЭМ!$A$34:$A$777,$A107,СВЦЭМ!$B$34:$B$777,M$83)+'СЕТ СН'!$H$9+СВЦЭМ!$D$10+'СЕТ СН'!$H$5-'СЕТ СН'!$H$17</f>
        <v>4541.0611357199996</v>
      </c>
      <c r="N107" s="37">
        <f>SUMIFS(СВЦЭМ!$C$34:$C$777,СВЦЭМ!$A$34:$A$777,$A107,СВЦЭМ!$B$34:$B$777,N$83)+'СЕТ СН'!$H$9+СВЦЭМ!$D$10+'СЕТ СН'!$H$5-'СЕТ СН'!$H$17</f>
        <v>4535.2328140600002</v>
      </c>
      <c r="O107" s="37">
        <f>SUMIFS(СВЦЭМ!$C$34:$C$777,СВЦЭМ!$A$34:$A$777,$A107,СВЦЭМ!$B$34:$B$777,O$83)+'СЕТ СН'!$H$9+СВЦЭМ!$D$10+'СЕТ СН'!$H$5-'СЕТ СН'!$H$17</f>
        <v>4540.0877508499998</v>
      </c>
      <c r="P107" s="37">
        <f>SUMIFS(СВЦЭМ!$C$34:$C$777,СВЦЭМ!$A$34:$A$777,$A107,СВЦЭМ!$B$34:$B$777,P$83)+'СЕТ СН'!$H$9+СВЦЭМ!$D$10+'СЕТ СН'!$H$5-'СЕТ СН'!$H$17</f>
        <v>4533.3581381799995</v>
      </c>
      <c r="Q107" s="37">
        <f>SUMIFS(СВЦЭМ!$C$34:$C$777,СВЦЭМ!$A$34:$A$777,$A107,СВЦЭМ!$B$34:$B$777,Q$83)+'СЕТ СН'!$H$9+СВЦЭМ!$D$10+'СЕТ СН'!$H$5-'СЕТ СН'!$H$17</f>
        <v>4532.5581929800001</v>
      </c>
      <c r="R107" s="37">
        <f>SUMIFS(СВЦЭМ!$C$34:$C$777,СВЦЭМ!$A$34:$A$777,$A107,СВЦЭМ!$B$34:$B$777,R$83)+'СЕТ СН'!$H$9+СВЦЭМ!$D$10+'СЕТ СН'!$H$5-'СЕТ СН'!$H$17</f>
        <v>4527.7576729699995</v>
      </c>
      <c r="S107" s="37">
        <f>SUMIFS(СВЦЭМ!$C$34:$C$777,СВЦЭМ!$A$34:$A$777,$A107,СВЦЭМ!$B$34:$B$777,S$83)+'СЕТ СН'!$H$9+СВЦЭМ!$D$10+'СЕТ СН'!$H$5-'СЕТ СН'!$H$17</f>
        <v>4526.1355734499994</v>
      </c>
      <c r="T107" s="37">
        <f>SUMIFS(СВЦЭМ!$C$34:$C$777,СВЦЭМ!$A$34:$A$777,$A107,СВЦЭМ!$B$34:$B$777,T$83)+'СЕТ СН'!$H$9+СВЦЭМ!$D$10+'СЕТ СН'!$H$5-'СЕТ СН'!$H$17</f>
        <v>4529.2438873999999</v>
      </c>
      <c r="U107" s="37">
        <f>SUMIFS(СВЦЭМ!$C$34:$C$777,СВЦЭМ!$A$34:$A$777,$A107,СВЦЭМ!$B$34:$B$777,U$83)+'СЕТ СН'!$H$9+СВЦЭМ!$D$10+'СЕТ СН'!$H$5-'СЕТ СН'!$H$17</f>
        <v>4524.9839148800002</v>
      </c>
      <c r="V107" s="37">
        <f>SUMIFS(СВЦЭМ!$C$34:$C$777,СВЦЭМ!$A$34:$A$777,$A107,СВЦЭМ!$B$34:$B$777,V$83)+'СЕТ СН'!$H$9+СВЦЭМ!$D$10+'СЕТ СН'!$H$5-'СЕТ СН'!$H$17</f>
        <v>4517.1695500200003</v>
      </c>
      <c r="W107" s="37">
        <f>SUMIFS(СВЦЭМ!$C$34:$C$777,СВЦЭМ!$A$34:$A$777,$A107,СВЦЭМ!$B$34:$B$777,W$83)+'СЕТ СН'!$H$9+СВЦЭМ!$D$10+'СЕТ СН'!$H$5-'СЕТ СН'!$H$17</f>
        <v>4546.2680157200002</v>
      </c>
      <c r="X107" s="37">
        <f>SUMIFS(СВЦЭМ!$C$34:$C$777,СВЦЭМ!$A$34:$A$777,$A107,СВЦЭМ!$B$34:$B$777,X$83)+'СЕТ СН'!$H$9+СВЦЭМ!$D$10+'СЕТ СН'!$H$5-'СЕТ СН'!$H$17</f>
        <v>4515.8061735299998</v>
      </c>
      <c r="Y107" s="37">
        <f>SUMIFS(СВЦЭМ!$C$34:$C$777,СВЦЭМ!$A$34:$A$777,$A107,СВЦЭМ!$B$34:$B$777,Y$83)+'СЕТ СН'!$H$9+СВЦЭМ!$D$10+'СЕТ СН'!$H$5-'СЕТ СН'!$H$17</f>
        <v>4578.6194619600001</v>
      </c>
    </row>
    <row r="108" spans="1:25" ht="15.75" x14ac:dyDescent="0.2">
      <c r="A108" s="36">
        <f t="shared" si="2"/>
        <v>42941</v>
      </c>
      <c r="B108" s="37">
        <f>SUMIFS(СВЦЭМ!$C$34:$C$777,СВЦЭМ!$A$34:$A$777,$A108,СВЦЭМ!$B$34:$B$777,B$83)+'СЕТ СН'!$H$9+СВЦЭМ!$D$10+'СЕТ СН'!$H$5-'СЕТ СН'!$H$17</f>
        <v>4650.8123680499993</v>
      </c>
      <c r="C108" s="37">
        <f>SUMIFS(СВЦЭМ!$C$34:$C$777,СВЦЭМ!$A$34:$A$777,$A108,СВЦЭМ!$B$34:$B$777,C$83)+'СЕТ СН'!$H$9+СВЦЭМ!$D$10+'СЕТ СН'!$H$5-'СЕТ СН'!$H$17</f>
        <v>4735.1468627200002</v>
      </c>
      <c r="D108" s="37">
        <f>SUMIFS(СВЦЭМ!$C$34:$C$777,СВЦЭМ!$A$34:$A$777,$A108,СВЦЭМ!$B$34:$B$777,D$83)+'СЕТ СН'!$H$9+СВЦЭМ!$D$10+'СЕТ СН'!$H$5-'СЕТ СН'!$H$17</f>
        <v>4800.6490151300004</v>
      </c>
      <c r="E108" s="37">
        <f>SUMIFS(СВЦЭМ!$C$34:$C$777,СВЦЭМ!$A$34:$A$777,$A108,СВЦЭМ!$B$34:$B$777,E$83)+'СЕТ СН'!$H$9+СВЦЭМ!$D$10+'СЕТ СН'!$H$5-'СЕТ СН'!$H$17</f>
        <v>4821.4530883299994</v>
      </c>
      <c r="F108" s="37">
        <f>SUMIFS(СВЦЭМ!$C$34:$C$777,СВЦЭМ!$A$34:$A$777,$A108,СВЦЭМ!$B$34:$B$777,F$83)+'СЕТ СН'!$H$9+СВЦЭМ!$D$10+'СЕТ СН'!$H$5-'СЕТ СН'!$H$17</f>
        <v>4831.5881779299998</v>
      </c>
      <c r="G108" s="37">
        <f>SUMIFS(СВЦЭМ!$C$34:$C$777,СВЦЭМ!$A$34:$A$777,$A108,СВЦЭМ!$B$34:$B$777,G$83)+'СЕТ СН'!$H$9+СВЦЭМ!$D$10+'СЕТ СН'!$H$5-'СЕТ СН'!$H$17</f>
        <v>4823.2336232500002</v>
      </c>
      <c r="H108" s="37">
        <f>SUMIFS(СВЦЭМ!$C$34:$C$777,СВЦЭМ!$A$34:$A$777,$A108,СВЦЭМ!$B$34:$B$777,H$83)+'СЕТ СН'!$H$9+СВЦЭМ!$D$10+'СЕТ СН'!$H$5-'СЕТ СН'!$H$17</f>
        <v>4753.2586886700001</v>
      </c>
      <c r="I108" s="37">
        <f>SUMIFS(СВЦЭМ!$C$34:$C$777,СВЦЭМ!$A$34:$A$777,$A108,СВЦЭМ!$B$34:$B$777,I$83)+'СЕТ СН'!$H$9+СВЦЭМ!$D$10+'СЕТ СН'!$H$5-'СЕТ СН'!$H$17</f>
        <v>4640.3064512500005</v>
      </c>
      <c r="J108" s="37">
        <f>SUMIFS(СВЦЭМ!$C$34:$C$777,СВЦЭМ!$A$34:$A$777,$A108,СВЦЭМ!$B$34:$B$777,J$83)+'СЕТ СН'!$H$9+СВЦЭМ!$D$10+'СЕТ СН'!$H$5-'СЕТ СН'!$H$17</f>
        <v>4540.5184048199999</v>
      </c>
      <c r="K108" s="37">
        <f>SUMIFS(СВЦЭМ!$C$34:$C$777,СВЦЭМ!$A$34:$A$777,$A108,СВЦЭМ!$B$34:$B$777,K$83)+'СЕТ СН'!$H$9+СВЦЭМ!$D$10+'СЕТ СН'!$H$5-'СЕТ СН'!$H$17</f>
        <v>4456.0971315299994</v>
      </c>
      <c r="L108" s="37">
        <f>SUMIFS(СВЦЭМ!$C$34:$C$777,СВЦЭМ!$A$34:$A$777,$A108,СВЦЭМ!$B$34:$B$777,L$83)+'СЕТ СН'!$H$9+СВЦЭМ!$D$10+'СЕТ СН'!$H$5-'СЕТ СН'!$H$17</f>
        <v>4396.3150531399997</v>
      </c>
      <c r="M108" s="37">
        <f>SUMIFS(СВЦЭМ!$C$34:$C$777,СВЦЭМ!$A$34:$A$777,$A108,СВЦЭМ!$B$34:$B$777,M$83)+'СЕТ СН'!$H$9+СВЦЭМ!$D$10+'СЕТ СН'!$H$5-'СЕТ СН'!$H$17</f>
        <v>4402.2468863200002</v>
      </c>
      <c r="N108" s="37">
        <f>SUMIFS(СВЦЭМ!$C$34:$C$777,СВЦЭМ!$A$34:$A$777,$A108,СВЦЭМ!$B$34:$B$777,N$83)+'СЕТ СН'!$H$9+СВЦЭМ!$D$10+'СЕТ СН'!$H$5-'СЕТ СН'!$H$17</f>
        <v>4406.3073085099995</v>
      </c>
      <c r="O108" s="37">
        <f>SUMIFS(СВЦЭМ!$C$34:$C$777,СВЦЭМ!$A$34:$A$777,$A108,СВЦЭМ!$B$34:$B$777,O$83)+'СЕТ СН'!$H$9+СВЦЭМ!$D$10+'СЕТ СН'!$H$5-'СЕТ СН'!$H$17</f>
        <v>4397.4712751899997</v>
      </c>
      <c r="P108" s="37">
        <f>SUMIFS(СВЦЭМ!$C$34:$C$777,СВЦЭМ!$A$34:$A$777,$A108,СВЦЭМ!$B$34:$B$777,P$83)+'СЕТ СН'!$H$9+СВЦЭМ!$D$10+'СЕТ СН'!$H$5-'СЕТ СН'!$H$17</f>
        <v>4404.14230701</v>
      </c>
      <c r="Q108" s="37">
        <f>SUMIFS(СВЦЭМ!$C$34:$C$777,СВЦЭМ!$A$34:$A$777,$A108,СВЦЭМ!$B$34:$B$777,Q$83)+'СЕТ СН'!$H$9+СВЦЭМ!$D$10+'СЕТ СН'!$H$5-'СЕТ СН'!$H$17</f>
        <v>4410.79178374</v>
      </c>
      <c r="R108" s="37">
        <f>SUMIFS(СВЦЭМ!$C$34:$C$777,СВЦЭМ!$A$34:$A$777,$A108,СВЦЭМ!$B$34:$B$777,R$83)+'СЕТ СН'!$H$9+СВЦЭМ!$D$10+'СЕТ СН'!$H$5-'СЕТ СН'!$H$17</f>
        <v>4422.1679803299994</v>
      </c>
      <c r="S108" s="37">
        <f>SUMIFS(СВЦЭМ!$C$34:$C$777,СВЦЭМ!$A$34:$A$777,$A108,СВЦЭМ!$B$34:$B$777,S$83)+'СЕТ СН'!$H$9+СВЦЭМ!$D$10+'СЕТ СН'!$H$5-'СЕТ СН'!$H$17</f>
        <v>4418.3760555600002</v>
      </c>
      <c r="T108" s="37">
        <f>SUMIFS(СВЦЭМ!$C$34:$C$777,СВЦЭМ!$A$34:$A$777,$A108,СВЦЭМ!$B$34:$B$777,T$83)+'СЕТ СН'!$H$9+СВЦЭМ!$D$10+'СЕТ СН'!$H$5-'СЕТ СН'!$H$17</f>
        <v>4432.8649794800003</v>
      </c>
      <c r="U108" s="37">
        <f>SUMIFS(СВЦЭМ!$C$34:$C$777,СВЦЭМ!$A$34:$A$777,$A108,СВЦЭМ!$B$34:$B$777,U$83)+'СЕТ СН'!$H$9+СВЦЭМ!$D$10+'СЕТ СН'!$H$5-'СЕТ СН'!$H$17</f>
        <v>4434.8425453</v>
      </c>
      <c r="V108" s="37">
        <f>SUMIFS(СВЦЭМ!$C$34:$C$777,СВЦЭМ!$A$34:$A$777,$A108,СВЦЭМ!$B$34:$B$777,V$83)+'СЕТ СН'!$H$9+СВЦЭМ!$D$10+'СЕТ СН'!$H$5-'СЕТ СН'!$H$17</f>
        <v>4412.7140600699995</v>
      </c>
      <c r="W108" s="37">
        <f>SUMIFS(СВЦЭМ!$C$34:$C$777,СВЦЭМ!$A$34:$A$777,$A108,СВЦЭМ!$B$34:$B$777,W$83)+'СЕТ СН'!$H$9+СВЦЭМ!$D$10+'СЕТ СН'!$H$5-'СЕТ СН'!$H$17</f>
        <v>4414.7898732100002</v>
      </c>
      <c r="X108" s="37">
        <f>SUMIFS(СВЦЭМ!$C$34:$C$777,СВЦЭМ!$A$34:$A$777,$A108,СВЦЭМ!$B$34:$B$777,X$83)+'СЕТ СН'!$H$9+СВЦЭМ!$D$10+'СЕТ СН'!$H$5-'СЕТ СН'!$H$17</f>
        <v>4478.5844938399996</v>
      </c>
      <c r="Y108" s="37">
        <f>SUMIFS(СВЦЭМ!$C$34:$C$777,СВЦЭМ!$A$34:$A$777,$A108,СВЦЭМ!$B$34:$B$777,Y$83)+'СЕТ СН'!$H$9+СВЦЭМ!$D$10+'СЕТ СН'!$H$5-'СЕТ СН'!$H$17</f>
        <v>4578.4872714799994</v>
      </c>
    </row>
    <row r="109" spans="1:25" ht="15.75" x14ac:dyDescent="0.2">
      <c r="A109" s="36">
        <f t="shared" si="2"/>
        <v>42942</v>
      </c>
      <c r="B109" s="37">
        <f>SUMIFS(СВЦЭМ!$C$34:$C$777,СВЦЭМ!$A$34:$A$777,$A109,СВЦЭМ!$B$34:$B$777,B$83)+'СЕТ СН'!$H$9+СВЦЭМ!$D$10+'СЕТ СН'!$H$5-'СЕТ СН'!$H$17</f>
        <v>4658.8562264900002</v>
      </c>
      <c r="C109" s="37">
        <f>SUMIFS(СВЦЭМ!$C$34:$C$777,СВЦЭМ!$A$34:$A$777,$A109,СВЦЭМ!$B$34:$B$777,C$83)+'СЕТ СН'!$H$9+СВЦЭМ!$D$10+'СЕТ СН'!$H$5-'СЕТ СН'!$H$17</f>
        <v>4686.3693784400002</v>
      </c>
      <c r="D109" s="37">
        <f>SUMIFS(СВЦЭМ!$C$34:$C$777,СВЦЭМ!$A$34:$A$777,$A109,СВЦЭМ!$B$34:$B$777,D$83)+'СЕТ СН'!$H$9+СВЦЭМ!$D$10+'СЕТ СН'!$H$5-'СЕТ СН'!$H$17</f>
        <v>4758.8680663699997</v>
      </c>
      <c r="E109" s="37">
        <f>SUMIFS(СВЦЭМ!$C$34:$C$777,СВЦЭМ!$A$34:$A$777,$A109,СВЦЭМ!$B$34:$B$777,E$83)+'СЕТ СН'!$H$9+СВЦЭМ!$D$10+'СЕТ СН'!$H$5-'СЕТ СН'!$H$17</f>
        <v>4798.6795069</v>
      </c>
      <c r="F109" s="37">
        <f>SUMIFS(СВЦЭМ!$C$34:$C$777,СВЦЭМ!$A$34:$A$777,$A109,СВЦЭМ!$B$34:$B$777,F$83)+'СЕТ СН'!$H$9+СВЦЭМ!$D$10+'СЕТ СН'!$H$5-'СЕТ СН'!$H$17</f>
        <v>4807.6101938499996</v>
      </c>
      <c r="G109" s="37">
        <f>SUMIFS(СВЦЭМ!$C$34:$C$777,СВЦЭМ!$A$34:$A$777,$A109,СВЦЭМ!$B$34:$B$777,G$83)+'СЕТ СН'!$H$9+СВЦЭМ!$D$10+'СЕТ СН'!$H$5-'СЕТ СН'!$H$17</f>
        <v>4795.2584300500002</v>
      </c>
      <c r="H109" s="37">
        <f>SUMIFS(СВЦЭМ!$C$34:$C$777,СВЦЭМ!$A$34:$A$777,$A109,СВЦЭМ!$B$34:$B$777,H$83)+'СЕТ СН'!$H$9+СВЦЭМ!$D$10+'СЕТ СН'!$H$5-'СЕТ СН'!$H$17</f>
        <v>4710.0993587600005</v>
      </c>
      <c r="I109" s="37">
        <f>SUMIFS(СВЦЭМ!$C$34:$C$777,СВЦЭМ!$A$34:$A$777,$A109,СВЦЭМ!$B$34:$B$777,I$83)+'СЕТ СН'!$H$9+СВЦЭМ!$D$10+'СЕТ СН'!$H$5-'СЕТ СН'!$H$17</f>
        <v>4617.0738573399994</v>
      </c>
      <c r="J109" s="37">
        <f>SUMIFS(СВЦЭМ!$C$34:$C$777,СВЦЭМ!$A$34:$A$777,$A109,СВЦЭМ!$B$34:$B$777,J$83)+'СЕТ СН'!$H$9+СВЦЭМ!$D$10+'СЕТ СН'!$H$5-'СЕТ СН'!$H$17</f>
        <v>4521.0087740299996</v>
      </c>
      <c r="K109" s="37">
        <f>SUMIFS(СВЦЭМ!$C$34:$C$777,СВЦЭМ!$A$34:$A$777,$A109,СВЦЭМ!$B$34:$B$777,K$83)+'СЕТ СН'!$H$9+СВЦЭМ!$D$10+'СЕТ СН'!$H$5-'СЕТ СН'!$H$17</f>
        <v>4444.3981588299994</v>
      </c>
      <c r="L109" s="37">
        <f>SUMIFS(СВЦЭМ!$C$34:$C$777,СВЦЭМ!$A$34:$A$777,$A109,СВЦЭМ!$B$34:$B$777,L$83)+'СЕТ СН'!$H$9+СВЦЭМ!$D$10+'СЕТ СН'!$H$5-'СЕТ СН'!$H$17</f>
        <v>4408.0621146200001</v>
      </c>
      <c r="M109" s="37">
        <f>SUMIFS(СВЦЭМ!$C$34:$C$777,СВЦЭМ!$A$34:$A$777,$A109,СВЦЭМ!$B$34:$B$777,M$83)+'СЕТ СН'!$H$9+СВЦЭМ!$D$10+'СЕТ СН'!$H$5-'СЕТ СН'!$H$17</f>
        <v>4393.11703536</v>
      </c>
      <c r="N109" s="37">
        <f>SUMIFS(СВЦЭМ!$C$34:$C$777,СВЦЭМ!$A$34:$A$777,$A109,СВЦЭМ!$B$34:$B$777,N$83)+'СЕТ СН'!$H$9+СВЦЭМ!$D$10+'СЕТ СН'!$H$5-'СЕТ СН'!$H$17</f>
        <v>4398.7376407699994</v>
      </c>
      <c r="O109" s="37">
        <f>SUMIFS(СВЦЭМ!$C$34:$C$777,СВЦЭМ!$A$34:$A$777,$A109,СВЦЭМ!$B$34:$B$777,O$83)+'СЕТ СН'!$H$9+СВЦЭМ!$D$10+'СЕТ СН'!$H$5-'СЕТ СН'!$H$17</f>
        <v>4384.6447260899995</v>
      </c>
      <c r="P109" s="37">
        <f>SUMIFS(СВЦЭМ!$C$34:$C$777,СВЦЭМ!$A$34:$A$777,$A109,СВЦЭМ!$B$34:$B$777,P$83)+'СЕТ СН'!$H$9+СВЦЭМ!$D$10+'СЕТ СН'!$H$5-'СЕТ СН'!$H$17</f>
        <v>4403.1061576499997</v>
      </c>
      <c r="Q109" s="37">
        <f>SUMIFS(СВЦЭМ!$C$34:$C$777,СВЦЭМ!$A$34:$A$777,$A109,СВЦЭМ!$B$34:$B$777,Q$83)+'СЕТ СН'!$H$9+СВЦЭМ!$D$10+'СЕТ СН'!$H$5-'СЕТ СН'!$H$17</f>
        <v>4401.3822107599999</v>
      </c>
      <c r="R109" s="37">
        <f>SUMIFS(СВЦЭМ!$C$34:$C$777,СВЦЭМ!$A$34:$A$777,$A109,СВЦЭМ!$B$34:$B$777,R$83)+'СЕТ СН'!$H$9+СВЦЭМ!$D$10+'СЕТ СН'!$H$5-'СЕТ СН'!$H$17</f>
        <v>4404.0230123000001</v>
      </c>
      <c r="S109" s="37">
        <f>SUMIFS(СВЦЭМ!$C$34:$C$777,СВЦЭМ!$A$34:$A$777,$A109,СВЦЭМ!$B$34:$B$777,S$83)+'СЕТ СН'!$H$9+СВЦЭМ!$D$10+'СЕТ СН'!$H$5-'СЕТ СН'!$H$17</f>
        <v>4394.8798878699999</v>
      </c>
      <c r="T109" s="37">
        <f>SUMIFS(СВЦЭМ!$C$34:$C$777,СВЦЭМ!$A$34:$A$777,$A109,СВЦЭМ!$B$34:$B$777,T$83)+'СЕТ СН'!$H$9+СВЦЭМ!$D$10+'СЕТ СН'!$H$5-'СЕТ СН'!$H$17</f>
        <v>4412.3258607799999</v>
      </c>
      <c r="U109" s="37">
        <f>SUMIFS(СВЦЭМ!$C$34:$C$777,СВЦЭМ!$A$34:$A$777,$A109,СВЦЭМ!$B$34:$B$777,U$83)+'СЕТ СН'!$H$9+СВЦЭМ!$D$10+'СЕТ СН'!$H$5-'СЕТ СН'!$H$17</f>
        <v>4419.4243544399997</v>
      </c>
      <c r="V109" s="37">
        <f>SUMIFS(СВЦЭМ!$C$34:$C$777,СВЦЭМ!$A$34:$A$777,$A109,СВЦЭМ!$B$34:$B$777,V$83)+'СЕТ СН'!$H$9+СВЦЭМ!$D$10+'СЕТ СН'!$H$5-'СЕТ СН'!$H$17</f>
        <v>4423.1445645799995</v>
      </c>
      <c r="W109" s="37">
        <f>SUMIFS(СВЦЭМ!$C$34:$C$777,СВЦЭМ!$A$34:$A$777,$A109,СВЦЭМ!$B$34:$B$777,W$83)+'СЕТ СН'!$H$9+СВЦЭМ!$D$10+'СЕТ СН'!$H$5-'СЕТ СН'!$H$17</f>
        <v>4422.4079158300001</v>
      </c>
      <c r="X109" s="37">
        <f>SUMIFS(СВЦЭМ!$C$34:$C$777,СВЦЭМ!$A$34:$A$777,$A109,СВЦЭМ!$B$34:$B$777,X$83)+'СЕТ СН'!$H$9+СВЦЭМ!$D$10+'СЕТ СН'!$H$5-'СЕТ СН'!$H$17</f>
        <v>4464.5340140099997</v>
      </c>
      <c r="Y109" s="37">
        <f>SUMIFS(СВЦЭМ!$C$34:$C$777,СВЦЭМ!$A$34:$A$777,$A109,СВЦЭМ!$B$34:$B$777,Y$83)+'СЕТ СН'!$H$9+СВЦЭМ!$D$10+'СЕТ СН'!$H$5-'СЕТ СН'!$H$17</f>
        <v>4558.9516372899998</v>
      </c>
    </row>
    <row r="110" spans="1:25" ht="15.75" x14ac:dyDescent="0.2">
      <c r="A110" s="36">
        <f t="shared" si="2"/>
        <v>42943</v>
      </c>
      <c r="B110" s="37">
        <f>SUMIFS(СВЦЭМ!$C$34:$C$777,СВЦЭМ!$A$34:$A$777,$A110,СВЦЭМ!$B$34:$B$777,B$83)+'СЕТ СН'!$H$9+СВЦЭМ!$D$10+'СЕТ СН'!$H$5-'СЕТ СН'!$H$17</f>
        <v>4609.2212716499998</v>
      </c>
      <c r="C110" s="37">
        <f>SUMIFS(СВЦЭМ!$C$34:$C$777,СВЦЭМ!$A$34:$A$777,$A110,СВЦЭМ!$B$34:$B$777,C$83)+'СЕТ СН'!$H$9+СВЦЭМ!$D$10+'СЕТ СН'!$H$5-'СЕТ СН'!$H$17</f>
        <v>4690.8284675499999</v>
      </c>
      <c r="D110" s="37">
        <f>SUMIFS(СВЦЭМ!$C$34:$C$777,СВЦЭМ!$A$34:$A$777,$A110,СВЦЭМ!$B$34:$B$777,D$83)+'СЕТ СН'!$H$9+СВЦЭМ!$D$10+'СЕТ СН'!$H$5-'СЕТ СН'!$H$17</f>
        <v>4765.3613352699995</v>
      </c>
      <c r="E110" s="37">
        <f>SUMIFS(СВЦЭМ!$C$34:$C$777,СВЦЭМ!$A$34:$A$777,$A110,СВЦЭМ!$B$34:$B$777,E$83)+'СЕТ СН'!$H$9+СВЦЭМ!$D$10+'СЕТ СН'!$H$5-'СЕТ СН'!$H$17</f>
        <v>4780.85045954</v>
      </c>
      <c r="F110" s="37">
        <f>SUMIFS(СВЦЭМ!$C$34:$C$777,СВЦЭМ!$A$34:$A$777,$A110,СВЦЭМ!$B$34:$B$777,F$83)+'СЕТ СН'!$H$9+СВЦЭМ!$D$10+'СЕТ СН'!$H$5-'СЕТ СН'!$H$17</f>
        <v>4784.5353287199996</v>
      </c>
      <c r="G110" s="37">
        <f>SUMIFS(СВЦЭМ!$C$34:$C$777,СВЦЭМ!$A$34:$A$777,$A110,СВЦЭМ!$B$34:$B$777,G$83)+'СЕТ СН'!$H$9+СВЦЭМ!$D$10+'СЕТ СН'!$H$5-'СЕТ СН'!$H$17</f>
        <v>4774.1819693899997</v>
      </c>
      <c r="H110" s="37">
        <f>SUMIFS(СВЦЭМ!$C$34:$C$777,СВЦЭМ!$A$34:$A$777,$A110,СВЦЭМ!$B$34:$B$777,H$83)+'СЕТ СН'!$H$9+СВЦЭМ!$D$10+'СЕТ СН'!$H$5-'СЕТ СН'!$H$17</f>
        <v>4694.7074966299997</v>
      </c>
      <c r="I110" s="37">
        <f>SUMIFS(СВЦЭМ!$C$34:$C$777,СВЦЭМ!$A$34:$A$777,$A110,СВЦЭМ!$B$34:$B$777,I$83)+'СЕТ СН'!$H$9+СВЦЭМ!$D$10+'СЕТ СН'!$H$5-'СЕТ СН'!$H$17</f>
        <v>4605.3629669599995</v>
      </c>
      <c r="J110" s="37">
        <f>SUMIFS(СВЦЭМ!$C$34:$C$777,СВЦЭМ!$A$34:$A$777,$A110,СВЦЭМ!$B$34:$B$777,J$83)+'СЕТ СН'!$H$9+СВЦЭМ!$D$10+'СЕТ СН'!$H$5-'СЕТ СН'!$H$17</f>
        <v>4512.8043668600003</v>
      </c>
      <c r="K110" s="37">
        <f>SUMIFS(СВЦЭМ!$C$34:$C$777,СВЦЭМ!$A$34:$A$777,$A110,СВЦЭМ!$B$34:$B$777,K$83)+'СЕТ СН'!$H$9+СВЦЭМ!$D$10+'СЕТ СН'!$H$5-'СЕТ СН'!$H$17</f>
        <v>4433.0707610299996</v>
      </c>
      <c r="L110" s="37">
        <f>SUMIFS(СВЦЭМ!$C$34:$C$777,СВЦЭМ!$A$34:$A$777,$A110,СВЦЭМ!$B$34:$B$777,L$83)+'СЕТ СН'!$H$9+СВЦЭМ!$D$10+'СЕТ СН'!$H$5-'СЕТ СН'!$H$17</f>
        <v>4379.6712119100002</v>
      </c>
      <c r="M110" s="37">
        <f>SUMIFS(СВЦЭМ!$C$34:$C$777,СВЦЭМ!$A$34:$A$777,$A110,СВЦЭМ!$B$34:$B$777,M$83)+'СЕТ СН'!$H$9+СВЦЭМ!$D$10+'СЕТ СН'!$H$5-'СЕТ СН'!$H$17</f>
        <v>4394.7580977799998</v>
      </c>
      <c r="N110" s="37">
        <f>SUMIFS(СВЦЭМ!$C$34:$C$777,СВЦЭМ!$A$34:$A$777,$A110,СВЦЭМ!$B$34:$B$777,N$83)+'СЕТ СН'!$H$9+СВЦЭМ!$D$10+'СЕТ СН'!$H$5-'СЕТ СН'!$H$17</f>
        <v>4390.3389523799997</v>
      </c>
      <c r="O110" s="37">
        <f>SUMIFS(СВЦЭМ!$C$34:$C$777,СВЦЭМ!$A$34:$A$777,$A110,СВЦЭМ!$B$34:$B$777,O$83)+'СЕТ СН'!$H$9+СВЦЭМ!$D$10+'СЕТ СН'!$H$5-'СЕТ СН'!$H$17</f>
        <v>4382.8281472899998</v>
      </c>
      <c r="P110" s="37">
        <f>SUMIFS(СВЦЭМ!$C$34:$C$777,СВЦЭМ!$A$34:$A$777,$A110,СВЦЭМ!$B$34:$B$777,P$83)+'СЕТ СН'!$H$9+СВЦЭМ!$D$10+'СЕТ СН'!$H$5-'СЕТ СН'!$H$17</f>
        <v>4379.7755439499997</v>
      </c>
      <c r="Q110" s="37">
        <f>SUMIFS(СВЦЭМ!$C$34:$C$777,СВЦЭМ!$A$34:$A$777,$A110,СВЦЭМ!$B$34:$B$777,Q$83)+'СЕТ СН'!$H$9+СВЦЭМ!$D$10+'СЕТ СН'!$H$5-'СЕТ СН'!$H$17</f>
        <v>4378.2438389199997</v>
      </c>
      <c r="R110" s="37">
        <f>SUMIFS(СВЦЭМ!$C$34:$C$777,СВЦЭМ!$A$34:$A$777,$A110,СВЦЭМ!$B$34:$B$777,R$83)+'СЕТ СН'!$H$9+СВЦЭМ!$D$10+'СЕТ СН'!$H$5-'СЕТ СН'!$H$17</f>
        <v>4378.7923966399994</v>
      </c>
      <c r="S110" s="37">
        <f>SUMIFS(СВЦЭМ!$C$34:$C$777,СВЦЭМ!$A$34:$A$777,$A110,СВЦЭМ!$B$34:$B$777,S$83)+'СЕТ СН'!$H$9+СВЦЭМ!$D$10+'СЕТ СН'!$H$5-'СЕТ СН'!$H$17</f>
        <v>4370.2712554099999</v>
      </c>
      <c r="T110" s="37">
        <f>SUMIFS(СВЦЭМ!$C$34:$C$777,СВЦЭМ!$A$34:$A$777,$A110,СВЦЭМ!$B$34:$B$777,T$83)+'СЕТ СН'!$H$9+СВЦЭМ!$D$10+'СЕТ СН'!$H$5-'СЕТ СН'!$H$17</f>
        <v>4384.7115676100002</v>
      </c>
      <c r="U110" s="37">
        <f>SUMIFS(СВЦЭМ!$C$34:$C$777,СВЦЭМ!$A$34:$A$777,$A110,СВЦЭМ!$B$34:$B$777,U$83)+'СЕТ СН'!$H$9+СВЦЭМ!$D$10+'СЕТ СН'!$H$5-'СЕТ СН'!$H$17</f>
        <v>4387.56678551</v>
      </c>
      <c r="V110" s="37">
        <f>SUMIFS(СВЦЭМ!$C$34:$C$777,СВЦЭМ!$A$34:$A$777,$A110,СВЦЭМ!$B$34:$B$777,V$83)+'СЕТ СН'!$H$9+СВЦЭМ!$D$10+'СЕТ СН'!$H$5-'СЕТ СН'!$H$17</f>
        <v>4383.12993972</v>
      </c>
      <c r="W110" s="37">
        <f>SUMIFS(СВЦЭМ!$C$34:$C$777,СВЦЭМ!$A$34:$A$777,$A110,СВЦЭМ!$B$34:$B$777,W$83)+'СЕТ СН'!$H$9+СВЦЭМ!$D$10+'СЕТ СН'!$H$5-'СЕТ СН'!$H$17</f>
        <v>4405.8249369599998</v>
      </c>
      <c r="X110" s="37">
        <f>SUMIFS(СВЦЭМ!$C$34:$C$777,СВЦЭМ!$A$34:$A$777,$A110,СВЦЭМ!$B$34:$B$777,X$83)+'СЕТ СН'!$H$9+СВЦЭМ!$D$10+'СЕТ СН'!$H$5-'СЕТ СН'!$H$17</f>
        <v>4467.4777457199998</v>
      </c>
      <c r="Y110" s="37">
        <f>SUMIFS(СВЦЭМ!$C$34:$C$777,СВЦЭМ!$A$34:$A$777,$A110,СВЦЭМ!$B$34:$B$777,Y$83)+'СЕТ СН'!$H$9+СВЦЭМ!$D$10+'СЕТ СН'!$H$5-'СЕТ СН'!$H$17</f>
        <v>4554.6587409900003</v>
      </c>
    </row>
    <row r="111" spans="1:25" ht="15.75" x14ac:dyDescent="0.2">
      <c r="A111" s="36">
        <f t="shared" si="2"/>
        <v>42944</v>
      </c>
      <c r="B111" s="37">
        <f>SUMIFS(СВЦЭМ!$C$34:$C$777,СВЦЭМ!$A$34:$A$777,$A111,СВЦЭМ!$B$34:$B$777,B$83)+'СЕТ СН'!$H$9+СВЦЭМ!$D$10+'СЕТ СН'!$H$5-'СЕТ СН'!$H$17</f>
        <v>4631.0724163499999</v>
      </c>
      <c r="C111" s="37">
        <f>SUMIFS(СВЦЭМ!$C$34:$C$777,СВЦЭМ!$A$34:$A$777,$A111,СВЦЭМ!$B$34:$B$777,C$83)+'СЕТ СН'!$H$9+СВЦЭМ!$D$10+'СЕТ СН'!$H$5-'СЕТ СН'!$H$17</f>
        <v>4717.0973240900003</v>
      </c>
      <c r="D111" s="37">
        <f>SUMIFS(СВЦЭМ!$C$34:$C$777,СВЦЭМ!$A$34:$A$777,$A111,СВЦЭМ!$B$34:$B$777,D$83)+'СЕТ СН'!$H$9+СВЦЭМ!$D$10+'СЕТ СН'!$H$5-'СЕТ СН'!$H$17</f>
        <v>4785.0936026600002</v>
      </c>
      <c r="E111" s="37">
        <f>SUMIFS(СВЦЭМ!$C$34:$C$777,СВЦЭМ!$A$34:$A$777,$A111,СВЦЭМ!$B$34:$B$777,E$83)+'СЕТ СН'!$H$9+СВЦЭМ!$D$10+'СЕТ СН'!$H$5-'СЕТ СН'!$H$17</f>
        <v>4803.4687994100004</v>
      </c>
      <c r="F111" s="37">
        <f>SUMIFS(СВЦЭМ!$C$34:$C$777,СВЦЭМ!$A$34:$A$777,$A111,СВЦЭМ!$B$34:$B$777,F$83)+'СЕТ СН'!$H$9+СВЦЭМ!$D$10+'СЕТ СН'!$H$5-'СЕТ СН'!$H$17</f>
        <v>4811.5143435</v>
      </c>
      <c r="G111" s="37">
        <f>SUMIFS(СВЦЭМ!$C$34:$C$777,СВЦЭМ!$A$34:$A$777,$A111,СВЦЭМ!$B$34:$B$777,G$83)+'СЕТ СН'!$H$9+СВЦЭМ!$D$10+'СЕТ СН'!$H$5-'СЕТ СН'!$H$17</f>
        <v>4801.3895596100001</v>
      </c>
      <c r="H111" s="37">
        <f>SUMIFS(СВЦЭМ!$C$34:$C$777,СВЦЭМ!$A$34:$A$777,$A111,СВЦЭМ!$B$34:$B$777,H$83)+'СЕТ СН'!$H$9+СВЦЭМ!$D$10+'СЕТ СН'!$H$5-'СЕТ СН'!$H$17</f>
        <v>4723.2547181199998</v>
      </c>
      <c r="I111" s="37">
        <f>SUMIFS(СВЦЭМ!$C$34:$C$777,СВЦЭМ!$A$34:$A$777,$A111,СВЦЭМ!$B$34:$B$777,I$83)+'СЕТ СН'!$H$9+СВЦЭМ!$D$10+'СЕТ СН'!$H$5-'СЕТ СН'!$H$17</f>
        <v>4608.1512615699994</v>
      </c>
      <c r="J111" s="37">
        <f>SUMIFS(СВЦЭМ!$C$34:$C$777,СВЦЭМ!$A$34:$A$777,$A111,СВЦЭМ!$B$34:$B$777,J$83)+'СЕТ СН'!$H$9+СВЦЭМ!$D$10+'СЕТ СН'!$H$5-'СЕТ СН'!$H$17</f>
        <v>4522.1691238399999</v>
      </c>
      <c r="K111" s="37">
        <f>SUMIFS(СВЦЭМ!$C$34:$C$777,СВЦЭМ!$A$34:$A$777,$A111,СВЦЭМ!$B$34:$B$777,K$83)+'СЕТ СН'!$H$9+СВЦЭМ!$D$10+'СЕТ СН'!$H$5-'СЕТ СН'!$H$17</f>
        <v>4438.2590153900001</v>
      </c>
      <c r="L111" s="37">
        <f>SUMIFS(СВЦЭМ!$C$34:$C$777,СВЦЭМ!$A$34:$A$777,$A111,СВЦЭМ!$B$34:$B$777,L$83)+'СЕТ СН'!$H$9+СВЦЭМ!$D$10+'СЕТ СН'!$H$5-'СЕТ СН'!$H$17</f>
        <v>4378.7959568199994</v>
      </c>
      <c r="M111" s="37">
        <f>SUMIFS(СВЦЭМ!$C$34:$C$777,СВЦЭМ!$A$34:$A$777,$A111,СВЦЭМ!$B$34:$B$777,M$83)+'СЕТ СН'!$H$9+СВЦЭМ!$D$10+'СЕТ СН'!$H$5-'СЕТ СН'!$H$17</f>
        <v>4363.7151335999997</v>
      </c>
      <c r="N111" s="37">
        <f>SUMIFS(СВЦЭМ!$C$34:$C$777,СВЦЭМ!$A$34:$A$777,$A111,СВЦЭМ!$B$34:$B$777,N$83)+'СЕТ СН'!$H$9+СВЦЭМ!$D$10+'СЕТ СН'!$H$5-'СЕТ СН'!$H$17</f>
        <v>4373.4510888999994</v>
      </c>
      <c r="O111" s="37">
        <f>SUMIFS(СВЦЭМ!$C$34:$C$777,СВЦЭМ!$A$34:$A$777,$A111,СВЦЭМ!$B$34:$B$777,O$83)+'СЕТ СН'!$H$9+СВЦЭМ!$D$10+'СЕТ СН'!$H$5-'СЕТ СН'!$H$17</f>
        <v>4376.3074354700002</v>
      </c>
      <c r="P111" s="37">
        <f>SUMIFS(СВЦЭМ!$C$34:$C$777,СВЦЭМ!$A$34:$A$777,$A111,СВЦЭМ!$B$34:$B$777,P$83)+'СЕТ СН'!$H$9+СВЦЭМ!$D$10+'СЕТ СН'!$H$5-'СЕТ СН'!$H$17</f>
        <v>4380.1243605</v>
      </c>
      <c r="Q111" s="37">
        <f>SUMIFS(СВЦЭМ!$C$34:$C$777,СВЦЭМ!$A$34:$A$777,$A111,СВЦЭМ!$B$34:$B$777,Q$83)+'СЕТ СН'!$H$9+СВЦЭМ!$D$10+'СЕТ СН'!$H$5-'СЕТ СН'!$H$17</f>
        <v>4383.7298195000003</v>
      </c>
      <c r="R111" s="37">
        <f>SUMIFS(СВЦЭМ!$C$34:$C$777,СВЦЭМ!$A$34:$A$777,$A111,СВЦЭМ!$B$34:$B$777,R$83)+'СЕТ СН'!$H$9+СВЦЭМ!$D$10+'СЕТ СН'!$H$5-'СЕТ СН'!$H$17</f>
        <v>4394.6991290099995</v>
      </c>
      <c r="S111" s="37">
        <f>SUMIFS(СВЦЭМ!$C$34:$C$777,СВЦЭМ!$A$34:$A$777,$A111,СВЦЭМ!$B$34:$B$777,S$83)+'СЕТ СН'!$H$9+СВЦЭМ!$D$10+'СЕТ СН'!$H$5-'СЕТ СН'!$H$17</f>
        <v>4395.8670615999999</v>
      </c>
      <c r="T111" s="37">
        <f>SUMIFS(СВЦЭМ!$C$34:$C$777,СВЦЭМ!$A$34:$A$777,$A111,СВЦЭМ!$B$34:$B$777,T$83)+'СЕТ СН'!$H$9+СВЦЭМ!$D$10+'СЕТ СН'!$H$5-'СЕТ СН'!$H$17</f>
        <v>4417.7945228099998</v>
      </c>
      <c r="U111" s="37">
        <f>SUMIFS(СВЦЭМ!$C$34:$C$777,СВЦЭМ!$A$34:$A$777,$A111,СВЦЭМ!$B$34:$B$777,U$83)+'СЕТ СН'!$H$9+СВЦЭМ!$D$10+'СЕТ СН'!$H$5-'СЕТ СН'!$H$17</f>
        <v>4418.8668520800002</v>
      </c>
      <c r="V111" s="37">
        <f>SUMIFS(СВЦЭМ!$C$34:$C$777,СВЦЭМ!$A$34:$A$777,$A111,СВЦЭМ!$B$34:$B$777,V$83)+'СЕТ СН'!$H$9+СВЦЭМ!$D$10+'СЕТ СН'!$H$5-'СЕТ СН'!$H$17</f>
        <v>4415.3246183499996</v>
      </c>
      <c r="W111" s="37">
        <f>SUMIFS(СВЦЭМ!$C$34:$C$777,СВЦЭМ!$A$34:$A$777,$A111,СВЦЭМ!$B$34:$B$777,W$83)+'СЕТ СН'!$H$9+СВЦЭМ!$D$10+'СЕТ СН'!$H$5-'СЕТ СН'!$H$17</f>
        <v>4433.6903098499997</v>
      </c>
      <c r="X111" s="37">
        <f>SUMIFS(СВЦЭМ!$C$34:$C$777,СВЦЭМ!$A$34:$A$777,$A111,СВЦЭМ!$B$34:$B$777,X$83)+'СЕТ СН'!$H$9+СВЦЭМ!$D$10+'СЕТ СН'!$H$5-'СЕТ СН'!$H$17</f>
        <v>4483.8869525499995</v>
      </c>
      <c r="Y111" s="37">
        <f>SUMIFS(СВЦЭМ!$C$34:$C$777,СВЦЭМ!$A$34:$A$777,$A111,СВЦЭМ!$B$34:$B$777,Y$83)+'СЕТ СН'!$H$9+СВЦЭМ!$D$10+'СЕТ СН'!$H$5-'СЕТ СН'!$H$17</f>
        <v>4565.7909274799995</v>
      </c>
    </row>
    <row r="112" spans="1:25" ht="15.75" x14ac:dyDescent="0.2">
      <c r="A112" s="36">
        <f t="shared" si="2"/>
        <v>42945</v>
      </c>
      <c r="B112" s="37">
        <f>SUMIFS(СВЦЭМ!$C$34:$C$777,СВЦЭМ!$A$34:$A$777,$A112,СВЦЭМ!$B$34:$B$777,B$83)+'СЕТ СН'!$H$9+СВЦЭМ!$D$10+'СЕТ СН'!$H$5-'СЕТ СН'!$H$17</f>
        <v>4605.5778002699999</v>
      </c>
      <c r="C112" s="37">
        <f>SUMIFS(СВЦЭМ!$C$34:$C$777,СВЦЭМ!$A$34:$A$777,$A112,СВЦЭМ!$B$34:$B$777,C$83)+'СЕТ СН'!$H$9+СВЦЭМ!$D$10+'СЕТ СН'!$H$5-'СЕТ СН'!$H$17</f>
        <v>4691.0159495799999</v>
      </c>
      <c r="D112" s="37">
        <f>SUMIFS(СВЦЭМ!$C$34:$C$777,СВЦЭМ!$A$34:$A$777,$A112,СВЦЭМ!$B$34:$B$777,D$83)+'СЕТ СН'!$H$9+СВЦЭМ!$D$10+'СЕТ СН'!$H$5-'СЕТ СН'!$H$17</f>
        <v>4743.0218450000002</v>
      </c>
      <c r="E112" s="37">
        <f>SUMIFS(СВЦЭМ!$C$34:$C$777,СВЦЭМ!$A$34:$A$777,$A112,СВЦЭМ!$B$34:$B$777,E$83)+'СЕТ СН'!$H$9+СВЦЭМ!$D$10+'СЕТ СН'!$H$5-'СЕТ СН'!$H$17</f>
        <v>4757.8277044799997</v>
      </c>
      <c r="F112" s="37">
        <f>SUMIFS(СВЦЭМ!$C$34:$C$777,СВЦЭМ!$A$34:$A$777,$A112,СВЦЭМ!$B$34:$B$777,F$83)+'СЕТ СН'!$H$9+СВЦЭМ!$D$10+'СЕТ СН'!$H$5-'СЕТ СН'!$H$17</f>
        <v>4770.1931664399999</v>
      </c>
      <c r="G112" s="37">
        <f>SUMIFS(СВЦЭМ!$C$34:$C$777,СВЦЭМ!$A$34:$A$777,$A112,СВЦЭМ!$B$34:$B$777,G$83)+'СЕТ СН'!$H$9+СВЦЭМ!$D$10+'СЕТ СН'!$H$5-'СЕТ СН'!$H$17</f>
        <v>4769.4880511000001</v>
      </c>
      <c r="H112" s="37">
        <f>SUMIFS(СВЦЭМ!$C$34:$C$777,СВЦЭМ!$A$34:$A$777,$A112,СВЦЭМ!$B$34:$B$777,H$83)+'СЕТ СН'!$H$9+СВЦЭМ!$D$10+'СЕТ СН'!$H$5-'СЕТ СН'!$H$17</f>
        <v>4734.5394999</v>
      </c>
      <c r="I112" s="37">
        <f>SUMIFS(СВЦЭМ!$C$34:$C$777,СВЦЭМ!$A$34:$A$777,$A112,СВЦЭМ!$B$34:$B$777,I$83)+'СЕТ СН'!$H$9+СВЦЭМ!$D$10+'СЕТ СН'!$H$5-'СЕТ СН'!$H$17</f>
        <v>4649.5411301599997</v>
      </c>
      <c r="J112" s="37">
        <f>SUMIFS(СВЦЭМ!$C$34:$C$777,СВЦЭМ!$A$34:$A$777,$A112,СВЦЭМ!$B$34:$B$777,J$83)+'СЕТ СН'!$H$9+СВЦЭМ!$D$10+'СЕТ СН'!$H$5-'СЕТ СН'!$H$17</f>
        <v>4566.9407058300003</v>
      </c>
      <c r="K112" s="37">
        <f>SUMIFS(СВЦЭМ!$C$34:$C$777,СВЦЭМ!$A$34:$A$777,$A112,СВЦЭМ!$B$34:$B$777,K$83)+'СЕТ СН'!$H$9+СВЦЭМ!$D$10+'СЕТ СН'!$H$5-'СЕТ СН'!$H$17</f>
        <v>4486.08757651</v>
      </c>
      <c r="L112" s="37">
        <f>SUMIFS(СВЦЭМ!$C$34:$C$777,СВЦЭМ!$A$34:$A$777,$A112,СВЦЭМ!$B$34:$B$777,L$83)+'СЕТ СН'!$H$9+СВЦЭМ!$D$10+'СЕТ СН'!$H$5-'СЕТ СН'!$H$17</f>
        <v>4424.4910214299998</v>
      </c>
      <c r="M112" s="37">
        <f>SUMIFS(СВЦЭМ!$C$34:$C$777,СВЦЭМ!$A$34:$A$777,$A112,СВЦЭМ!$B$34:$B$777,M$83)+'СЕТ СН'!$H$9+СВЦЭМ!$D$10+'СЕТ СН'!$H$5-'СЕТ СН'!$H$17</f>
        <v>4402.4353376600002</v>
      </c>
      <c r="N112" s="37">
        <f>SUMIFS(СВЦЭМ!$C$34:$C$777,СВЦЭМ!$A$34:$A$777,$A112,СВЦЭМ!$B$34:$B$777,N$83)+'СЕТ СН'!$H$9+СВЦЭМ!$D$10+'СЕТ СН'!$H$5-'СЕТ СН'!$H$17</f>
        <v>4417.1298521399995</v>
      </c>
      <c r="O112" s="37">
        <f>SUMIFS(СВЦЭМ!$C$34:$C$777,СВЦЭМ!$A$34:$A$777,$A112,СВЦЭМ!$B$34:$B$777,O$83)+'СЕТ СН'!$H$9+СВЦЭМ!$D$10+'СЕТ СН'!$H$5-'СЕТ СН'!$H$17</f>
        <v>4407.6315538899999</v>
      </c>
      <c r="P112" s="37">
        <f>SUMIFS(СВЦЭМ!$C$34:$C$777,СВЦЭМ!$A$34:$A$777,$A112,СВЦЭМ!$B$34:$B$777,P$83)+'СЕТ СН'!$H$9+СВЦЭМ!$D$10+'СЕТ СН'!$H$5-'СЕТ СН'!$H$17</f>
        <v>4418.9765895999999</v>
      </c>
      <c r="Q112" s="37">
        <f>SUMIFS(СВЦЭМ!$C$34:$C$777,СВЦЭМ!$A$34:$A$777,$A112,СВЦЭМ!$B$34:$B$777,Q$83)+'СЕТ СН'!$H$9+СВЦЭМ!$D$10+'СЕТ СН'!$H$5-'СЕТ СН'!$H$17</f>
        <v>4419.4939003899999</v>
      </c>
      <c r="R112" s="37">
        <f>SUMIFS(СВЦЭМ!$C$34:$C$777,СВЦЭМ!$A$34:$A$777,$A112,СВЦЭМ!$B$34:$B$777,R$83)+'СЕТ СН'!$H$9+СВЦЭМ!$D$10+'СЕТ СН'!$H$5-'СЕТ СН'!$H$17</f>
        <v>4419.27037974</v>
      </c>
      <c r="S112" s="37">
        <f>SUMIFS(СВЦЭМ!$C$34:$C$777,СВЦЭМ!$A$34:$A$777,$A112,СВЦЭМ!$B$34:$B$777,S$83)+'СЕТ СН'!$H$9+СВЦЭМ!$D$10+'СЕТ СН'!$H$5-'СЕТ СН'!$H$17</f>
        <v>4404.3578809399996</v>
      </c>
      <c r="T112" s="37">
        <f>SUMIFS(СВЦЭМ!$C$34:$C$777,СВЦЭМ!$A$34:$A$777,$A112,СВЦЭМ!$B$34:$B$777,T$83)+'СЕТ СН'!$H$9+СВЦЭМ!$D$10+'СЕТ СН'!$H$5-'СЕТ СН'!$H$17</f>
        <v>4408.4042162599999</v>
      </c>
      <c r="U112" s="37">
        <f>SUMIFS(СВЦЭМ!$C$34:$C$777,СВЦЭМ!$A$34:$A$777,$A112,СВЦЭМ!$B$34:$B$777,U$83)+'СЕТ СН'!$H$9+СВЦЭМ!$D$10+'СЕТ СН'!$H$5-'СЕТ СН'!$H$17</f>
        <v>4409.9738464299999</v>
      </c>
      <c r="V112" s="37">
        <f>SUMIFS(СВЦЭМ!$C$34:$C$777,СВЦЭМ!$A$34:$A$777,$A112,СВЦЭМ!$B$34:$B$777,V$83)+'СЕТ СН'!$H$9+СВЦЭМ!$D$10+'СЕТ СН'!$H$5-'СЕТ СН'!$H$17</f>
        <v>4423.81736869</v>
      </c>
      <c r="W112" s="37">
        <f>SUMIFS(СВЦЭМ!$C$34:$C$777,СВЦЭМ!$A$34:$A$777,$A112,СВЦЭМ!$B$34:$B$777,W$83)+'СЕТ СН'!$H$9+СВЦЭМ!$D$10+'СЕТ СН'!$H$5-'СЕТ СН'!$H$17</f>
        <v>4448.20156357</v>
      </c>
      <c r="X112" s="37">
        <f>SUMIFS(СВЦЭМ!$C$34:$C$777,СВЦЭМ!$A$34:$A$777,$A112,СВЦЭМ!$B$34:$B$777,X$83)+'СЕТ СН'!$H$9+СВЦЭМ!$D$10+'СЕТ СН'!$H$5-'СЕТ СН'!$H$17</f>
        <v>4510.1232645399996</v>
      </c>
      <c r="Y112" s="37">
        <f>SUMIFS(СВЦЭМ!$C$34:$C$777,СВЦЭМ!$A$34:$A$777,$A112,СВЦЭМ!$B$34:$B$777,Y$83)+'СЕТ СН'!$H$9+СВЦЭМ!$D$10+'СЕТ СН'!$H$5-'СЕТ СН'!$H$17</f>
        <v>4613.9302355999998</v>
      </c>
    </row>
    <row r="113" spans="1:27" ht="15.75" x14ac:dyDescent="0.2">
      <c r="A113" s="36">
        <f t="shared" si="2"/>
        <v>42946</v>
      </c>
      <c r="B113" s="37">
        <f>SUMIFS(СВЦЭМ!$C$34:$C$777,СВЦЭМ!$A$34:$A$777,$A113,СВЦЭМ!$B$34:$B$777,B$83)+'СЕТ СН'!$H$9+СВЦЭМ!$D$10+'СЕТ СН'!$H$5-'СЕТ СН'!$H$17</f>
        <v>4614.2490520599995</v>
      </c>
      <c r="C113" s="37">
        <f>SUMIFS(СВЦЭМ!$C$34:$C$777,СВЦЭМ!$A$34:$A$777,$A113,СВЦЭМ!$B$34:$B$777,C$83)+'СЕТ СН'!$H$9+СВЦЭМ!$D$10+'СЕТ СН'!$H$5-'СЕТ СН'!$H$17</f>
        <v>4692.0946107700001</v>
      </c>
      <c r="D113" s="37">
        <f>SUMIFS(СВЦЭМ!$C$34:$C$777,СВЦЭМ!$A$34:$A$777,$A113,СВЦЭМ!$B$34:$B$777,D$83)+'СЕТ СН'!$H$9+СВЦЭМ!$D$10+'СЕТ СН'!$H$5-'СЕТ СН'!$H$17</f>
        <v>4754.2881555099993</v>
      </c>
      <c r="E113" s="37">
        <f>SUMIFS(СВЦЭМ!$C$34:$C$777,СВЦЭМ!$A$34:$A$777,$A113,СВЦЭМ!$B$34:$B$777,E$83)+'СЕТ СН'!$H$9+СВЦЭМ!$D$10+'СЕТ СН'!$H$5-'СЕТ СН'!$H$17</f>
        <v>4765.6591530300002</v>
      </c>
      <c r="F113" s="37">
        <f>SUMIFS(СВЦЭМ!$C$34:$C$777,СВЦЭМ!$A$34:$A$777,$A113,СВЦЭМ!$B$34:$B$777,F$83)+'СЕТ СН'!$H$9+СВЦЭМ!$D$10+'СЕТ СН'!$H$5-'СЕТ СН'!$H$17</f>
        <v>4793.4609677799999</v>
      </c>
      <c r="G113" s="37">
        <f>SUMIFS(СВЦЭМ!$C$34:$C$777,СВЦЭМ!$A$34:$A$777,$A113,СВЦЭМ!$B$34:$B$777,G$83)+'СЕТ СН'!$H$9+СВЦЭМ!$D$10+'СЕТ СН'!$H$5-'СЕТ СН'!$H$17</f>
        <v>4798.6890640599995</v>
      </c>
      <c r="H113" s="37">
        <f>SUMIFS(СВЦЭМ!$C$34:$C$777,СВЦЭМ!$A$34:$A$777,$A113,СВЦЭМ!$B$34:$B$777,H$83)+'СЕТ СН'!$H$9+СВЦЭМ!$D$10+'СЕТ СН'!$H$5-'СЕТ СН'!$H$17</f>
        <v>4756.9198052000002</v>
      </c>
      <c r="I113" s="37">
        <f>SUMIFS(СВЦЭМ!$C$34:$C$777,СВЦЭМ!$A$34:$A$777,$A113,СВЦЭМ!$B$34:$B$777,I$83)+'СЕТ СН'!$H$9+СВЦЭМ!$D$10+'СЕТ СН'!$H$5-'СЕТ СН'!$H$17</f>
        <v>4663.8828907799998</v>
      </c>
      <c r="J113" s="37">
        <f>SUMIFS(СВЦЭМ!$C$34:$C$777,СВЦЭМ!$A$34:$A$777,$A113,СВЦЭМ!$B$34:$B$777,J$83)+'СЕТ СН'!$H$9+СВЦЭМ!$D$10+'СЕТ СН'!$H$5-'СЕТ СН'!$H$17</f>
        <v>4572.0347131999997</v>
      </c>
      <c r="K113" s="37">
        <f>SUMIFS(СВЦЭМ!$C$34:$C$777,СВЦЭМ!$A$34:$A$777,$A113,СВЦЭМ!$B$34:$B$777,K$83)+'СЕТ СН'!$H$9+СВЦЭМ!$D$10+'СЕТ СН'!$H$5-'СЕТ СН'!$H$17</f>
        <v>4460.1783061799997</v>
      </c>
      <c r="L113" s="37">
        <f>SUMIFS(СВЦЭМ!$C$34:$C$777,СВЦЭМ!$A$34:$A$777,$A113,СВЦЭМ!$B$34:$B$777,L$83)+'СЕТ СН'!$H$9+СВЦЭМ!$D$10+'СЕТ СН'!$H$5-'СЕТ СН'!$H$17</f>
        <v>4386.5022547099998</v>
      </c>
      <c r="M113" s="37">
        <f>SUMIFS(СВЦЭМ!$C$34:$C$777,СВЦЭМ!$A$34:$A$777,$A113,СВЦЭМ!$B$34:$B$777,M$83)+'СЕТ СН'!$H$9+СВЦЭМ!$D$10+'СЕТ СН'!$H$5-'СЕТ СН'!$H$17</f>
        <v>4363.3882300599998</v>
      </c>
      <c r="N113" s="37">
        <f>SUMIFS(СВЦЭМ!$C$34:$C$777,СВЦЭМ!$A$34:$A$777,$A113,СВЦЭМ!$B$34:$B$777,N$83)+'СЕТ СН'!$H$9+СВЦЭМ!$D$10+'СЕТ СН'!$H$5-'СЕТ СН'!$H$17</f>
        <v>4368.9348445400001</v>
      </c>
      <c r="O113" s="37">
        <f>SUMIFS(СВЦЭМ!$C$34:$C$777,СВЦЭМ!$A$34:$A$777,$A113,СВЦЭМ!$B$34:$B$777,O$83)+'СЕТ СН'!$H$9+СВЦЭМ!$D$10+'СЕТ СН'!$H$5-'СЕТ СН'!$H$17</f>
        <v>4363.3413626399997</v>
      </c>
      <c r="P113" s="37">
        <f>SUMIFS(СВЦЭМ!$C$34:$C$777,СВЦЭМ!$A$34:$A$777,$A113,СВЦЭМ!$B$34:$B$777,P$83)+'СЕТ СН'!$H$9+СВЦЭМ!$D$10+'СЕТ СН'!$H$5-'СЕТ СН'!$H$17</f>
        <v>4377.2870788099999</v>
      </c>
      <c r="Q113" s="37">
        <f>SUMIFS(СВЦЭМ!$C$34:$C$777,СВЦЭМ!$A$34:$A$777,$A113,СВЦЭМ!$B$34:$B$777,Q$83)+'СЕТ СН'!$H$9+СВЦЭМ!$D$10+'СЕТ СН'!$H$5-'СЕТ СН'!$H$17</f>
        <v>4372.5526632900001</v>
      </c>
      <c r="R113" s="37">
        <f>SUMIFS(СВЦЭМ!$C$34:$C$777,СВЦЭМ!$A$34:$A$777,$A113,СВЦЭМ!$B$34:$B$777,R$83)+'СЕТ СН'!$H$9+СВЦЭМ!$D$10+'СЕТ СН'!$H$5-'СЕТ СН'!$H$17</f>
        <v>4375.9815103299998</v>
      </c>
      <c r="S113" s="37">
        <f>SUMIFS(СВЦЭМ!$C$34:$C$777,СВЦЭМ!$A$34:$A$777,$A113,СВЦЭМ!$B$34:$B$777,S$83)+'СЕТ СН'!$H$9+СВЦЭМ!$D$10+'СЕТ СН'!$H$5-'СЕТ СН'!$H$17</f>
        <v>4361.1499592399996</v>
      </c>
      <c r="T113" s="37">
        <f>SUMIFS(СВЦЭМ!$C$34:$C$777,СВЦЭМ!$A$34:$A$777,$A113,СВЦЭМ!$B$34:$B$777,T$83)+'СЕТ СН'!$H$9+СВЦЭМ!$D$10+'СЕТ СН'!$H$5-'СЕТ СН'!$H$17</f>
        <v>4362.6799041899994</v>
      </c>
      <c r="U113" s="37">
        <f>SUMIFS(СВЦЭМ!$C$34:$C$777,СВЦЭМ!$A$34:$A$777,$A113,СВЦЭМ!$B$34:$B$777,U$83)+'СЕТ СН'!$H$9+СВЦЭМ!$D$10+'СЕТ СН'!$H$5-'СЕТ СН'!$H$17</f>
        <v>4359.6583279199995</v>
      </c>
      <c r="V113" s="37">
        <f>SUMIFS(СВЦЭМ!$C$34:$C$777,СВЦЭМ!$A$34:$A$777,$A113,СВЦЭМ!$B$34:$B$777,V$83)+'СЕТ СН'!$H$9+СВЦЭМ!$D$10+'СЕТ СН'!$H$5-'СЕТ СН'!$H$17</f>
        <v>4369.46086423</v>
      </c>
      <c r="W113" s="37">
        <f>SUMIFS(СВЦЭМ!$C$34:$C$777,СВЦЭМ!$A$34:$A$777,$A113,СВЦЭМ!$B$34:$B$777,W$83)+'СЕТ СН'!$H$9+СВЦЭМ!$D$10+'СЕТ СН'!$H$5-'СЕТ СН'!$H$17</f>
        <v>4401.5316092899993</v>
      </c>
      <c r="X113" s="37">
        <f>SUMIFS(СВЦЭМ!$C$34:$C$777,СВЦЭМ!$A$34:$A$777,$A113,СВЦЭМ!$B$34:$B$777,X$83)+'СЕТ СН'!$H$9+СВЦЭМ!$D$10+'СЕТ СН'!$H$5-'СЕТ СН'!$H$17</f>
        <v>4444.7225489299999</v>
      </c>
      <c r="Y113" s="37">
        <f>SUMIFS(СВЦЭМ!$C$34:$C$777,СВЦЭМ!$A$34:$A$777,$A113,СВЦЭМ!$B$34:$B$777,Y$83)+'СЕТ СН'!$H$9+СВЦЭМ!$D$10+'СЕТ СН'!$H$5-'СЕТ СН'!$H$17</f>
        <v>4550.7611724799999</v>
      </c>
      <c r="AA113" s="38"/>
    </row>
    <row r="114" spans="1:27" ht="15.75" x14ac:dyDescent="0.2">
      <c r="A114" s="36">
        <f t="shared" si="2"/>
        <v>42947</v>
      </c>
      <c r="B114" s="37">
        <f>SUMIFS(СВЦЭМ!$C$34:$C$777,СВЦЭМ!$A$34:$A$777,$A114,СВЦЭМ!$B$34:$B$777,B$83)+'СЕТ СН'!$H$9+СВЦЭМ!$D$10+'СЕТ СН'!$H$5-'СЕТ СН'!$H$17</f>
        <v>4632.19461976</v>
      </c>
      <c r="C114" s="37">
        <f>SUMIFS(СВЦЭМ!$C$34:$C$777,СВЦЭМ!$A$34:$A$777,$A114,СВЦЭМ!$B$34:$B$777,C$83)+'СЕТ СН'!$H$9+СВЦЭМ!$D$10+'СЕТ СН'!$H$5-'СЕТ СН'!$H$17</f>
        <v>4716.42846964</v>
      </c>
      <c r="D114" s="37">
        <f>SUMIFS(СВЦЭМ!$C$34:$C$777,СВЦЭМ!$A$34:$A$777,$A114,СВЦЭМ!$B$34:$B$777,D$83)+'СЕТ СН'!$H$9+СВЦЭМ!$D$10+'СЕТ СН'!$H$5-'СЕТ СН'!$H$17</f>
        <v>4761.0486150199995</v>
      </c>
      <c r="E114" s="37">
        <f>SUMIFS(СВЦЭМ!$C$34:$C$777,СВЦЭМ!$A$34:$A$777,$A114,СВЦЭМ!$B$34:$B$777,E$83)+'СЕТ СН'!$H$9+СВЦЭМ!$D$10+'СЕТ СН'!$H$5-'СЕТ СН'!$H$17</f>
        <v>4775.9316660599998</v>
      </c>
      <c r="F114" s="37">
        <f>SUMIFS(СВЦЭМ!$C$34:$C$777,СВЦЭМ!$A$34:$A$777,$A114,СВЦЭМ!$B$34:$B$777,F$83)+'СЕТ СН'!$H$9+СВЦЭМ!$D$10+'СЕТ СН'!$H$5-'СЕТ СН'!$H$17</f>
        <v>4797.7869684500001</v>
      </c>
      <c r="G114" s="37">
        <f>SUMIFS(СВЦЭМ!$C$34:$C$777,СВЦЭМ!$A$34:$A$777,$A114,СВЦЭМ!$B$34:$B$777,G$83)+'СЕТ СН'!$H$9+СВЦЭМ!$D$10+'СЕТ СН'!$H$5-'СЕТ СН'!$H$17</f>
        <v>4786.12115601</v>
      </c>
      <c r="H114" s="37">
        <f>SUMIFS(СВЦЭМ!$C$34:$C$777,СВЦЭМ!$A$34:$A$777,$A114,СВЦЭМ!$B$34:$B$777,H$83)+'СЕТ СН'!$H$9+СВЦЭМ!$D$10+'СЕТ СН'!$H$5-'СЕТ СН'!$H$17</f>
        <v>4704.4107423999994</v>
      </c>
      <c r="I114" s="37">
        <f>SUMIFS(СВЦЭМ!$C$34:$C$777,СВЦЭМ!$A$34:$A$777,$A114,СВЦЭМ!$B$34:$B$777,I$83)+'СЕТ СН'!$H$9+СВЦЭМ!$D$10+'СЕТ СН'!$H$5-'СЕТ СН'!$H$17</f>
        <v>4607.9444255500002</v>
      </c>
      <c r="J114" s="37">
        <f>SUMIFS(СВЦЭМ!$C$34:$C$777,СВЦЭМ!$A$34:$A$777,$A114,СВЦЭМ!$B$34:$B$777,J$83)+'СЕТ СН'!$H$9+СВЦЭМ!$D$10+'СЕТ СН'!$H$5-'СЕТ СН'!$H$17</f>
        <v>4509.41014111</v>
      </c>
      <c r="K114" s="37">
        <f>SUMIFS(СВЦЭМ!$C$34:$C$777,СВЦЭМ!$A$34:$A$777,$A114,СВЦЭМ!$B$34:$B$777,K$83)+'СЕТ СН'!$H$9+СВЦЭМ!$D$10+'СЕТ СН'!$H$5-'СЕТ СН'!$H$17</f>
        <v>4426.97689902</v>
      </c>
      <c r="L114" s="37">
        <f>SUMIFS(СВЦЭМ!$C$34:$C$777,СВЦЭМ!$A$34:$A$777,$A114,СВЦЭМ!$B$34:$B$777,L$83)+'СЕТ СН'!$H$9+СВЦЭМ!$D$10+'СЕТ СН'!$H$5-'СЕТ СН'!$H$17</f>
        <v>4371.0499424999998</v>
      </c>
      <c r="M114" s="37">
        <f>SUMIFS(СВЦЭМ!$C$34:$C$777,СВЦЭМ!$A$34:$A$777,$A114,СВЦЭМ!$B$34:$B$777,M$83)+'СЕТ СН'!$H$9+СВЦЭМ!$D$10+'СЕТ СН'!$H$5-'СЕТ СН'!$H$17</f>
        <v>4359.1116374200001</v>
      </c>
      <c r="N114" s="37">
        <f>SUMIFS(СВЦЭМ!$C$34:$C$777,СВЦЭМ!$A$34:$A$777,$A114,СВЦЭМ!$B$34:$B$777,N$83)+'СЕТ СН'!$H$9+СВЦЭМ!$D$10+'СЕТ СН'!$H$5-'СЕТ СН'!$H$17</f>
        <v>4357.2626279400001</v>
      </c>
      <c r="O114" s="37">
        <f>SUMIFS(СВЦЭМ!$C$34:$C$777,СВЦЭМ!$A$34:$A$777,$A114,СВЦЭМ!$B$34:$B$777,O$83)+'СЕТ СН'!$H$9+СВЦЭМ!$D$10+'СЕТ СН'!$H$5-'СЕТ СН'!$H$17</f>
        <v>4361.8675398199994</v>
      </c>
      <c r="P114" s="37">
        <f>SUMIFS(СВЦЭМ!$C$34:$C$777,СВЦЭМ!$A$34:$A$777,$A114,СВЦЭМ!$B$34:$B$777,P$83)+'СЕТ СН'!$H$9+СВЦЭМ!$D$10+'СЕТ СН'!$H$5-'СЕТ СН'!$H$17</f>
        <v>4379.18510169</v>
      </c>
      <c r="Q114" s="37">
        <f>SUMIFS(СВЦЭМ!$C$34:$C$777,СВЦЭМ!$A$34:$A$777,$A114,СВЦЭМ!$B$34:$B$777,Q$83)+'СЕТ СН'!$H$9+СВЦЭМ!$D$10+'СЕТ СН'!$H$5-'СЕТ СН'!$H$17</f>
        <v>4384.3606108499998</v>
      </c>
      <c r="R114" s="37">
        <f>SUMIFS(СВЦЭМ!$C$34:$C$777,СВЦЭМ!$A$34:$A$777,$A114,СВЦЭМ!$B$34:$B$777,R$83)+'СЕТ СН'!$H$9+СВЦЭМ!$D$10+'СЕТ СН'!$H$5-'СЕТ СН'!$H$17</f>
        <v>4391.2020992500002</v>
      </c>
      <c r="S114" s="37">
        <f>SUMIFS(СВЦЭМ!$C$34:$C$777,СВЦЭМ!$A$34:$A$777,$A114,СВЦЭМ!$B$34:$B$777,S$83)+'СЕТ СН'!$H$9+СВЦЭМ!$D$10+'СЕТ СН'!$H$5-'СЕТ СН'!$H$17</f>
        <v>4366.1275918699994</v>
      </c>
      <c r="T114" s="37">
        <f>SUMIFS(СВЦЭМ!$C$34:$C$777,СВЦЭМ!$A$34:$A$777,$A114,СВЦЭМ!$B$34:$B$777,T$83)+'СЕТ СН'!$H$9+СВЦЭМ!$D$10+'СЕТ СН'!$H$5-'СЕТ СН'!$H$17</f>
        <v>4354.55983216</v>
      </c>
      <c r="U114" s="37">
        <f>SUMIFS(СВЦЭМ!$C$34:$C$777,СВЦЭМ!$A$34:$A$777,$A114,СВЦЭМ!$B$34:$B$777,U$83)+'СЕТ СН'!$H$9+СВЦЭМ!$D$10+'СЕТ СН'!$H$5-'СЕТ СН'!$H$17</f>
        <v>4359.62369872</v>
      </c>
      <c r="V114" s="37">
        <f>SUMIFS(СВЦЭМ!$C$34:$C$777,СВЦЭМ!$A$34:$A$777,$A114,СВЦЭМ!$B$34:$B$777,V$83)+'СЕТ СН'!$H$9+СВЦЭМ!$D$10+'СЕТ СН'!$H$5-'СЕТ СН'!$H$17</f>
        <v>4382.18149498</v>
      </c>
      <c r="W114" s="37">
        <f>SUMIFS(СВЦЭМ!$C$34:$C$777,СВЦЭМ!$A$34:$A$777,$A114,СВЦЭМ!$B$34:$B$777,W$83)+'СЕТ СН'!$H$9+СВЦЭМ!$D$10+'СЕТ СН'!$H$5-'СЕТ СН'!$H$17</f>
        <v>4405.4159026699999</v>
      </c>
      <c r="X114" s="37">
        <f>SUMIFS(СВЦЭМ!$C$34:$C$777,СВЦЭМ!$A$34:$A$777,$A114,СВЦЭМ!$B$34:$B$777,X$83)+'СЕТ СН'!$H$9+СВЦЭМ!$D$10+'СЕТ СН'!$H$5-'СЕТ СН'!$H$17</f>
        <v>4476.3051877600001</v>
      </c>
      <c r="Y114" s="37">
        <f>SUMIFS(СВЦЭМ!$C$34:$C$777,СВЦЭМ!$A$34:$A$777,$A114,СВЦЭМ!$B$34:$B$777,Y$83)+'СЕТ СН'!$H$9+СВЦЭМ!$D$10+'СЕТ СН'!$H$5-'СЕТ СН'!$H$17</f>
        <v>4569.8858096799995</v>
      </c>
    </row>
    <row r="115" spans="1:27" ht="15.75" x14ac:dyDescent="0.25">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row>
    <row r="116" spans="1:27" ht="15.75" x14ac:dyDescent="0.25">
      <c r="A116" s="33"/>
      <c r="B116" s="34"/>
      <c r="C116" s="33"/>
      <c r="D116" s="33"/>
      <c r="E116" s="33"/>
      <c r="F116" s="33"/>
      <c r="G116" s="33"/>
      <c r="H116" s="33"/>
      <c r="I116" s="33"/>
      <c r="J116" s="33"/>
      <c r="K116" s="33"/>
      <c r="L116" s="33"/>
      <c r="M116" s="33"/>
      <c r="N116" s="33"/>
      <c r="O116" s="33"/>
      <c r="P116" s="33"/>
      <c r="Q116" s="33"/>
      <c r="R116" s="33"/>
      <c r="S116" s="33"/>
      <c r="T116" s="33"/>
      <c r="U116" s="33"/>
      <c r="V116" s="33"/>
      <c r="W116" s="33"/>
      <c r="X116" s="33"/>
      <c r="Y116" s="33"/>
    </row>
    <row r="117" spans="1:27" ht="12.75" customHeight="1" x14ac:dyDescent="0.2">
      <c r="A117" s="117" t="s">
        <v>7</v>
      </c>
      <c r="B117" s="120" t="s">
        <v>76</v>
      </c>
      <c r="C117" s="121"/>
      <c r="D117" s="121"/>
      <c r="E117" s="121"/>
      <c r="F117" s="121"/>
      <c r="G117" s="121"/>
      <c r="H117" s="121"/>
      <c r="I117" s="121"/>
      <c r="J117" s="121"/>
      <c r="K117" s="121"/>
      <c r="L117" s="121"/>
      <c r="M117" s="121"/>
      <c r="N117" s="121"/>
      <c r="O117" s="121"/>
      <c r="P117" s="121"/>
      <c r="Q117" s="121"/>
      <c r="R117" s="121"/>
      <c r="S117" s="121"/>
      <c r="T117" s="121"/>
      <c r="U117" s="121"/>
      <c r="V117" s="121"/>
      <c r="W117" s="121"/>
      <c r="X117" s="121"/>
      <c r="Y117" s="122"/>
    </row>
    <row r="118" spans="1:27" ht="12.75" customHeight="1" x14ac:dyDescent="0.2">
      <c r="A118" s="118"/>
      <c r="B118" s="123"/>
      <c r="C118" s="124"/>
      <c r="D118" s="124"/>
      <c r="E118" s="124"/>
      <c r="F118" s="124"/>
      <c r="G118" s="124"/>
      <c r="H118" s="124"/>
      <c r="I118" s="124"/>
      <c r="J118" s="124"/>
      <c r="K118" s="124"/>
      <c r="L118" s="124"/>
      <c r="M118" s="124"/>
      <c r="N118" s="124"/>
      <c r="O118" s="124"/>
      <c r="P118" s="124"/>
      <c r="Q118" s="124"/>
      <c r="R118" s="124"/>
      <c r="S118" s="124"/>
      <c r="T118" s="124"/>
      <c r="U118" s="124"/>
      <c r="V118" s="124"/>
      <c r="W118" s="124"/>
      <c r="X118" s="124"/>
      <c r="Y118" s="125"/>
    </row>
    <row r="119" spans="1:27" ht="12.75" customHeight="1" x14ac:dyDescent="0.2">
      <c r="A119" s="119"/>
      <c r="B119" s="35">
        <v>1</v>
      </c>
      <c r="C119" s="35">
        <v>2</v>
      </c>
      <c r="D119" s="35">
        <v>3</v>
      </c>
      <c r="E119" s="35">
        <v>4</v>
      </c>
      <c r="F119" s="35">
        <v>5</v>
      </c>
      <c r="G119" s="35">
        <v>6</v>
      </c>
      <c r="H119" s="35">
        <v>7</v>
      </c>
      <c r="I119" s="35">
        <v>8</v>
      </c>
      <c r="J119" s="35">
        <v>9</v>
      </c>
      <c r="K119" s="35">
        <v>10</v>
      </c>
      <c r="L119" s="35">
        <v>11</v>
      </c>
      <c r="M119" s="35">
        <v>12</v>
      </c>
      <c r="N119" s="35">
        <v>13</v>
      </c>
      <c r="O119" s="35">
        <v>14</v>
      </c>
      <c r="P119" s="35">
        <v>15</v>
      </c>
      <c r="Q119" s="35">
        <v>16</v>
      </c>
      <c r="R119" s="35">
        <v>17</v>
      </c>
      <c r="S119" s="35">
        <v>18</v>
      </c>
      <c r="T119" s="35">
        <v>19</v>
      </c>
      <c r="U119" s="35">
        <v>20</v>
      </c>
      <c r="V119" s="35">
        <v>21</v>
      </c>
      <c r="W119" s="35">
        <v>22</v>
      </c>
      <c r="X119" s="35">
        <v>23</v>
      </c>
      <c r="Y119" s="35">
        <v>24</v>
      </c>
    </row>
    <row r="120" spans="1:27" ht="15.75" x14ac:dyDescent="0.2">
      <c r="A120" s="36" t="str">
        <f>A84</f>
        <v>01.07.2017</v>
      </c>
      <c r="B120" s="37">
        <f>SUMIFS(СВЦЭМ!$C$34:$C$777,СВЦЭМ!$A$34:$A$777,$A120,СВЦЭМ!$B$34:$B$777,B$119)+'СЕТ СН'!$I$9+СВЦЭМ!$D$10+'СЕТ СН'!$I$5-'СЕТ СН'!$I$17</f>
        <v>4898.1368155</v>
      </c>
      <c r="C120" s="37">
        <f>SUMIFS(СВЦЭМ!$C$34:$C$777,СВЦЭМ!$A$34:$A$777,$A120,СВЦЭМ!$B$34:$B$777,C$119)+'СЕТ СН'!$I$9+СВЦЭМ!$D$10+'СЕТ СН'!$I$5-'СЕТ СН'!$I$17</f>
        <v>4950.2607885199996</v>
      </c>
      <c r="D120" s="37">
        <f>SUMIFS(СВЦЭМ!$C$34:$C$777,СВЦЭМ!$A$34:$A$777,$A120,СВЦЭМ!$B$34:$B$777,D$119)+'СЕТ СН'!$I$9+СВЦЭМ!$D$10+'СЕТ СН'!$I$5-'СЕТ СН'!$I$17</f>
        <v>5008.3890442100001</v>
      </c>
      <c r="E120" s="37">
        <f>SUMIFS(СВЦЭМ!$C$34:$C$777,СВЦЭМ!$A$34:$A$777,$A120,СВЦЭМ!$B$34:$B$777,E$119)+'СЕТ СН'!$I$9+СВЦЭМ!$D$10+'СЕТ СН'!$I$5-'СЕТ СН'!$I$17</f>
        <v>4994.5042053999996</v>
      </c>
      <c r="F120" s="37">
        <f>SUMIFS(СВЦЭМ!$C$34:$C$777,СВЦЭМ!$A$34:$A$777,$A120,СВЦЭМ!$B$34:$B$777,F$119)+'СЕТ СН'!$I$9+СВЦЭМ!$D$10+'СЕТ СН'!$I$5-'СЕТ СН'!$I$17</f>
        <v>4984.9534480000002</v>
      </c>
      <c r="G120" s="37">
        <f>SUMIFS(СВЦЭМ!$C$34:$C$777,СВЦЭМ!$A$34:$A$777,$A120,СВЦЭМ!$B$34:$B$777,G$119)+'СЕТ СН'!$I$9+СВЦЭМ!$D$10+'СЕТ СН'!$I$5-'СЕТ СН'!$I$17</f>
        <v>4991.2928010399992</v>
      </c>
      <c r="H120" s="37">
        <f>SUMIFS(СВЦЭМ!$C$34:$C$777,СВЦЭМ!$A$34:$A$777,$A120,СВЦЭМ!$B$34:$B$777,H$119)+'СЕТ СН'!$I$9+СВЦЭМ!$D$10+'СЕТ СН'!$I$5-'СЕТ СН'!$I$17</f>
        <v>5019.7411380699996</v>
      </c>
      <c r="I120" s="37">
        <f>SUMIFS(СВЦЭМ!$C$34:$C$777,СВЦЭМ!$A$34:$A$777,$A120,СВЦЭМ!$B$34:$B$777,I$119)+'СЕТ СН'!$I$9+СВЦЭМ!$D$10+'СЕТ СН'!$I$5-'СЕТ СН'!$I$17</f>
        <v>4974.3631073199995</v>
      </c>
      <c r="J120" s="37">
        <f>SUMIFS(СВЦЭМ!$C$34:$C$777,СВЦЭМ!$A$34:$A$777,$A120,СВЦЭМ!$B$34:$B$777,J$119)+'СЕТ СН'!$I$9+СВЦЭМ!$D$10+'СЕТ СН'!$I$5-'СЕТ СН'!$I$17</f>
        <v>4929.1995811099996</v>
      </c>
      <c r="K120" s="37">
        <f>SUMIFS(СВЦЭМ!$C$34:$C$777,СВЦЭМ!$A$34:$A$777,$A120,СВЦЭМ!$B$34:$B$777,K$119)+'СЕТ СН'!$I$9+СВЦЭМ!$D$10+'СЕТ СН'!$I$5-'СЕТ СН'!$I$17</f>
        <v>4857.9781950199995</v>
      </c>
      <c r="L120" s="37">
        <f>SUMIFS(СВЦЭМ!$C$34:$C$777,СВЦЭМ!$A$34:$A$777,$A120,СВЦЭМ!$B$34:$B$777,L$119)+'СЕТ СН'!$I$9+СВЦЭМ!$D$10+'СЕТ СН'!$I$5-'СЕТ СН'!$I$17</f>
        <v>4784.8647674799995</v>
      </c>
      <c r="M120" s="37">
        <f>SUMIFS(СВЦЭМ!$C$34:$C$777,СВЦЭМ!$A$34:$A$777,$A120,СВЦЭМ!$B$34:$B$777,M$119)+'СЕТ СН'!$I$9+СВЦЭМ!$D$10+'СЕТ СН'!$I$5-'СЕТ СН'!$I$17</f>
        <v>4779.8158699599999</v>
      </c>
      <c r="N120" s="37">
        <f>SUMIFS(СВЦЭМ!$C$34:$C$777,СВЦЭМ!$A$34:$A$777,$A120,СВЦЭМ!$B$34:$B$777,N$119)+'СЕТ СН'!$I$9+СВЦЭМ!$D$10+'СЕТ СН'!$I$5-'СЕТ СН'!$I$17</f>
        <v>4786.4311134399995</v>
      </c>
      <c r="O120" s="37">
        <f>SUMIFS(СВЦЭМ!$C$34:$C$777,СВЦЭМ!$A$34:$A$777,$A120,СВЦЭМ!$B$34:$B$777,O$119)+'СЕТ СН'!$I$9+СВЦЭМ!$D$10+'СЕТ СН'!$I$5-'СЕТ СН'!$I$17</f>
        <v>4780.3846245299992</v>
      </c>
      <c r="P120" s="37">
        <f>SUMIFS(СВЦЭМ!$C$34:$C$777,СВЦЭМ!$A$34:$A$777,$A120,СВЦЭМ!$B$34:$B$777,P$119)+'СЕТ СН'!$I$9+СВЦЭМ!$D$10+'СЕТ СН'!$I$5-'СЕТ СН'!$I$17</f>
        <v>4776.0663049799996</v>
      </c>
      <c r="Q120" s="37">
        <f>SUMIFS(СВЦЭМ!$C$34:$C$777,СВЦЭМ!$A$34:$A$777,$A120,СВЦЭМ!$B$34:$B$777,Q$119)+'СЕТ СН'!$I$9+СВЦЭМ!$D$10+'СЕТ СН'!$I$5-'СЕТ СН'!$I$17</f>
        <v>4771.71509582</v>
      </c>
      <c r="R120" s="37">
        <f>SUMIFS(СВЦЭМ!$C$34:$C$777,СВЦЭМ!$A$34:$A$777,$A120,СВЦЭМ!$B$34:$B$777,R$119)+'СЕТ СН'!$I$9+СВЦЭМ!$D$10+'СЕТ СН'!$I$5-'СЕТ СН'!$I$17</f>
        <v>4768.7441791499996</v>
      </c>
      <c r="S120" s="37">
        <f>SUMIFS(СВЦЭМ!$C$34:$C$777,СВЦЭМ!$A$34:$A$777,$A120,СВЦЭМ!$B$34:$B$777,S$119)+'СЕТ СН'!$I$9+СВЦЭМ!$D$10+'СЕТ СН'!$I$5-'СЕТ СН'!$I$17</f>
        <v>4761.5783653199996</v>
      </c>
      <c r="T120" s="37">
        <f>SUMIFS(СВЦЭМ!$C$34:$C$777,СВЦЭМ!$A$34:$A$777,$A120,СВЦЭМ!$B$34:$B$777,T$119)+'СЕТ СН'!$I$9+СВЦЭМ!$D$10+'СЕТ СН'!$I$5-'СЕТ СН'!$I$17</f>
        <v>4762.9719026000002</v>
      </c>
      <c r="U120" s="37">
        <f>SUMIFS(СВЦЭМ!$C$34:$C$777,СВЦЭМ!$A$34:$A$777,$A120,СВЦЭМ!$B$34:$B$777,U$119)+'СЕТ СН'!$I$9+СВЦЭМ!$D$10+'СЕТ СН'!$I$5-'СЕТ СН'!$I$17</f>
        <v>4765.9773279499996</v>
      </c>
      <c r="V120" s="37">
        <f>SUMIFS(СВЦЭМ!$C$34:$C$777,СВЦЭМ!$A$34:$A$777,$A120,СВЦЭМ!$B$34:$B$777,V$119)+'СЕТ СН'!$I$9+СВЦЭМ!$D$10+'СЕТ СН'!$I$5-'СЕТ СН'!$I$17</f>
        <v>4792.3942427799993</v>
      </c>
      <c r="W120" s="37">
        <f>SUMIFS(СВЦЭМ!$C$34:$C$777,СВЦЭМ!$A$34:$A$777,$A120,СВЦЭМ!$B$34:$B$777,W$119)+'СЕТ СН'!$I$9+СВЦЭМ!$D$10+'СЕТ СН'!$I$5-'СЕТ СН'!$I$17</f>
        <v>4818.2541104899992</v>
      </c>
      <c r="X120" s="37">
        <f>SUMIFS(СВЦЭМ!$C$34:$C$777,СВЦЭМ!$A$34:$A$777,$A120,СВЦЭМ!$B$34:$B$777,X$119)+'СЕТ СН'!$I$9+СВЦЭМ!$D$10+'СЕТ СН'!$I$5-'СЕТ СН'!$I$17</f>
        <v>4808.3537996899995</v>
      </c>
      <c r="Y120" s="37">
        <f>SUMIFS(СВЦЭМ!$C$34:$C$777,СВЦЭМ!$A$34:$A$777,$A120,СВЦЭМ!$B$34:$B$777,Y$119)+'СЕТ СН'!$I$9+СВЦЭМ!$D$10+'СЕТ СН'!$I$5-'СЕТ СН'!$I$17</f>
        <v>4863.7748326000001</v>
      </c>
    </row>
    <row r="121" spans="1:27" ht="15.75" x14ac:dyDescent="0.2">
      <c r="A121" s="36">
        <f>A120+1</f>
        <v>42918</v>
      </c>
      <c r="B121" s="37">
        <f>SUMIFS(СВЦЭМ!$C$34:$C$777,СВЦЭМ!$A$34:$A$777,$A121,СВЦЭМ!$B$34:$B$777,B$119)+'СЕТ СН'!$I$9+СВЦЭМ!$D$10+'СЕТ СН'!$I$5-'СЕТ СН'!$I$17</f>
        <v>4884.6924418500003</v>
      </c>
      <c r="C121" s="37">
        <f>SUMIFS(СВЦЭМ!$C$34:$C$777,СВЦЭМ!$A$34:$A$777,$A121,СВЦЭМ!$B$34:$B$777,C$119)+'СЕТ СН'!$I$9+СВЦЭМ!$D$10+'СЕТ СН'!$I$5-'СЕТ СН'!$I$17</f>
        <v>4953.4651658699995</v>
      </c>
      <c r="D121" s="37">
        <f>SUMIFS(СВЦЭМ!$C$34:$C$777,СВЦЭМ!$A$34:$A$777,$A121,СВЦЭМ!$B$34:$B$777,D$119)+'СЕТ СН'!$I$9+СВЦЭМ!$D$10+'СЕТ СН'!$I$5-'СЕТ СН'!$I$17</f>
        <v>5013.5346550899994</v>
      </c>
      <c r="E121" s="37">
        <f>SUMIFS(СВЦЭМ!$C$34:$C$777,СВЦЭМ!$A$34:$A$777,$A121,СВЦЭМ!$B$34:$B$777,E$119)+'СЕТ СН'!$I$9+СВЦЭМ!$D$10+'СЕТ СН'!$I$5-'СЕТ СН'!$I$17</f>
        <v>5035.9428404599994</v>
      </c>
      <c r="F121" s="37">
        <f>SUMIFS(СВЦЭМ!$C$34:$C$777,СВЦЭМ!$A$34:$A$777,$A121,СВЦЭМ!$B$34:$B$777,F$119)+'СЕТ СН'!$I$9+СВЦЭМ!$D$10+'СЕТ СН'!$I$5-'СЕТ СН'!$I$17</f>
        <v>5036.1971357399998</v>
      </c>
      <c r="G121" s="37">
        <f>SUMIFS(СВЦЭМ!$C$34:$C$777,СВЦЭМ!$A$34:$A$777,$A121,СВЦЭМ!$B$34:$B$777,G$119)+'СЕТ СН'!$I$9+СВЦЭМ!$D$10+'СЕТ СН'!$I$5-'СЕТ СН'!$I$17</f>
        <v>5060.2545008199995</v>
      </c>
      <c r="H121" s="37">
        <f>SUMIFS(СВЦЭМ!$C$34:$C$777,СВЦЭМ!$A$34:$A$777,$A121,СВЦЭМ!$B$34:$B$777,H$119)+'СЕТ СН'!$I$9+СВЦЭМ!$D$10+'СЕТ СН'!$I$5-'СЕТ СН'!$I$17</f>
        <v>5046.6768895899995</v>
      </c>
      <c r="I121" s="37">
        <f>SUMIFS(СВЦЭМ!$C$34:$C$777,СВЦЭМ!$A$34:$A$777,$A121,СВЦЭМ!$B$34:$B$777,I$119)+'СЕТ СН'!$I$9+СВЦЭМ!$D$10+'СЕТ СН'!$I$5-'СЕТ СН'!$I$17</f>
        <v>5037.9114379799994</v>
      </c>
      <c r="J121" s="37">
        <f>SUMIFS(СВЦЭМ!$C$34:$C$777,СВЦЭМ!$A$34:$A$777,$A121,СВЦЭМ!$B$34:$B$777,J$119)+'СЕТ СН'!$I$9+СВЦЭМ!$D$10+'СЕТ СН'!$I$5-'СЕТ СН'!$I$17</f>
        <v>4960.3268085099999</v>
      </c>
      <c r="K121" s="37">
        <f>SUMIFS(СВЦЭМ!$C$34:$C$777,СВЦЭМ!$A$34:$A$777,$A121,СВЦЭМ!$B$34:$B$777,K$119)+'СЕТ СН'!$I$9+СВЦЭМ!$D$10+'СЕТ СН'!$I$5-'СЕТ СН'!$I$17</f>
        <v>4847.3766543700003</v>
      </c>
      <c r="L121" s="37">
        <f>SUMIFS(СВЦЭМ!$C$34:$C$777,СВЦЭМ!$A$34:$A$777,$A121,СВЦЭМ!$B$34:$B$777,L$119)+'СЕТ СН'!$I$9+СВЦЭМ!$D$10+'СЕТ СН'!$I$5-'СЕТ СН'!$I$17</f>
        <v>4751.20027123</v>
      </c>
      <c r="M121" s="37">
        <f>SUMIFS(СВЦЭМ!$C$34:$C$777,СВЦЭМ!$A$34:$A$777,$A121,СВЦЭМ!$B$34:$B$777,M$119)+'СЕТ СН'!$I$9+СВЦЭМ!$D$10+'СЕТ СН'!$I$5-'СЕТ СН'!$I$17</f>
        <v>4727.3090807199997</v>
      </c>
      <c r="N121" s="37">
        <f>SUMIFS(СВЦЭМ!$C$34:$C$777,СВЦЭМ!$A$34:$A$777,$A121,СВЦЭМ!$B$34:$B$777,N$119)+'СЕТ СН'!$I$9+СВЦЭМ!$D$10+'СЕТ СН'!$I$5-'СЕТ СН'!$I$17</f>
        <v>4727.6935130699994</v>
      </c>
      <c r="O121" s="37">
        <f>SUMIFS(СВЦЭМ!$C$34:$C$777,СВЦЭМ!$A$34:$A$777,$A121,СВЦЭМ!$B$34:$B$777,O$119)+'СЕТ СН'!$I$9+СВЦЭМ!$D$10+'СЕТ СН'!$I$5-'СЕТ СН'!$I$17</f>
        <v>4730.4750769899993</v>
      </c>
      <c r="P121" s="37">
        <f>SUMIFS(СВЦЭМ!$C$34:$C$777,СВЦЭМ!$A$34:$A$777,$A121,СВЦЭМ!$B$34:$B$777,P$119)+'СЕТ СН'!$I$9+СВЦЭМ!$D$10+'СЕТ СН'!$I$5-'СЕТ СН'!$I$17</f>
        <v>4747.1299512799997</v>
      </c>
      <c r="Q121" s="37">
        <f>SUMIFS(СВЦЭМ!$C$34:$C$777,СВЦЭМ!$A$34:$A$777,$A121,СВЦЭМ!$B$34:$B$777,Q$119)+'СЕТ СН'!$I$9+СВЦЭМ!$D$10+'СЕТ СН'!$I$5-'СЕТ СН'!$I$17</f>
        <v>4751.1854039</v>
      </c>
      <c r="R121" s="37">
        <f>SUMIFS(СВЦЭМ!$C$34:$C$777,СВЦЭМ!$A$34:$A$777,$A121,СВЦЭМ!$B$34:$B$777,R$119)+'СЕТ СН'!$I$9+СВЦЭМ!$D$10+'СЕТ СН'!$I$5-'СЕТ СН'!$I$17</f>
        <v>4749.8467256099993</v>
      </c>
      <c r="S121" s="37">
        <f>SUMIFS(СВЦЭМ!$C$34:$C$777,СВЦЭМ!$A$34:$A$777,$A121,СВЦЭМ!$B$34:$B$777,S$119)+'СЕТ СН'!$I$9+СВЦЭМ!$D$10+'СЕТ СН'!$I$5-'СЕТ СН'!$I$17</f>
        <v>4733.9756046399998</v>
      </c>
      <c r="T121" s="37">
        <f>SUMIFS(СВЦЭМ!$C$34:$C$777,СВЦЭМ!$A$34:$A$777,$A121,СВЦЭМ!$B$34:$B$777,T$119)+'СЕТ СН'!$I$9+СВЦЭМ!$D$10+'СЕТ СН'!$I$5-'СЕТ СН'!$I$17</f>
        <v>4732.4449857299996</v>
      </c>
      <c r="U121" s="37">
        <f>SUMIFS(СВЦЭМ!$C$34:$C$777,СВЦЭМ!$A$34:$A$777,$A121,СВЦЭМ!$B$34:$B$777,U$119)+'СЕТ СН'!$I$9+СВЦЭМ!$D$10+'СЕТ СН'!$I$5-'СЕТ СН'!$I$17</f>
        <v>4738.8783225799998</v>
      </c>
      <c r="V121" s="37">
        <f>SUMIFS(СВЦЭМ!$C$34:$C$777,СВЦЭМ!$A$34:$A$777,$A121,СВЦЭМ!$B$34:$B$777,V$119)+'СЕТ СН'!$I$9+СВЦЭМ!$D$10+'СЕТ СН'!$I$5-'СЕТ СН'!$I$17</f>
        <v>4744.9391653900002</v>
      </c>
      <c r="W121" s="37">
        <f>SUMIFS(СВЦЭМ!$C$34:$C$777,СВЦЭМ!$A$34:$A$777,$A121,СВЦЭМ!$B$34:$B$777,W$119)+'СЕТ СН'!$I$9+СВЦЭМ!$D$10+'СЕТ СН'!$I$5-'СЕТ СН'!$I$17</f>
        <v>4764.7513062399994</v>
      </c>
      <c r="X121" s="37">
        <f>SUMIFS(СВЦЭМ!$C$34:$C$777,СВЦЭМ!$A$34:$A$777,$A121,СВЦЭМ!$B$34:$B$777,X$119)+'СЕТ СН'!$I$9+СВЦЭМ!$D$10+'СЕТ СН'!$I$5-'СЕТ СН'!$I$17</f>
        <v>4782.3797732000003</v>
      </c>
      <c r="Y121" s="37">
        <f>SUMIFS(СВЦЭМ!$C$34:$C$777,СВЦЭМ!$A$34:$A$777,$A121,СВЦЭМ!$B$34:$B$777,Y$119)+'СЕТ СН'!$I$9+СВЦЭМ!$D$10+'СЕТ СН'!$I$5-'СЕТ СН'!$I$17</f>
        <v>4868.0250886599997</v>
      </c>
    </row>
    <row r="122" spans="1:27" ht="15.75" x14ac:dyDescent="0.2">
      <c r="A122" s="36">
        <f t="shared" ref="A122:A150" si="3">A121+1</f>
        <v>42919</v>
      </c>
      <c r="B122" s="37">
        <f>SUMIFS(СВЦЭМ!$C$34:$C$777,СВЦЭМ!$A$34:$A$777,$A122,СВЦЭМ!$B$34:$B$777,B$119)+'СЕТ СН'!$I$9+СВЦЭМ!$D$10+'СЕТ СН'!$I$5-'СЕТ СН'!$I$17</f>
        <v>4928.1016120999993</v>
      </c>
      <c r="C122" s="37">
        <f>SUMIFS(СВЦЭМ!$C$34:$C$777,СВЦЭМ!$A$34:$A$777,$A122,СВЦЭМ!$B$34:$B$777,C$119)+'СЕТ СН'!$I$9+СВЦЭМ!$D$10+'СЕТ СН'!$I$5-'СЕТ СН'!$I$17</f>
        <v>5003.77177923</v>
      </c>
      <c r="D122" s="37">
        <f>SUMIFS(СВЦЭМ!$C$34:$C$777,СВЦЭМ!$A$34:$A$777,$A122,СВЦЭМ!$B$34:$B$777,D$119)+'СЕТ СН'!$I$9+СВЦЭМ!$D$10+'СЕТ СН'!$I$5-'СЕТ СН'!$I$17</f>
        <v>5074.0894634899996</v>
      </c>
      <c r="E122" s="37">
        <f>SUMIFS(СВЦЭМ!$C$34:$C$777,СВЦЭМ!$A$34:$A$777,$A122,СВЦЭМ!$B$34:$B$777,E$119)+'СЕТ СН'!$I$9+СВЦЭМ!$D$10+'СЕТ СН'!$I$5-'СЕТ СН'!$I$17</f>
        <v>5082.6099588799998</v>
      </c>
      <c r="F122" s="37">
        <f>SUMIFS(СВЦЭМ!$C$34:$C$777,СВЦЭМ!$A$34:$A$777,$A122,СВЦЭМ!$B$34:$B$777,F$119)+'СЕТ СН'!$I$9+СВЦЭМ!$D$10+'СЕТ СН'!$I$5-'СЕТ СН'!$I$17</f>
        <v>5073.5747107999996</v>
      </c>
      <c r="G122" s="37">
        <f>SUMIFS(СВЦЭМ!$C$34:$C$777,СВЦЭМ!$A$34:$A$777,$A122,СВЦЭМ!$B$34:$B$777,G$119)+'СЕТ СН'!$I$9+СВЦЭМ!$D$10+'СЕТ СН'!$I$5-'СЕТ СН'!$I$17</f>
        <v>5079.1117624500002</v>
      </c>
      <c r="H122" s="37">
        <f>SUMIFS(СВЦЭМ!$C$34:$C$777,СВЦЭМ!$A$34:$A$777,$A122,СВЦЭМ!$B$34:$B$777,H$119)+'СЕТ СН'!$I$9+СВЦЭМ!$D$10+'СЕТ СН'!$I$5-'СЕТ СН'!$I$17</f>
        <v>5114.18715453</v>
      </c>
      <c r="I122" s="37">
        <f>SUMIFS(СВЦЭМ!$C$34:$C$777,СВЦЭМ!$A$34:$A$777,$A122,СВЦЭМ!$B$34:$B$777,I$119)+'СЕТ СН'!$I$9+СВЦЭМ!$D$10+'СЕТ СН'!$I$5-'СЕТ СН'!$I$17</f>
        <v>5046.2997505799995</v>
      </c>
      <c r="J122" s="37">
        <f>SUMIFS(СВЦЭМ!$C$34:$C$777,СВЦЭМ!$A$34:$A$777,$A122,СВЦЭМ!$B$34:$B$777,J$119)+'СЕТ СН'!$I$9+СВЦЭМ!$D$10+'СЕТ СН'!$I$5-'СЕТ СН'!$I$17</f>
        <v>4932.4100088399991</v>
      </c>
      <c r="K122" s="37">
        <f>SUMIFS(СВЦЭМ!$C$34:$C$777,СВЦЭМ!$A$34:$A$777,$A122,СВЦЭМ!$B$34:$B$777,K$119)+'СЕТ СН'!$I$9+СВЦЭМ!$D$10+'СЕТ СН'!$I$5-'СЕТ СН'!$I$17</f>
        <v>4830.9222149699999</v>
      </c>
      <c r="L122" s="37">
        <f>SUMIFS(СВЦЭМ!$C$34:$C$777,СВЦЭМ!$A$34:$A$777,$A122,СВЦЭМ!$B$34:$B$777,L$119)+'СЕТ СН'!$I$9+СВЦЭМ!$D$10+'СЕТ СН'!$I$5-'СЕТ СН'!$I$17</f>
        <v>4781.5030859099998</v>
      </c>
      <c r="M122" s="37">
        <f>SUMIFS(СВЦЭМ!$C$34:$C$777,СВЦЭМ!$A$34:$A$777,$A122,СВЦЭМ!$B$34:$B$777,M$119)+'СЕТ СН'!$I$9+СВЦЭМ!$D$10+'СЕТ СН'!$I$5-'СЕТ СН'!$I$17</f>
        <v>4760.5676608699996</v>
      </c>
      <c r="N122" s="37">
        <f>SUMIFS(СВЦЭМ!$C$34:$C$777,СВЦЭМ!$A$34:$A$777,$A122,СВЦЭМ!$B$34:$B$777,N$119)+'СЕТ СН'!$I$9+СВЦЭМ!$D$10+'СЕТ СН'!$I$5-'СЕТ СН'!$I$17</f>
        <v>4745.1455988399994</v>
      </c>
      <c r="O122" s="37">
        <f>SUMIFS(СВЦЭМ!$C$34:$C$777,СВЦЭМ!$A$34:$A$777,$A122,СВЦЭМ!$B$34:$B$777,O$119)+'СЕТ СН'!$I$9+СВЦЭМ!$D$10+'СЕТ СН'!$I$5-'СЕТ СН'!$I$17</f>
        <v>4760.5197297300001</v>
      </c>
      <c r="P122" s="37">
        <f>SUMIFS(СВЦЭМ!$C$34:$C$777,СВЦЭМ!$A$34:$A$777,$A122,СВЦЭМ!$B$34:$B$777,P$119)+'СЕТ СН'!$I$9+СВЦЭМ!$D$10+'СЕТ СН'!$I$5-'СЕТ СН'!$I$17</f>
        <v>4764.5193561199994</v>
      </c>
      <c r="Q122" s="37">
        <f>SUMIFS(СВЦЭМ!$C$34:$C$777,СВЦЭМ!$A$34:$A$777,$A122,СВЦЭМ!$B$34:$B$777,Q$119)+'СЕТ СН'!$I$9+СВЦЭМ!$D$10+'СЕТ СН'!$I$5-'СЕТ СН'!$I$17</f>
        <v>4766.8279773100003</v>
      </c>
      <c r="R122" s="37">
        <f>SUMIFS(СВЦЭМ!$C$34:$C$777,СВЦЭМ!$A$34:$A$777,$A122,СВЦЭМ!$B$34:$B$777,R$119)+'СЕТ СН'!$I$9+СВЦЭМ!$D$10+'СЕТ СН'!$I$5-'СЕТ СН'!$I$17</f>
        <v>4772.5401989099992</v>
      </c>
      <c r="S122" s="37">
        <f>SUMIFS(СВЦЭМ!$C$34:$C$777,СВЦЭМ!$A$34:$A$777,$A122,СВЦЭМ!$B$34:$B$777,S$119)+'СЕТ СН'!$I$9+СВЦЭМ!$D$10+'СЕТ СН'!$I$5-'СЕТ СН'!$I$17</f>
        <v>4752.7139883099999</v>
      </c>
      <c r="T122" s="37">
        <f>SUMIFS(СВЦЭМ!$C$34:$C$777,СВЦЭМ!$A$34:$A$777,$A122,СВЦЭМ!$B$34:$B$777,T$119)+'СЕТ СН'!$I$9+СВЦЭМ!$D$10+'СЕТ СН'!$I$5-'СЕТ СН'!$I$17</f>
        <v>4763.1360655299995</v>
      </c>
      <c r="U122" s="37">
        <f>SUMIFS(СВЦЭМ!$C$34:$C$777,СВЦЭМ!$A$34:$A$777,$A122,СВЦЭМ!$B$34:$B$777,U$119)+'СЕТ СН'!$I$9+СВЦЭМ!$D$10+'СЕТ СН'!$I$5-'СЕТ СН'!$I$17</f>
        <v>4757.2852200300003</v>
      </c>
      <c r="V122" s="37">
        <f>SUMIFS(СВЦЭМ!$C$34:$C$777,СВЦЭМ!$A$34:$A$777,$A122,СВЦЭМ!$B$34:$B$777,V$119)+'СЕТ СН'!$I$9+СВЦЭМ!$D$10+'СЕТ СН'!$I$5-'СЕТ СН'!$I$17</f>
        <v>4770.23895266</v>
      </c>
      <c r="W122" s="37">
        <f>SUMIFS(СВЦЭМ!$C$34:$C$777,СВЦЭМ!$A$34:$A$777,$A122,СВЦЭМ!$B$34:$B$777,W$119)+'СЕТ СН'!$I$9+СВЦЭМ!$D$10+'СЕТ СН'!$I$5-'СЕТ СН'!$I$17</f>
        <v>4795.54702112</v>
      </c>
      <c r="X122" s="37">
        <f>SUMIFS(СВЦЭМ!$C$34:$C$777,СВЦЭМ!$A$34:$A$777,$A122,СВЦЭМ!$B$34:$B$777,X$119)+'СЕТ СН'!$I$9+СВЦЭМ!$D$10+'СЕТ СН'!$I$5-'СЕТ СН'!$I$17</f>
        <v>4868.5668478400003</v>
      </c>
      <c r="Y122" s="37">
        <f>SUMIFS(СВЦЭМ!$C$34:$C$777,СВЦЭМ!$A$34:$A$777,$A122,СВЦЭМ!$B$34:$B$777,Y$119)+'СЕТ СН'!$I$9+СВЦЭМ!$D$10+'СЕТ СН'!$I$5-'СЕТ СН'!$I$17</f>
        <v>4930.5530806400002</v>
      </c>
    </row>
    <row r="123" spans="1:27" ht="15.75" x14ac:dyDescent="0.2">
      <c r="A123" s="36">
        <f t="shared" si="3"/>
        <v>42920</v>
      </c>
      <c r="B123" s="37">
        <f>SUMIFS(СВЦЭМ!$C$34:$C$777,СВЦЭМ!$A$34:$A$777,$A123,СВЦЭМ!$B$34:$B$777,B$119)+'СЕТ СН'!$I$9+СВЦЭМ!$D$10+'СЕТ СН'!$I$5-'СЕТ СН'!$I$17</f>
        <v>4926.5627802700001</v>
      </c>
      <c r="C123" s="37">
        <f>SUMIFS(СВЦЭМ!$C$34:$C$777,СВЦЭМ!$A$34:$A$777,$A123,СВЦЭМ!$B$34:$B$777,C$119)+'СЕТ СН'!$I$9+СВЦЭМ!$D$10+'СЕТ СН'!$I$5-'СЕТ СН'!$I$17</f>
        <v>4990.7734641699999</v>
      </c>
      <c r="D123" s="37">
        <f>SUMIFS(СВЦЭМ!$C$34:$C$777,СВЦЭМ!$A$34:$A$777,$A123,СВЦЭМ!$B$34:$B$777,D$119)+'СЕТ СН'!$I$9+СВЦЭМ!$D$10+'СЕТ СН'!$I$5-'СЕТ СН'!$I$17</f>
        <v>5070.7278531299999</v>
      </c>
      <c r="E123" s="37">
        <f>SUMIFS(СВЦЭМ!$C$34:$C$777,СВЦЭМ!$A$34:$A$777,$A123,СВЦЭМ!$B$34:$B$777,E$119)+'СЕТ СН'!$I$9+СВЦЭМ!$D$10+'СЕТ СН'!$I$5-'СЕТ СН'!$I$17</f>
        <v>5077.9874499199996</v>
      </c>
      <c r="F123" s="37">
        <f>SUMIFS(СВЦЭМ!$C$34:$C$777,СВЦЭМ!$A$34:$A$777,$A123,СВЦЭМ!$B$34:$B$777,F$119)+'СЕТ СН'!$I$9+СВЦЭМ!$D$10+'СЕТ СН'!$I$5-'СЕТ СН'!$I$17</f>
        <v>5071.0800553399995</v>
      </c>
      <c r="G123" s="37">
        <f>SUMIFS(СВЦЭМ!$C$34:$C$777,СВЦЭМ!$A$34:$A$777,$A123,СВЦЭМ!$B$34:$B$777,G$119)+'СЕТ СН'!$I$9+СВЦЭМ!$D$10+'СЕТ СН'!$I$5-'СЕТ СН'!$I$17</f>
        <v>5074.1866523299996</v>
      </c>
      <c r="H123" s="37">
        <f>SUMIFS(СВЦЭМ!$C$34:$C$777,СВЦЭМ!$A$34:$A$777,$A123,СВЦЭМ!$B$34:$B$777,H$119)+'СЕТ СН'!$I$9+СВЦЭМ!$D$10+'СЕТ СН'!$I$5-'СЕТ СН'!$I$17</f>
        <v>5108.0276270699997</v>
      </c>
      <c r="I123" s="37">
        <f>SUMIFS(СВЦЭМ!$C$34:$C$777,СВЦЭМ!$A$34:$A$777,$A123,СВЦЭМ!$B$34:$B$777,I$119)+'СЕТ СН'!$I$9+СВЦЭМ!$D$10+'СЕТ СН'!$I$5-'СЕТ СН'!$I$17</f>
        <v>5003.2677121399993</v>
      </c>
      <c r="J123" s="37">
        <f>SUMIFS(СВЦЭМ!$C$34:$C$777,СВЦЭМ!$A$34:$A$777,$A123,СВЦЭМ!$B$34:$B$777,J$119)+'СЕТ СН'!$I$9+СВЦЭМ!$D$10+'СЕТ СН'!$I$5-'СЕТ СН'!$I$17</f>
        <v>4887.0654057399997</v>
      </c>
      <c r="K123" s="37">
        <f>SUMIFS(СВЦЭМ!$C$34:$C$777,СВЦЭМ!$A$34:$A$777,$A123,СВЦЭМ!$B$34:$B$777,K$119)+'СЕТ СН'!$I$9+СВЦЭМ!$D$10+'СЕТ СН'!$I$5-'СЕТ СН'!$I$17</f>
        <v>4798.1746492799994</v>
      </c>
      <c r="L123" s="37">
        <f>SUMIFS(СВЦЭМ!$C$34:$C$777,СВЦЭМ!$A$34:$A$777,$A123,СВЦЭМ!$B$34:$B$777,L$119)+'СЕТ СН'!$I$9+СВЦЭМ!$D$10+'СЕТ СН'!$I$5-'СЕТ СН'!$I$17</f>
        <v>4730.2778756499993</v>
      </c>
      <c r="M123" s="37">
        <f>SUMIFS(СВЦЭМ!$C$34:$C$777,СВЦЭМ!$A$34:$A$777,$A123,СВЦЭМ!$B$34:$B$777,M$119)+'СЕТ СН'!$I$9+СВЦЭМ!$D$10+'СЕТ СН'!$I$5-'СЕТ СН'!$I$17</f>
        <v>4713.1966175699999</v>
      </c>
      <c r="N123" s="37">
        <f>SUMIFS(СВЦЭМ!$C$34:$C$777,СВЦЭМ!$A$34:$A$777,$A123,СВЦЭМ!$B$34:$B$777,N$119)+'СЕТ СН'!$I$9+СВЦЭМ!$D$10+'СЕТ СН'!$I$5-'СЕТ СН'!$I$17</f>
        <v>4706.6461515999999</v>
      </c>
      <c r="O123" s="37">
        <f>SUMIFS(СВЦЭМ!$C$34:$C$777,СВЦЭМ!$A$34:$A$777,$A123,СВЦЭМ!$B$34:$B$777,O$119)+'СЕТ СН'!$I$9+СВЦЭМ!$D$10+'СЕТ СН'!$I$5-'СЕТ СН'!$I$17</f>
        <v>4716.6084855199997</v>
      </c>
      <c r="P123" s="37">
        <f>SUMIFS(СВЦЭМ!$C$34:$C$777,СВЦЭМ!$A$34:$A$777,$A123,СВЦЭМ!$B$34:$B$777,P$119)+'СЕТ СН'!$I$9+СВЦЭМ!$D$10+'СЕТ СН'!$I$5-'СЕТ СН'!$I$17</f>
        <v>4725.8395944799995</v>
      </c>
      <c r="Q123" s="37">
        <f>SUMIFS(СВЦЭМ!$C$34:$C$777,СВЦЭМ!$A$34:$A$777,$A123,СВЦЭМ!$B$34:$B$777,Q$119)+'СЕТ СН'!$I$9+СВЦЭМ!$D$10+'СЕТ СН'!$I$5-'СЕТ СН'!$I$17</f>
        <v>4734.2643850499999</v>
      </c>
      <c r="R123" s="37">
        <f>SUMIFS(СВЦЭМ!$C$34:$C$777,СВЦЭМ!$A$34:$A$777,$A123,СВЦЭМ!$B$34:$B$777,R$119)+'СЕТ СН'!$I$9+СВЦЭМ!$D$10+'СЕТ СН'!$I$5-'СЕТ СН'!$I$17</f>
        <v>4760.5636560399998</v>
      </c>
      <c r="S123" s="37">
        <f>SUMIFS(СВЦЭМ!$C$34:$C$777,СВЦЭМ!$A$34:$A$777,$A123,СВЦЭМ!$B$34:$B$777,S$119)+'СЕТ СН'!$I$9+СВЦЭМ!$D$10+'СЕТ СН'!$I$5-'СЕТ СН'!$I$17</f>
        <v>4781.2309811300001</v>
      </c>
      <c r="T123" s="37">
        <f>SUMIFS(СВЦЭМ!$C$34:$C$777,СВЦЭМ!$A$34:$A$777,$A123,СВЦЭМ!$B$34:$B$777,T$119)+'СЕТ СН'!$I$9+СВЦЭМ!$D$10+'СЕТ СН'!$I$5-'СЕТ СН'!$I$17</f>
        <v>4810.30995317</v>
      </c>
      <c r="U123" s="37">
        <f>SUMIFS(СВЦЭМ!$C$34:$C$777,СВЦЭМ!$A$34:$A$777,$A123,СВЦЭМ!$B$34:$B$777,U$119)+'СЕТ СН'!$I$9+СВЦЭМ!$D$10+'СЕТ СН'!$I$5-'СЕТ СН'!$I$17</f>
        <v>4813.5390466600002</v>
      </c>
      <c r="V123" s="37">
        <f>SUMIFS(СВЦЭМ!$C$34:$C$777,СВЦЭМ!$A$34:$A$777,$A123,СВЦЭМ!$B$34:$B$777,V$119)+'СЕТ СН'!$I$9+СВЦЭМ!$D$10+'СЕТ СН'!$I$5-'СЕТ СН'!$I$17</f>
        <v>4824.0484403199998</v>
      </c>
      <c r="W123" s="37">
        <f>SUMIFS(СВЦЭМ!$C$34:$C$777,СВЦЭМ!$A$34:$A$777,$A123,СВЦЭМ!$B$34:$B$777,W$119)+'СЕТ СН'!$I$9+СВЦЭМ!$D$10+'СЕТ СН'!$I$5-'СЕТ СН'!$I$17</f>
        <v>4844.5954929799991</v>
      </c>
      <c r="X123" s="37">
        <f>SUMIFS(СВЦЭМ!$C$34:$C$777,СВЦЭМ!$A$34:$A$777,$A123,СВЦЭМ!$B$34:$B$777,X$119)+'СЕТ СН'!$I$9+СВЦЭМ!$D$10+'СЕТ СН'!$I$5-'СЕТ СН'!$I$17</f>
        <v>4846.6858192199998</v>
      </c>
      <c r="Y123" s="37">
        <f>SUMIFS(СВЦЭМ!$C$34:$C$777,СВЦЭМ!$A$34:$A$777,$A123,СВЦЭМ!$B$34:$B$777,Y$119)+'СЕТ СН'!$I$9+СВЦЭМ!$D$10+'СЕТ СН'!$I$5-'СЕТ СН'!$I$17</f>
        <v>4903.9365108799993</v>
      </c>
    </row>
    <row r="124" spans="1:27" ht="15.75" x14ac:dyDescent="0.2">
      <c r="A124" s="36">
        <f t="shared" si="3"/>
        <v>42921</v>
      </c>
      <c r="B124" s="37">
        <f>SUMIFS(СВЦЭМ!$C$34:$C$777,СВЦЭМ!$A$34:$A$777,$A124,СВЦЭМ!$B$34:$B$777,B$119)+'СЕТ СН'!$I$9+СВЦЭМ!$D$10+'СЕТ СН'!$I$5-'СЕТ СН'!$I$17</f>
        <v>4917.0659061699998</v>
      </c>
      <c r="C124" s="37">
        <f>SUMIFS(СВЦЭМ!$C$34:$C$777,СВЦЭМ!$A$34:$A$777,$A124,СВЦЭМ!$B$34:$B$777,C$119)+'СЕТ СН'!$I$9+СВЦЭМ!$D$10+'СЕТ СН'!$I$5-'СЕТ СН'!$I$17</f>
        <v>5040.4108427800002</v>
      </c>
      <c r="D124" s="37">
        <f>SUMIFS(СВЦЭМ!$C$34:$C$777,СВЦЭМ!$A$34:$A$777,$A124,СВЦЭМ!$B$34:$B$777,D$119)+'СЕТ СН'!$I$9+СВЦЭМ!$D$10+'СЕТ СН'!$I$5-'СЕТ СН'!$I$17</f>
        <v>5061.2077727199994</v>
      </c>
      <c r="E124" s="37">
        <f>SUMIFS(СВЦЭМ!$C$34:$C$777,СВЦЭМ!$A$34:$A$777,$A124,СВЦЭМ!$B$34:$B$777,E$119)+'СЕТ СН'!$I$9+СВЦЭМ!$D$10+'СЕТ СН'!$I$5-'СЕТ СН'!$I$17</f>
        <v>5063.7132434899995</v>
      </c>
      <c r="F124" s="37">
        <f>SUMIFS(СВЦЭМ!$C$34:$C$777,СВЦЭМ!$A$34:$A$777,$A124,СВЦЭМ!$B$34:$B$777,F$119)+'СЕТ СН'!$I$9+СВЦЭМ!$D$10+'СЕТ СН'!$I$5-'СЕТ СН'!$I$17</f>
        <v>5061.8972844599994</v>
      </c>
      <c r="G124" s="37">
        <f>SUMIFS(СВЦЭМ!$C$34:$C$777,СВЦЭМ!$A$34:$A$777,$A124,СВЦЭМ!$B$34:$B$777,G$119)+'СЕТ СН'!$I$9+СВЦЭМ!$D$10+'СЕТ СН'!$I$5-'СЕТ СН'!$I$17</f>
        <v>5064.8871332299996</v>
      </c>
      <c r="H124" s="37">
        <f>SUMIFS(СВЦЭМ!$C$34:$C$777,СВЦЭМ!$A$34:$A$777,$A124,СВЦЭМ!$B$34:$B$777,H$119)+'СЕТ СН'!$I$9+СВЦЭМ!$D$10+'СЕТ СН'!$I$5-'СЕТ СН'!$I$17</f>
        <v>5106.2398754599999</v>
      </c>
      <c r="I124" s="37">
        <f>SUMIFS(СВЦЭМ!$C$34:$C$777,СВЦЭМ!$A$34:$A$777,$A124,СВЦЭМ!$B$34:$B$777,I$119)+'СЕТ СН'!$I$9+СВЦЭМ!$D$10+'СЕТ СН'!$I$5-'СЕТ СН'!$I$17</f>
        <v>4998.6465392399996</v>
      </c>
      <c r="J124" s="37">
        <f>SUMIFS(СВЦЭМ!$C$34:$C$777,СВЦЭМ!$A$34:$A$777,$A124,СВЦЭМ!$B$34:$B$777,J$119)+'СЕТ СН'!$I$9+СВЦЭМ!$D$10+'СЕТ СН'!$I$5-'СЕТ СН'!$I$17</f>
        <v>4905.5083633799995</v>
      </c>
      <c r="K124" s="37">
        <f>SUMIFS(СВЦЭМ!$C$34:$C$777,СВЦЭМ!$A$34:$A$777,$A124,СВЦЭМ!$B$34:$B$777,K$119)+'СЕТ СН'!$I$9+СВЦЭМ!$D$10+'СЕТ СН'!$I$5-'СЕТ СН'!$I$17</f>
        <v>4822.2874949399993</v>
      </c>
      <c r="L124" s="37">
        <f>SUMIFS(СВЦЭМ!$C$34:$C$777,СВЦЭМ!$A$34:$A$777,$A124,СВЦЭМ!$B$34:$B$777,L$119)+'СЕТ СН'!$I$9+СВЦЭМ!$D$10+'СЕТ СН'!$I$5-'СЕТ СН'!$I$17</f>
        <v>4753.9330610199995</v>
      </c>
      <c r="M124" s="37">
        <f>SUMIFS(СВЦЭМ!$C$34:$C$777,СВЦЭМ!$A$34:$A$777,$A124,СВЦЭМ!$B$34:$B$777,M$119)+'СЕТ СН'!$I$9+СВЦЭМ!$D$10+'СЕТ СН'!$I$5-'СЕТ СН'!$I$17</f>
        <v>4740.7148934799998</v>
      </c>
      <c r="N124" s="37">
        <f>SUMIFS(СВЦЭМ!$C$34:$C$777,СВЦЭМ!$A$34:$A$777,$A124,СВЦЭМ!$B$34:$B$777,N$119)+'СЕТ СН'!$I$9+СВЦЭМ!$D$10+'СЕТ СН'!$I$5-'СЕТ СН'!$I$17</f>
        <v>4750.7017205800003</v>
      </c>
      <c r="O124" s="37">
        <f>SUMIFS(СВЦЭМ!$C$34:$C$777,СВЦЭМ!$A$34:$A$777,$A124,СВЦЭМ!$B$34:$B$777,O$119)+'СЕТ СН'!$I$9+СВЦЭМ!$D$10+'СЕТ СН'!$I$5-'СЕТ СН'!$I$17</f>
        <v>4763.2495887899995</v>
      </c>
      <c r="P124" s="37">
        <f>SUMIFS(СВЦЭМ!$C$34:$C$777,СВЦЭМ!$A$34:$A$777,$A124,СВЦЭМ!$B$34:$B$777,P$119)+'СЕТ СН'!$I$9+СВЦЭМ!$D$10+'СЕТ СН'!$I$5-'СЕТ СН'!$I$17</f>
        <v>4767.6920657499995</v>
      </c>
      <c r="Q124" s="37">
        <f>SUMIFS(СВЦЭМ!$C$34:$C$777,СВЦЭМ!$A$34:$A$777,$A124,СВЦЭМ!$B$34:$B$777,Q$119)+'СЕТ СН'!$I$9+СВЦЭМ!$D$10+'СЕТ СН'!$I$5-'СЕТ СН'!$I$17</f>
        <v>4765.3717267599995</v>
      </c>
      <c r="R124" s="37">
        <f>SUMIFS(СВЦЭМ!$C$34:$C$777,СВЦЭМ!$A$34:$A$777,$A124,СВЦЭМ!$B$34:$B$777,R$119)+'СЕТ СН'!$I$9+СВЦЭМ!$D$10+'СЕТ СН'!$I$5-'СЕТ СН'!$I$17</f>
        <v>4770.3952875699997</v>
      </c>
      <c r="S124" s="37">
        <f>SUMIFS(СВЦЭМ!$C$34:$C$777,СВЦЭМ!$A$34:$A$777,$A124,СВЦЭМ!$B$34:$B$777,S$119)+'СЕТ СН'!$I$9+СВЦЭМ!$D$10+'СЕТ СН'!$I$5-'СЕТ СН'!$I$17</f>
        <v>4756.9128782400003</v>
      </c>
      <c r="T124" s="37">
        <f>SUMIFS(СВЦЭМ!$C$34:$C$777,СВЦЭМ!$A$34:$A$777,$A124,СВЦЭМ!$B$34:$B$777,T$119)+'СЕТ СН'!$I$9+СВЦЭМ!$D$10+'СЕТ СН'!$I$5-'СЕТ СН'!$I$17</f>
        <v>4764.2176502999991</v>
      </c>
      <c r="U124" s="37">
        <f>SUMIFS(СВЦЭМ!$C$34:$C$777,СВЦЭМ!$A$34:$A$777,$A124,СВЦЭМ!$B$34:$B$777,U$119)+'СЕТ СН'!$I$9+СВЦЭМ!$D$10+'СЕТ СН'!$I$5-'СЕТ СН'!$I$17</f>
        <v>4767.5012680799991</v>
      </c>
      <c r="V124" s="37">
        <f>SUMIFS(СВЦЭМ!$C$34:$C$777,СВЦЭМ!$A$34:$A$777,$A124,СВЦЭМ!$B$34:$B$777,V$119)+'СЕТ СН'!$I$9+СВЦЭМ!$D$10+'СЕТ СН'!$I$5-'СЕТ СН'!$I$17</f>
        <v>4782.3038887999992</v>
      </c>
      <c r="W124" s="37">
        <f>SUMIFS(СВЦЭМ!$C$34:$C$777,СВЦЭМ!$A$34:$A$777,$A124,СВЦЭМ!$B$34:$B$777,W$119)+'СЕТ СН'!$I$9+СВЦЭМ!$D$10+'СЕТ СН'!$I$5-'СЕТ СН'!$I$17</f>
        <v>4809.0739500499994</v>
      </c>
      <c r="X124" s="37">
        <f>SUMIFS(СВЦЭМ!$C$34:$C$777,СВЦЭМ!$A$34:$A$777,$A124,СВЦЭМ!$B$34:$B$777,X$119)+'СЕТ СН'!$I$9+СВЦЭМ!$D$10+'СЕТ СН'!$I$5-'СЕТ СН'!$I$17</f>
        <v>4832.5542684899992</v>
      </c>
      <c r="Y124" s="37">
        <f>SUMIFS(СВЦЭМ!$C$34:$C$777,СВЦЭМ!$A$34:$A$777,$A124,СВЦЭМ!$B$34:$B$777,Y$119)+'СЕТ СН'!$I$9+СВЦЭМ!$D$10+'СЕТ СН'!$I$5-'СЕТ СН'!$I$17</f>
        <v>4878.3652811299999</v>
      </c>
    </row>
    <row r="125" spans="1:27" ht="15.75" x14ac:dyDescent="0.2">
      <c r="A125" s="36">
        <f t="shared" si="3"/>
        <v>42922</v>
      </c>
      <c r="B125" s="37">
        <f>SUMIFS(СВЦЭМ!$C$34:$C$777,СВЦЭМ!$A$34:$A$777,$A125,СВЦЭМ!$B$34:$B$777,B$119)+'СЕТ СН'!$I$9+СВЦЭМ!$D$10+'СЕТ СН'!$I$5-'СЕТ СН'!$I$17</f>
        <v>4980.6926538199996</v>
      </c>
      <c r="C125" s="37">
        <f>SUMIFS(СВЦЭМ!$C$34:$C$777,СВЦЭМ!$A$34:$A$777,$A125,СВЦЭМ!$B$34:$B$777,C$119)+'СЕТ СН'!$I$9+СВЦЭМ!$D$10+'СЕТ СН'!$I$5-'СЕТ СН'!$I$17</f>
        <v>5041.1371595999999</v>
      </c>
      <c r="D125" s="37">
        <f>SUMIFS(СВЦЭМ!$C$34:$C$777,СВЦЭМ!$A$34:$A$777,$A125,СВЦЭМ!$B$34:$B$777,D$119)+'СЕТ СН'!$I$9+СВЦЭМ!$D$10+'СЕТ СН'!$I$5-'СЕТ СН'!$I$17</f>
        <v>5089.8131192299998</v>
      </c>
      <c r="E125" s="37">
        <f>SUMIFS(СВЦЭМ!$C$34:$C$777,СВЦЭМ!$A$34:$A$777,$A125,СВЦЭМ!$B$34:$B$777,E$119)+'СЕТ СН'!$I$9+СВЦЭМ!$D$10+'СЕТ СН'!$I$5-'СЕТ СН'!$I$17</f>
        <v>5093.2432510899998</v>
      </c>
      <c r="F125" s="37">
        <f>SUMIFS(СВЦЭМ!$C$34:$C$777,СВЦЭМ!$A$34:$A$777,$A125,СВЦЭМ!$B$34:$B$777,F$119)+'СЕТ СН'!$I$9+СВЦЭМ!$D$10+'СЕТ СН'!$I$5-'СЕТ СН'!$I$17</f>
        <v>5101.5321170400002</v>
      </c>
      <c r="G125" s="37">
        <f>SUMIFS(СВЦЭМ!$C$34:$C$777,СВЦЭМ!$A$34:$A$777,$A125,СВЦЭМ!$B$34:$B$777,G$119)+'СЕТ СН'!$I$9+СВЦЭМ!$D$10+'СЕТ СН'!$I$5-'СЕТ СН'!$I$17</f>
        <v>5100.5295111099995</v>
      </c>
      <c r="H125" s="37">
        <f>SUMIFS(СВЦЭМ!$C$34:$C$777,СВЦЭМ!$A$34:$A$777,$A125,СВЦЭМ!$B$34:$B$777,H$119)+'СЕТ СН'!$I$9+СВЦЭМ!$D$10+'СЕТ СН'!$I$5-'СЕТ СН'!$I$17</f>
        <v>5133.0601277099995</v>
      </c>
      <c r="I125" s="37">
        <f>SUMIFS(СВЦЭМ!$C$34:$C$777,СВЦЭМ!$A$34:$A$777,$A125,СВЦЭМ!$B$34:$B$777,I$119)+'СЕТ СН'!$I$9+СВЦЭМ!$D$10+'СЕТ СН'!$I$5-'СЕТ СН'!$I$17</f>
        <v>5054.39066301</v>
      </c>
      <c r="J125" s="37">
        <f>SUMIFS(СВЦЭМ!$C$34:$C$777,СВЦЭМ!$A$34:$A$777,$A125,СВЦЭМ!$B$34:$B$777,J$119)+'СЕТ СН'!$I$9+СВЦЭМ!$D$10+'СЕТ СН'!$I$5-'СЕТ СН'!$I$17</f>
        <v>4926.1568396099992</v>
      </c>
      <c r="K125" s="37">
        <f>SUMIFS(СВЦЭМ!$C$34:$C$777,СВЦЭМ!$A$34:$A$777,$A125,СВЦЭМ!$B$34:$B$777,K$119)+'СЕТ СН'!$I$9+СВЦЭМ!$D$10+'СЕТ СН'!$I$5-'СЕТ СН'!$I$17</f>
        <v>4828.6482614300003</v>
      </c>
      <c r="L125" s="37">
        <f>SUMIFS(СВЦЭМ!$C$34:$C$777,СВЦЭМ!$A$34:$A$777,$A125,СВЦЭМ!$B$34:$B$777,L$119)+'СЕТ СН'!$I$9+СВЦЭМ!$D$10+'СЕТ СН'!$I$5-'СЕТ СН'!$I$17</f>
        <v>4762.7431496899999</v>
      </c>
      <c r="M125" s="37">
        <f>SUMIFS(СВЦЭМ!$C$34:$C$777,СВЦЭМ!$A$34:$A$777,$A125,СВЦЭМ!$B$34:$B$777,M$119)+'СЕТ СН'!$I$9+СВЦЭМ!$D$10+'СЕТ СН'!$I$5-'СЕТ СН'!$I$17</f>
        <v>4740.78184642</v>
      </c>
      <c r="N125" s="37">
        <f>SUMIFS(СВЦЭМ!$C$34:$C$777,СВЦЭМ!$A$34:$A$777,$A125,СВЦЭМ!$B$34:$B$777,N$119)+'СЕТ СН'!$I$9+СВЦЭМ!$D$10+'СЕТ СН'!$I$5-'СЕТ СН'!$I$17</f>
        <v>4736.0326175199998</v>
      </c>
      <c r="O125" s="37">
        <f>SUMIFS(СВЦЭМ!$C$34:$C$777,СВЦЭМ!$A$34:$A$777,$A125,СВЦЭМ!$B$34:$B$777,O$119)+'СЕТ СН'!$I$9+СВЦЭМ!$D$10+'СЕТ СН'!$I$5-'СЕТ СН'!$I$17</f>
        <v>4744.3927859899995</v>
      </c>
      <c r="P125" s="37">
        <f>SUMIFS(СВЦЭМ!$C$34:$C$777,СВЦЭМ!$A$34:$A$777,$A125,СВЦЭМ!$B$34:$B$777,P$119)+'СЕТ СН'!$I$9+СВЦЭМ!$D$10+'СЕТ СН'!$I$5-'СЕТ СН'!$I$17</f>
        <v>4747.5221267699999</v>
      </c>
      <c r="Q125" s="37">
        <f>SUMIFS(СВЦЭМ!$C$34:$C$777,СВЦЭМ!$A$34:$A$777,$A125,СВЦЭМ!$B$34:$B$777,Q$119)+'СЕТ СН'!$I$9+СВЦЭМ!$D$10+'СЕТ СН'!$I$5-'СЕТ СН'!$I$17</f>
        <v>4754.9772080000002</v>
      </c>
      <c r="R125" s="37">
        <f>SUMIFS(СВЦЭМ!$C$34:$C$777,СВЦЭМ!$A$34:$A$777,$A125,СВЦЭМ!$B$34:$B$777,R$119)+'СЕТ СН'!$I$9+СВЦЭМ!$D$10+'СЕТ СН'!$I$5-'СЕТ СН'!$I$17</f>
        <v>4761.5570532199999</v>
      </c>
      <c r="S125" s="37">
        <f>SUMIFS(СВЦЭМ!$C$34:$C$777,СВЦЭМ!$A$34:$A$777,$A125,СВЦЭМ!$B$34:$B$777,S$119)+'СЕТ СН'!$I$9+СВЦЭМ!$D$10+'СЕТ СН'!$I$5-'СЕТ СН'!$I$17</f>
        <v>4755.2835360399995</v>
      </c>
      <c r="T125" s="37">
        <f>SUMIFS(СВЦЭМ!$C$34:$C$777,СВЦЭМ!$A$34:$A$777,$A125,СВЦЭМ!$B$34:$B$777,T$119)+'СЕТ СН'!$I$9+СВЦЭМ!$D$10+'СЕТ СН'!$I$5-'СЕТ СН'!$I$17</f>
        <v>4758.2965503300002</v>
      </c>
      <c r="U125" s="37">
        <f>SUMIFS(СВЦЭМ!$C$34:$C$777,СВЦЭМ!$A$34:$A$777,$A125,СВЦЭМ!$B$34:$B$777,U$119)+'СЕТ СН'!$I$9+СВЦЭМ!$D$10+'СЕТ СН'!$I$5-'СЕТ СН'!$I$17</f>
        <v>4758.70630265</v>
      </c>
      <c r="V125" s="37">
        <f>SUMIFS(СВЦЭМ!$C$34:$C$777,СВЦЭМ!$A$34:$A$777,$A125,СВЦЭМ!$B$34:$B$777,V$119)+'СЕТ СН'!$I$9+СВЦЭМ!$D$10+'СЕТ СН'!$I$5-'СЕТ СН'!$I$17</f>
        <v>4770.7609603399997</v>
      </c>
      <c r="W125" s="37">
        <f>SUMIFS(СВЦЭМ!$C$34:$C$777,СВЦЭМ!$A$34:$A$777,$A125,СВЦЭМ!$B$34:$B$777,W$119)+'СЕТ СН'!$I$9+СВЦЭМ!$D$10+'СЕТ СН'!$I$5-'СЕТ СН'!$I$17</f>
        <v>4801.0548727099995</v>
      </c>
      <c r="X125" s="37">
        <f>SUMIFS(СВЦЭМ!$C$34:$C$777,СВЦЭМ!$A$34:$A$777,$A125,СВЦЭМ!$B$34:$B$777,X$119)+'СЕТ СН'!$I$9+СВЦЭМ!$D$10+'СЕТ СН'!$I$5-'СЕТ СН'!$I$17</f>
        <v>4855.9312606799995</v>
      </c>
      <c r="Y125" s="37">
        <f>SUMIFS(СВЦЭМ!$C$34:$C$777,СВЦЭМ!$A$34:$A$777,$A125,СВЦЭМ!$B$34:$B$777,Y$119)+'СЕТ СН'!$I$9+СВЦЭМ!$D$10+'СЕТ СН'!$I$5-'СЕТ СН'!$I$17</f>
        <v>4917.2968303899997</v>
      </c>
    </row>
    <row r="126" spans="1:27" ht="15.75" x14ac:dyDescent="0.2">
      <c r="A126" s="36">
        <f t="shared" si="3"/>
        <v>42923</v>
      </c>
      <c r="B126" s="37">
        <f>SUMIFS(СВЦЭМ!$C$34:$C$777,СВЦЭМ!$A$34:$A$777,$A126,СВЦЭМ!$B$34:$B$777,B$119)+'СЕТ СН'!$I$9+СВЦЭМ!$D$10+'СЕТ СН'!$I$5-'СЕТ СН'!$I$17</f>
        <v>4938.0012198499999</v>
      </c>
      <c r="C126" s="37">
        <f>SUMIFS(СВЦЭМ!$C$34:$C$777,СВЦЭМ!$A$34:$A$777,$A126,СВЦЭМ!$B$34:$B$777,C$119)+'СЕТ СН'!$I$9+СВЦЭМ!$D$10+'СЕТ СН'!$I$5-'СЕТ СН'!$I$17</f>
        <v>5060.0686608199994</v>
      </c>
      <c r="D126" s="37">
        <f>SUMIFS(СВЦЭМ!$C$34:$C$777,СВЦЭМ!$A$34:$A$777,$A126,СВЦЭМ!$B$34:$B$777,D$119)+'СЕТ СН'!$I$9+СВЦЭМ!$D$10+'СЕТ СН'!$I$5-'СЕТ СН'!$I$17</f>
        <v>5077.2288422199999</v>
      </c>
      <c r="E126" s="37">
        <f>SUMIFS(СВЦЭМ!$C$34:$C$777,СВЦЭМ!$A$34:$A$777,$A126,СВЦЭМ!$B$34:$B$777,E$119)+'СЕТ СН'!$I$9+СВЦЭМ!$D$10+'СЕТ СН'!$I$5-'СЕТ СН'!$I$17</f>
        <v>5090.4294602800001</v>
      </c>
      <c r="F126" s="37">
        <f>SUMIFS(СВЦЭМ!$C$34:$C$777,СВЦЭМ!$A$34:$A$777,$A126,СВЦЭМ!$B$34:$B$777,F$119)+'СЕТ СН'!$I$9+СВЦЭМ!$D$10+'СЕТ СН'!$I$5-'СЕТ СН'!$I$17</f>
        <v>5086.6817470599999</v>
      </c>
      <c r="G126" s="37">
        <f>SUMIFS(СВЦЭМ!$C$34:$C$777,СВЦЭМ!$A$34:$A$777,$A126,СВЦЭМ!$B$34:$B$777,G$119)+'СЕТ СН'!$I$9+СВЦЭМ!$D$10+'СЕТ СН'!$I$5-'СЕТ СН'!$I$17</f>
        <v>5083.0804963800001</v>
      </c>
      <c r="H126" s="37">
        <f>SUMIFS(СВЦЭМ!$C$34:$C$777,СВЦЭМ!$A$34:$A$777,$A126,СВЦЭМ!$B$34:$B$777,H$119)+'СЕТ СН'!$I$9+СВЦЭМ!$D$10+'СЕТ СН'!$I$5-'СЕТ СН'!$I$17</f>
        <v>5121.7962399199996</v>
      </c>
      <c r="I126" s="37">
        <f>SUMIFS(СВЦЭМ!$C$34:$C$777,СВЦЭМ!$A$34:$A$777,$A126,СВЦЭМ!$B$34:$B$777,I$119)+'СЕТ СН'!$I$9+СВЦЭМ!$D$10+'СЕТ СН'!$I$5-'СЕТ СН'!$I$17</f>
        <v>5079.7627541900001</v>
      </c>
      <c r="J126" s="37">
        <f>SUMIFS(СВЦЭМ!$C$34:$C$777,СВЦЭМ!$A$34:$A$777,$A126,СВЦЭМ!$B$34:$B$777,J$119)+'СЕТ СН'!$I$9+СВЦЭМ!$D$10+'СЕТ СН'!$I$5-'СЕТ СН'!$I$17</f>
        <v>4951.0683287399997</v>
      </c>
      <c r="K126" s="37">
        <f>SUMIFS(СВЦЭМ!$C$34:$C$777,СВЦЭМ!$A$34:$A$777,$A126,СВЦЭМ!$B$34:$B$777,K$119)+'СЕТ СН'!$I$9+СВЦЭМ!$D$10+'СЕТ СН'!$I$5-'СЕТ СН'!$I$17</f>
        <v>4851.3429724599991</v>
      </c>
      <c r="L126" s="37">
        <f>SUMIFS(СВЦЭМ!$C$34:$C$777,СВЦЭМ!$A$34:$A$777,$A126,СВЦЭМ!$B$34:$B$777,L$119)+'СЕТ СН'!$I$9+СВЦЭМ!$D$10+'СЕТ СН'!$I$5-'СЕТ СН'!$I$17</f>
        <v>4781.5871408599996</v>
      </c>
      <c r="M126" s="37">
        <f>SUMIFS(СВЦЭМ!$C$34:$C$777,СВЦЭМ!$A$34:$A$777,$A126,СВЦЭМ!$B$34:$B$777,M$119)+'СЕТ СН'!$I$9+СВЦЭМ!$D$10+'СЕТ СН'!$I$5-'СЕТ СН'!$I$17</f>
        <v>4758.7632102999996</v>
      </c>
      <c r="N126" s="37">
        <f>SUMIFS(СВЦЭМ!$C$34:$C$777,СВЦЭМ!$A$34:$A$777,$A126,СВЦЭМ!$B$34:$B$777,N$119)+'СЕТ СН'!$I$9+СВЦЭМ!$D$10+'СЕТ СН'!$I$5-'СЕТ СН'!$I$17</f>
        <v>4754.7836817799998</v>
      </c>
      <c r="O126" s="37">
        <f>SUMIFS(СВЦЭМ!$C$34:$C$777,СВЦЭМ!$A$34:$A$777,$A126,СВЦЭМ!$B$34:$B$777,O$119)+'СЕТ СН'!$I$9+СВЦЭМ!$D$10+'СЕТ СН'!$I$5-'СЕТ СН'!$I$17</f>
        <v>4762.9900603499991</v>
      </c>
      <c r="P126" s="37">
        <f>SUMIFS(СВЦЭМ!$C$34:$C$777,СВЦЭМ!$A$34:$A$777,$A126,СВЦЭМ!$B$34:$B$777,P$119)+'СЕТ СН'!$I$9+СВЦЭМ!$D$10+'СЕТ СН'!$I$5-'СЕТ СН'!$I$17</f>
        <v>4766.6907339299996</v>
      </c>
      <c r="Q126" s="37">
        <f>SUMIFS(СВЦЭМ!$C$34:$C$777,СВЦЭМ!$A$34:$A$777,$A126,СВЦЭМ!$B$34:$B$777,Q$119)+'СЕТ СН'!$I$9+СВЦЭМ!$D$10+'СЕТ СН'!$I$5-'СЕТ СН'!$I$17</f>
        <v>4762.3716137299998</v>
      </c>
      <c r="R126" s="37">
        <f>SUMIFS(СВЦЭМ!$C$34:$C$777,СВЦЭМ!$A$34:$A$777,$A126,СВЦЭМ!$B$34:$B$777,R$119)+'СЕТ СН'!$I$9+СВЦЭМ!$D$10+'СЕТ СН'!$I$5-'СЕТ СН'!$I$17</f>
        <v>4766.0660404600003</v>
      </c>
      <c r="S126" s="37">
        <f>SUMIFS(СВЦЭМ!$C$34:$C$777,СВЦЭМ!$A$34:$A$777,$A126,СВЦЭМ!$B$34:$B$777,S$119)+'СЕТ СН'!$I$9+СВЦЭМ!$D$10+'СЕТ СН'!$I$5-'СЕТ СН'!$I$17</f>
        <v>4752.9239992000003</v>
      </c>
      <c r="T126" s="37">
        <f>SUMIFS(СВЦЭМ!$C$34:$C$777,СВЦЭМ!$A$34:$A$777,$A126,СВЦЭМ!$B$34:$B$777,T$119)+'СЕТ СН'!$I$9+СВЦЭМ!$D$10+'СЕТ СН'!$I$5-'СЕТ СН'!$I$17</f>
        <v>4764.0476325199998</v>
      </c>
      <c r="U126" s="37">
        <f>SUMIFS(СВЦЭМ!$C$34:$C$777,СВЦЭМ!$A$34:$A$777,$A126,СВЦЭМ!$B$34:$B$777,U$119)+'СЕТ СН'!$I$9+СВЦЭМ!$D$10+'СЕТ СН'!$I$5-'СЕТ СН'!$I$17</f>
        <v>4768.6346640800002</v>
      </c>
      <c r="V126" s="37">
        <f>SUMIFS(СВЦЭМ!$C$34:$C$777,СВЦЭМ!$A$34:$A$777,$A126,СВЦЭМ!$B$34:$B$777,V$119)+'СЕТ СН'!$I$9+СВЦЭМ!$D$10+'СЕТ СН'!$I$5-'СЕТ СН'!$I$17</f>
        <v>4783.2271032199997</v>
      </c>
      <c r="W126" s="37">
        <f>SUMIFS(СВЦЭМ!$C$34:$C$777,СВЦЭМ!$A$34:$A$777,$A126,СВЦЭМ!$B$34:$B$777,W$119)+'СЕТ СН'!$I$9+СВЦЭМ!$D$10+'СЕТ СН'!$I$5-'СЕТ СН'!$I$17</f>
        <v>4811.0911555399998</v>
      </c>
      <c r="X126" s="37">
        <f>SUMIFS(СВЦЭМ!$C$34:$C$777,СВЦЭМ!$A$34:$A$777,$A126,СВЦЭМ!$B$34:$B$777,X$119)+'СЕТ СН'!$I$9+СВЦЭМ!$D$10+'СЕТ СН'!$I$5-'СЕТ СН'!$I$17</f>
        <v>4878.1272374799992</v>
      </c>
      <c r="Y126" s="37">
        <f>SUMIFS(СВЦЭМ!$C$34:$C$777,СВЦЭМ!$A$34:$A$777,$A126,СВЦЭМ!$B$34:$B$777,Y$119)+'СЕТ СН'!$I$9+СВЦЭМ!$D$10+'СЕТ СН'!$I$5-'СЕТ СН'!$I$17</f>
        <v>4949.41364944</v>
      </c>
    </row>
    <row r="127" spans="1:27" ht="15.75" x14ac:dyDescent="0.2">
      <c r="A127" s="36">
        <f t="shared" si="3"/>
        <v>42924</v>
      </c>
      <c r="B127" s="37">
        <f>SUMIFS(СВЦЭМ!$C$34:$C$777,СВЦЭМ!$A$34:$A$777,$A127,СВЦЭМ!$B$34:$B$777,B$119)+'СЕТ СН'!$I$9+СВЦЭМ!$D$10+'СЕТ СН'!$I$5-'СЕТ СН'!$I$17</f>
        <v>4986.9534114899998</v>
      </c>
      <c r="C127" s="37">
        <f>SUMIFS(СВЦЭМ!$C$34:$C$777,СВЦЭМ!$A$34:$A$777,$A127,СВЦЭМ!$B$34:$B$777,C$119)+'СЕТ СН'!$I$9+СВЦЭМ!$D$10+'СЕТ СН'!$I$5-'СЕТ СН'!$I$17</f>
        <v>5054.4520665599994</v>
      </c>
      <c r="D127" s="37">
        <f>SUMIFS(СВЦЭМ!$C$34:$C$777,СВЦЭМ!$A$34:$A$777,$A127,СВЦЭМ!$B$34:$B$777,D$119)+'СЕТ СН'!$I$9+СВЦЭМ!$D$10+'СЕТ СН'!$I$5-'СЕТ СН'!$I$17</f>
        <v>5101.8650561899994</v>
      </c>
      <c r="E127" s="37">
        <f>SUMIFS(СВЦЭМ!$C$34:$C$777,СВЦЭМ!$A$34:$A$777,$A127,СВЦЭМ!$B$34:$B$777,E$119)+'СЕТ СН'!$I$9+СВЦЭМ!$D$10+'СЕТ СН'!$I$5-'СЕТ СН'!$I$17</f>
        <v>5105.6137930099994</v>
      </c>
      <c r="F127" s="37">
        <f>SUMIFS(СВЦЭМ!$C$34:$C$777,СВЦЭМ!$A$34:$A$777,$A127,СВЦЭМ!$B$34:$B$777,F$119)+'СЕТ СН'!$I$9+СВЦЭМ!$D$10+'СЕТ СН'!$I$5-'СЕТ СН'!$I$17</f>
        <v>5102.5968931699999</v>
      </c>
      <c r="G127" s="37">
        <f>SUMIFS(СВЦЭМ!$C$34:$C$777,СВЦЭМ!$A$34:$A$777,$A127,СВЦЭМ!$B$34:$B$777,G$119)+'СЕТ СН'!$I$9+СВЦЭМ!$D$10+'СЕТ СН'!$I$5-'СЕТ СН'!$I$17</f>
        <v>5096.6397617799994</v>
      </c>
      <c r="H127" s="37">
        <f>SUMIFS(СВЦЭМ!$C$34:$C$777,СВЦЭМ!$A$34:$A$777,$A127,СВЦЭМ!$B$34:$B$777,H$119)+'СЕТ СН'!$I$9+СВЦЭМ!$D$10+'СЕТ СН'!$I$5-'СЕТ СН'!$I$17</f>
        <v>5102.2245006899993</v>
      </c>
      <c r="I127" s="37">
        <f>SUMIFS(СВЦЭМ!$C$34:$C$777,СВЦЭМ!$A$34:$A$777,$A127,СВЦЭМ!$B$34:$B$777,I$119)+'СЕТ СН'!$I$9+СВЦЭМ!$D$10+'СЕТ СН'!$I$5-'СЕТ СН'!$I$17</f>
        <v>5010.5201980900001</v>
      </c>
      <c r="J127" s="37">
        <f>SUMIFS(СВЦЭМ!$C$34:$C$777,СВЦЭМ!$A$34:$A$777,$A127,СВЦЭМ!$B$34:$B$777,J$119)+'СЕТ СН'!$I$9+СВЦЭМ!$D$10+'СЕТ СН'!$I$5-'СЕТ СН'!$I$17</f>
        <v>4921.0092063699994</v>
      </c>
      <c r="K127" s="37">
        <f>SUMIFS(СВЦЭМ!$C$34:$C$777,СВЦЭМ!$A$34:$A$777,$A127,СВЦЭМ!$B$34:$B$777,K$119)+'СЕТ СН'!$I$9+СВЦЭМ!$D$10+'СЕТ СН'!$I$5-'СЕТ СН'!$I$17</f>
        <v>4827.9086123300003</v>
      </c>
      <c r="L127" s="37">
        <f>SUMIFS(СВЦЭМ!$C$34:$C$777,СВЦЭМ!$A$34:$A$777,$A127,СВЦЭМ!$B$34:$B$777,L$119)+'СЕТ СН'!$I$9+СВЦЭМ!$D$10+'СЕТ СН'!$I$5-'СЕТ СН'!$I$17</f>
        <v>4758.1085191699995</v>
      </c>
      <c r="M127" s="37">
        <f>SUMIFS(СВЦЭМ!$C$34:$C$777,СВЦЭМ!$A$34:$A$777,$A127,СВЦЭМ!$B$34:$B$777,M$119)+'СЕТ СН'!$I$9+СВЦЭМ!$D$10+'СЕТ СН'!$I$5-'СЕТ СН'!$I$17</f>
        <v>4736.72150521</v>
      </c>
      <c r="N127" s="37">
        <f>SUMIFS(СВЦЭМ!$C$34:$C$777,СВЦЭМ!$A$34:$A$777,$A127,СВЦЭМ!$B$34:$B$777,N$119)+'СЕТ СН'!$I$9+СВЦЭМ!$D$10+'СЕТ СН'!$I$5-'СЕТ СН'!$I$17</f>
        <v>4745.1239413499998</v>
      </c>
      <c r="O127" s="37">
        <f>SUMIFS(СВЦЭМ!$C$34:$C$777,СВЦЭМ!$A$34:$A$777,$A127,СВЦЭМ!$B$34:$B$777,O$119)+'СЕТ СН'!$I$9+СВЦЭМ!$D$10+'СЕТ СН'!$I$5-'СЕТ СН'!$I$17</f>
        <v>4750.9615136800003</v>
      </c>
      <c r="P127" s="37">
        <f>SUMIFS(СВЦЭМ!$C$34:$C$777,СВЦЭМ!$A$34:$A$777,$A127,СВЦЭМ!$B$34:$B$777,P$119)+'СЕТ СН'!$I$9+СВЦЭМ!$D$10+'СЕТ СН'!$I$5-'СЕТ СН'!$I$17</f>
        <v>4752.1897394799998</v>
      </c>
      <c r="Q127" s="37">
        <f>SUMIFS(СВЦЭМ!$C$34:$C$777,СВЦЭМ!$A$34:$A$777,$A127,СВЦЭМ!$B$34:$B$777,Q$119)+'СЕТ СН'!$I$9+СВЦЭМ!$D$10+'СЕТ СН'!$I$5-'СЕТ СН'!$I$17</f>
        <v>4752.8558029599999</v>
      </c>
      <c r="R127" s="37">
        <f>SUMIFS(СВЦЭМ!$C$34:$C$777,СВЦЭМ!$A$34:$A$777,$A127,СВЦЭМ!$B$34:$B$777,R$119)+'СЕТ СН'!$I$9+СВЦЭМ!$D$10+'СЕТ СН'!$I$5-'СЕТ СН'!$I$17</f>
        <v>4749.7697394999996</v>
      </c>
      <c r="S127" s="37">
        <f>SUMIFS(СВЦЭМ!$C$34:$C$777,СВЦЭМ!$A$34:$A$777,$A127,СВЦЭМ!$B$34:$B$777,S$119)+'СЕТ СН'!$I$9+СВЦЭМ!$D$10+'СЕТ СН'!$I$5-'СЕТ СН'!$I$17</f>
        <v>4750.41295713</v>
      </c>
      <c r="T127" s="37">
        <f>SUMIFS(СВЦЭМ!$C$34:$C$777,СВЦЭМ!$A$34:$A$777,$A127,СВЦЭМ!$B$34:$B$777,T$119)+'СЕТ СН'!$I$9+СВЦЭМ!$D$10+'СЕТ СН'!$I$5-'СЕТ СН'!$I$17</f>
        <v>4795.6217319899997</v>
      </c>
      <c r="U127" s="37">
        <f>SUMIFS(СВЦЭМ!$C$34:$C$777,СВЦЭМ!$A$34:$A$777,$A127,СВЦЭМ!$B$34:$B$777,U$119)+'СЕТ СН'!$I$9+СВЦЭМ!$D$10+'СЕТ СН'!$I$5-'СЕТ СН'!$I$17</f>
        <v>4790.4854720399999</v>
      </c>
      <c r="V127" s="37">
        <f>SUMIFS(СВЦЭМ!$C$34:$C$777,СВЦЭМ!$A$34:$A$777,$A127,СВЦЭМ!$B$34:$B$777,V$119)+'СЕТ СН'!$I$9+СВЦЭМ!$D$10+'СЕТ СН'!$I$5-'СЕТ СН'!$I$17</f>
        <v>4788.1069772499995</v>
      </c>
      <c r="W127" s="37">
        <f>SUMIFS(СВЦЭМ!$C$34:$C$777,СВЦЭМ!$A$34:$A$777,$A127,СВЦЭМ!$B$34:$B$777,W$119)+'СЕТ СН'!$I$9+СВЦЭМ!$D$10+'СЕТ СН'!$I$5-'СЕТ СН'!$I$17</f>
        <v>4808.77998725</v>
      </c>
      <c r="X127" s="37">
        <f>SUMIFS(СВЦЭМ!$C$34:$C$777,СВЦЭМ!$A$34:$A$777,$A127,СВЦЭМ!$B$34:$B$777,X$119)+'СЕТ СН'!$I$9+СВЦЭМ!$D$10+'СЕТ СН'!$I$5-'СЕТ СН'!$I$17</f>
        <v>4851.5958879099999</v>
      </c>
      <c r="Y127" s="37">
        <f>SUMIFS(СВЦЭМ!$C$34:$C$777,СВЦЭМ!$A$34:$A$777,$A127,СВЦЭМ!$B$34:$B$777,Y$119)+'СЕТ СН'!$I$9+СВЦЭМ!$D$10+'СЕТ СН'!$I$5-'СЕТ СН'!$I$17</f>
        <v>4895.3804567899997</v>
      </c>
    </row>
    <row r="128" spans="1:27" ht="15.75" x14ac:dyDescent="0.2">
      <c r="A128" s="36">
        <f t="shared" si="3"/>
        <v>42925</v>
      </c>
      <c r="B128" s="37">
        <f>SUMIFS(СВЦЭМ!$C$34:$C$777,СВЦЭМ!$A$34:$A$777,$A128,СВЦЭМ!$B$34:$B$777,B$119)+'СЕТ СН'!$I$9+СВЦЭМ!$D$10+'СЕТ СН'!$I$5-'СЕТ СН'!$I$17</f>
        <v>4974.4939851700001</v>
      </c>
      <c r="C128" s="37">
        <f>SUMIFS(СВЦЭМ!$C$34:$C$777,СВЦЭМ!$A$34:$A$777,$A128,СВЦЭМ!$B$34:$B$777,C$119)+'СЕТ СН'!$I$9+СВЦЭМ!$D$10+'СЕТ СН'!$I$5-'СЕТ СН'!$I$17</f>
        <v>5042.2080446</v>
      </c>
      <c r="D128" s="37">
        <f>SUMIFS(СВЦЭМ!$C$34:$C$777,СВЦЭМ!$A$34:$A$777,$A128,СВЦЭМ!$B$34:$B$777,D$119)+'СЕТ СН'!$I$9+СВЦЭМ!$D$10+'СЕТ СН'!$I$5-'СЕТ СН'!$I$17</f>
        <v>5099.0502569799992</v>
      </c>
      <c r="E128" s="37">
        <f>SUMIFS(СВЦЭМ!$C$34:$C$777,СВЦЭМ!$A$34:$A$777,$A128,СВЦЭМ!$B$34:$B$777,E$119)+'СЕТ СН'!$I$9+СВЦЭМ!$D$10+'СЕТ СН'!$I$5-'СЕТ СН'!$I$17</f>
        <v>5100.1201625399999</v>
      </c>
      <c r="F128" s="37">
        <f>SUMIFS(СВЦЭМ!$C$34:$C$777,СВЦЭМ!$A$34:$A$777,$A128,СВЦЭМ!$B$34:$B$777,F$119)+'СЕТ СН'!$I$9+СВЦЭМ!$D$10+'СЕТ СН'!$I$5-'СЕТ СН'!$I$17</f>
        <v>5101.67826659</v>
      </c>
      <c r="G128" s="37">
        <f>SUMIFS(СВЦЭМ!$C$34:$C$777,СВЦЭМ!$A$34:$A$777,$A128,СВЦЭМ!$B$34:$B$777,G$119)+'СЕТ СН'!$I$9+СВЦЭМ!$D$10+'СЕТ СН'!$I$5-'СЕТ СН'!$I$17</f>
        <v>5096.3173121499995</v>
      </c>
      <c r="H128" s="37">
        <f>SUMIFS(СВЦЭМ!$C$34:$C$777,СВЦЭМ!$A$34:$A$777,$A128,СВЦЭМ!$B$34:$B$777,H$119)+'СЕТ СН'!$I$9+СВЦЭМ!$D$10+'СЕТ СН'!$I$5-'СЕТ СН'!$I$17</f>
        <v>5107.9588559899994</v>
      </c>
      <c r="I128" s="37">
        <f>SUMIFS(СВЦЭМ!$C$34:$C$777,СВЦЭМ!$A$34:$A$777,$A128,СВЦЭМ!$B$34:$B$777,I$119)+'СЕТ СН'!$I$9+СВЦЭМ!$D$10+'СЕТ СН'!$I$5-'СЕТ СН'!$I$17</f>
        <v>5048.2196987099996</v>
      </c>
      <c r="J128" s="37">
        <f>SUMIFS(СВЦЭМ!$C$34:$C$777,СВЦЭМ!$A$34:$A$777,$A128,СВЦЭМ!$B$34:$B$777,J$119)+'СЕТ СН'!$I$9+СВЦЭМ!$D$10+'СЕТ СН'!$I$5-'СЕТ СН'!$I$17</f>
        <v>4962.6752632499993</v>
      </c>
      <c r="K128" s="37">
        <f>SUMIFS(СВЦЭМ!$C$34:$C$777,СВЦЭМ!$A$34:$A$777,$A128,СВЦЭМ!$B$34:$B$777,K$119)+'СЕТ СН'!$I$9+СВЦЭМ!$D$10+'СЕТ СН'!$I$5-'СЕТ СН'!$I$17</f>
        <v>4824.6021583599995</v>
      </c>
      <c r="L128" s="37">
        <f>SUMIFS(СВЦЭМ!$C$34:$C$777,СВЦЭМ!$A$34:$A$777,$A128,СВЦЭМ!$B$34:$B$777,L$119)+'СЕТ СН'!$I$9+СВЦЭМ!$D$10+'СЕТ СН'!$I$5-'СЕТ СН'!$I$17</f>
        <v>4739.5862627899996</v>
      </c>
      <c r="M128" s="37">
        <f>SUMIFS(СВЦЭМ!$C$34:$C$777,СВЦЭМ!$A$34:$A$777,$A128,СВЦЭМ!$B$34:$B$777,M$119)+'СЕТ СН'!$I$9+СВЦЭМ!$D$10+'СЕТ СН'!$I$5-'СЕТ СН'!$I$17</f>
        <v>4699.0174333099994</v>
      </c>
      <c r="N128" s="37">
        <f>SUMIFS(СВЦЭМ!$C$34:$C$777,СВЦЭМ!$A$34:$A$777,$A128,СВЦЭМ!$B$34:$B$777,N$119)+'СЕТ СН'!$I$9+СВЦЭМ!$D$10+'СЕТ СН'!$I$5-'СЕТ СН'!$I$17</f>
        <v>4702.98126968</v>
      </c>
      <c r="O128" s="37">
        <f>SUMIFS(СВЦЭМ!$C$34:$C$777,СВЦЭМ!$A$34:$A$777,$A128,СВЦЭМ!$B$34:$B$777,O$119)+'СЕТ СН'!$I$9+СВЦЭМ!$D$10+'СЕТ СН'!$I$5-'СЕТ СН'!$I$17</f>
        <v>4707.3158087100001</v>
      </c>
      <c r="P128" s="37">
        <f>SUMIFS(СВЦЭМ!$C$34:$C$777,СВЦЭМ!$A$34:$A$777,$A128,СВЦЭМ!$B$34:$B$777,P$119)+'СЕТ СН'!$I$9+СВЦЭМ!$D$10+'СЕТ СН'!$I$5-'СЕТ СН'!$I$17</f>
        <v>4715.6579946899992</v>
      </c>
      <c r="Q128" s="37">
        <f>SUMIFS(СВЦЭМ!$C$34:$C$777,СВЦЭМ!$A$34:$A$777,$A128,СВЦЭМ!$B$34:$B$777,Q$119)+'СЕТ СН'!$I$9+СВЦЭМ!$D$10+'СЕТ СН'!$I$5-'СЕТ СН'!$I$17</f>
        <v>4715.1761542799995</v>
      </c>
      <c r="R128" s="37">
        <f>SUMIFS(СВЦЭМ!$C$34:$C$777,СВЦЭМ!$A$34:$A$777,$A128,СВЦЭМ!$B$34:$B$777,R$119)+'СЕТ СН'!$I$9+СВЦЭМ!$D$10+'СЕТ СН'!$I$5-'СЕТ СН'!$I$17</f>
        <v>4719.37305148</v>
      </c>
      <c r="S128" s="37">
        <f>SUMIFS(СВЦЭМ!$C$34:$C$777,СВЦЭМ!$A$34:$A$777,$A128,СВЦЭМ!$B$34:$B$777,S$119)+'СЕТ СН'!$I$9+СВЦЭМ!$D$10+'СЕТ СН'!$I$5-'СЕТ СН'!$I$17</f>
        <v>4634.2871550599993</v>
      </c>
      <c r="T128" s="37">
        <f>SUMIFS(СВЦЭМ!$C$34:$C$777,СВЦЭМ!$A$34:$A$777,$A128,СВЦЭМ!$B$34:$B$777,T$119)+'СЕТ СН'!$I$9+СВЦЭМ!$D$10+'СЕТ СН'!$I$5-'СЕТ СН'!$I$17</f>
        <v>4590.2002975999994</v>
      </c>
      <c r="U128" s="37">
        <f>SUMIFS(СВЦЭМ!$C$34:$C$777,СВЦЭМ!$A$34:$A$777,$A128,СВЦЭМ!$B$34:$B$777,U$119)+'СЕТ СН'!$I$9+СВЦЭМ!$D$10+'СЕТ СН'!$I$5-'СЕТ СН'!$I$17</f>
        <v>4589.86317289</v>
      </c>
      <c r="V128" s="37">
        <f>SUMIFS(СВЦЭМ!$C$34:$C$777,СВЦЭМ!$A$34:$A$777,$A128,СВЦЭМ!$B$34:$B$777,V$119)+'СЕТ СН'!$I$9+СВЦЭМ!$D$10+'СЕТ СН'!$I$5-'СЕТ СН'!$I$17</f>
        <v>4636.8157066299991</v>
      </c>
      <c r="W128" s="37">
        <f>SUMIFS(СВЦЭМ!$C$34:$C$777,СВЦЭМ!$A$34:$A$777,$A128,СВЦЭМ!$B$34:$B$777,W$119)+'СЕТ СН'!$I$9+СВЦЭМ!$D$10+'СЕТ СН'!$I$5-'СЕТ СН'!$I$17</f>
        <v>4699.1237910499995</v>
      </c>
      <c r="X128" s="37">
        <f>SUMIFS(СВЦЭМ!$C$34:$C$777,СВЦЭМ!$A$34:$A$777,$A128,СВЦЭМ!$B$34:$B$777,X$119)+'СЕТ СН'!$I$9+СВЦЭМ!$D$10+'СЕТ СН'!$I$5-'СЕТ СН'!$I$17</f>
        <v>4808.5953559600002</v>
      </c>
      <c r="Y128" s="37">
        <f>SUMIFS(СВЦЭМ!$C$34:$C$777,СВЦЭМ!$A$34:$A$777,$A128,СВЦЭМ!$B$34:$B$777,Y$119)+'СЕТ СН'!$I$9+СВЦЭМ!$D$10+'СЕТ СН'!$I$5-'СЕТ СН'!$I$17</f>
        <v>4916.6591011399996</v>
      </c>
    </row>
    <row r="129" spans="1:25" ht="15.75" x14ac:dyDescent="0.2">
      <c r="A129" s="36">
        <f t="shared" si="3"/>
        <v>42926</v>
      </c>
      <c r="B129" s="37">
        <f>SUMIFS(СВЦЭМ!$C$34:$C$777,СВЦЭМ!$A$34:$A$777,$A129,СВЦЭМ!$B$34:$B$777,B$119)+'СЕТ СН'!$I$9+СВЦЭМ!$D$10+'СЕТ СН'!$I$5-'СЕТ СН'!$I$17</f>
        <v>4883.4329732499991</v>
      </c>
      <c r="C129" s="37">
        <f>SUMIFS(СВЦЭМ!$C$34:$C$777,СВЦЭМ!$A$34:$A$777,$A129,СВЦЭМ!$B$34:$B$777,C$119)+'СЕТ СН'!$I$9+СВЦЭМ!$D$10+'СЕТ СН'!$I$5-'СЕТ СН'!$I$17</f>
        <v>4961.89009033</v>
      </c>
      <c r="D129" s="37">
        <f>SUMIFS(СВЦЭМ!$C$34:$C$777,СВЦЭМ!$A$34:$A$777,$A129,СВЦЭМ!$B$34:$B$777,D$119)+'СЕТ СН'!$I$9+СВЦЭМ!$D$10+'СЕТ СН'!$I$5-'СЕТ СН'!$I$17</f>
        <v>5073.1867597700002</v>
      </c>
      <c r="E129" s="37">
        <f>SUMIFS(СВЦЭМ!$C$34:$C$777,СВЦЭМ!$A$34:$A$777,$A129,СВЦЭМ!$B$34:$B$777,E$119)+'СЕТ СН'!$I$9+СВЦЭМ!$D$10+'СЕТ СН'!$I$5-'СЕТ СН'!$I$17</f>
        <v>5092.1397407599998</v>
      </c>
      <c r="F129" s="37">
        <f>SUMIFS(СВЦЭМ!$C$34:$C$777,СВЦЭМ!$A$34:$A$777,$A129,СВЦЭМ!$B$34:$B$777,F$119)+'СЕТ СН'!$I$9+СВЦЭМ!$D$10+'СЕТ СН'!$I$5-'СЕТ СН'!$I$17</f>
        <v>5046.0796986099995</v>
      </c>
      <c r="G129" s="37">
        <f>SUMIFS(СВЦЭМ!$C$34:$C$777,СВЦЭМ!$A$34:$A$777,$A129,СВЦЭМ!$B$34:$B$777,G$119)+'СЕТ СН'!$I$9+СВЦЭМ!$D$10+'СЕТ СН'!$I$5-'СЕТ СН'!$I$17</f>
        <v>5055.33337656</v>
      </c>
      <c r="H129" s="37">
        <f>SUMIFS(СВЦЭМ!$C$34:$C$777,СВЦЭМ!$A$34:$A$777,$A129,СВЦЭМ!$B$34:$B$777,H$119)+'СЕТ СН'!$I$9+СВЦЭМ!$D$10+'СЕТ СН'!$I$5-'СЕТ СН'!$I$17</f>
        <v>5036.2400765799994</v>
      </c>
      <c r="I129" s="37">
        <f>SUMIFS(СВЦЭМ!$C$34:$C$777,СВЦЭМ!$A$34:$A$777,$A129,СВЦЭМ!$B$34:$B$777,I$119)+'СЕТ СН'!$I$9+СВЦЭМ!$D$10+'СЕТ СН'!$I$5-'СЕТ СН'!$I$17</f>
        <v>4977.1383767199995</v>
      </c>
      <c r="J129" s="37">
        <f>SUMIFS(СВЦЭМ!$C$34:$C$777,СВЦЭМ!$A$34:$A$777,$A129,СВЦЭМ!$B$34:$B$777,J$119)+'СЕТ СН'!$I$9+СВЦЭМ!$D$10+'СЕТ СН'!$I$5-'СЕТ СН'!$I$17</f>
        <v>4897.5525729999999</v>
      </c>
      <c r="K129" s="37">
        <f>SUMIFS(СВЦЭМ!$C$34:$C$777,СВЦЭМ!$A$34:$A$777,$A129,СВЦЭМ!$B$34:$B$777,K$119)+'СЕТ СН'!$I$9+СВЦЭМ!$D$10+'СЕТ СН'!$I$5-'СЕТ СН'!$I$17</f>
        <v>4804.6364435300002</v>
      </c>
      <c r="L129" s="37">
        <f>SUMIFS(СВЦЭМ!$C$34:$C$777,СВЦЭМ!$A$34:$A$777,$A129,СВЦЭМ!$B$34:$B$777,L$119)+'СЕТ СН'!$I$9+СВЦЭМ!$D$10+'СЕТ СН'!$I$5-'СЕТ СН'!$I$17</f>
        <v>4805.4966626699998</v>
      </c>
      <c r="M129" s="37">
        <f>SUMIFS(СВЦЭМ!$C$34:$C$777,СВЦЭМ!$A$34:$A$777,$A129,СВЦЭМ!$B$34:$B$777,M$119)+'СЕТ СН'!$I$9+СВЦЭМ!$D$10+'СЕТ СН'!$I$5-'СЕТ СН'!$I$17</f>
        <v>4801.7639471000002</v>
      </c>
      <c r="N129" s="37">
        <f>SUMIFS(СВЦЭМ!$C$34:$C$777,СВЦЭМ!$A$34:$A$777,$A129,СВЦЭМ!$B$34:$B$777,N$119)+'СЕТ СН'!$I$9+СВЦЭМ!$D$10+'СЕТ СН'!$I$5-'СЕТ СН'!$I$17</f>
        <v>4798.6346895299994</v>
      </c>
      <c r="O129" s="37">
        <f>SUMIFS(СВЦЭМ!$C$34:$C$777,СВЦЭМ!$A$34:$A$777,$A129,СВЦЭМ!$B$34:$B$777,O$119)+'СЕТ СН'!$I$9+СВЦЭМ!$D$10+'СЕТ СН'!$I$5-'СЕТ СН'!$I$17</f>
        <v>4807.5068220899993</v>
      </c>
      <c r="P129" s="37">
        <f>SUMIFS(СВЦЭМ!$C$34:$C$777,СВЦЭМ!$A$34:$A$777,$A129,СВЦЭМ!$B$34:$B$777,P$119)+'СЕТ СН'!$I$9+СВЦЭМ!$D$10+'СЕТ СН'!$I$5-'СЕТ СН'!$I$17</f>
        <v>4806.0005427300002</v>
      </c>
      <c r="Q129" s="37">
        <f>SUMIFS(СВЦЭМ!$C$34:$C$777,СВЦЭМ!$A$34:$A$777,$A129,СВЦЭМ!$B$34:$B$777,Q$119)+'СЕТ СН'!$I$9+СВЦЭМ!$D$10+'СЕТ СН'!$I$5-'СЕТ СН'!$I$17</f>
        <v>4809.0332267199992</v>
      </c>
      <c r="R129" s="37">
        <f>SUMIFS(СВЦЭМ!$C$34:$C$777,СВЦЭМ!$A$34:$A$777,$A129,СВЦЭМ!$B$34:$B$777,R$119)+'СЕТ СН'!$I$9+СВЦЭМ!$D$10+'СЕТ СН'!$I$5-'СЕТ СН'!$I$17</f>
        <v>4798.9896936200003</v>
      </c>
      <c r="S129" s="37">
        <f>SUMIFS(СВЦЭМ!$C$34:$C$777,СВЦЭМ!$A$34:$A$777,$A129,СВЦЭМ!$B$34:$B$777,S$119)+'СЕТ СН'!$I$9+СВЦЭМ!$D$10+'СЕТ СН'!$I$5-'СЕТ СН'!$I$17</f>
        <v>4796.8448302300003</v>
      </c>
      <c r="T129" s="37">
        <f>SUMIFS(СВЦЭМ!$C$34:$C$777,СВЦЭМ!$A$34:$A$777,$A129,СВЦЭМ!$B$34:$B$777,T$119)+'СЕТ СН'!$I$9+СВЦЭМ!$D$10+'СЕТ СН'!$I$5-'СЕТ СН'!$I$17</f>
        <v>4801.4137113199995</v>
      </c>
      <c r="U129" s="37">
        <f>SUMIFS(СВЦЭМ!$C$34:$C$777,СВЦЭМ!$A$34:$A$777,$A129,СВЦЭМ!$B$34:$B$777,U$119)+'СЕТ СН'!$I$9+СВЦЭМ!$D$10+'СЕТ СН'!$I$5-'СЕТ СН'!$I$17</f>
        <v>4802.9614574199995</v>
      </c>
      <c r="V129" s="37">
        <f>SUMIFS(СВЦЭМ!$C$34:$C$777,СВЦЭМ!$A$34:$A$777,$A129,СВЦЭМ!$B$34:$B$777,V$119)+'СЕТ СН'!$I$9+СВЦЭМ!$D$10+'СЕТ СН'!$I$5-'СЕТ СН'!$I$17</f>
        <v>4801.63355529</v>
      </c>
      <c r="W129" s="37">
        <f>SUMIFS(СВЦЭМ!$C$34:$C$777,СВЦЭМ!$A$34:$A$777,$A129,СВЦЭМ!$B$34:$B$777,W$119)+'СЕТ СН'!$I$9+СВЦЭМ!$D$10+'СЕТ СН'!$I$5-'СЕТ СН'!$I$17</f>
        <v>4781.9742276500001</v>
      </c>
      <c r="X129" s="37">
        <f>SUMIFS(СВЦЭМ!$C$34:$C$777,СВЦЭМ!$A$34:$A$777,$A129,СВЦЭМ!$B$34:$B$777,X$119)+'СЕТ СН'!$I$9+СВЦЭМ!$D$10+'СЕТ СН'!$I$5-'СЕТ СН'!$I$17</f>
        <v>4784.7814039899995</v>
      </c>
      <c r="Y129" s="37">
        <f>SUMIFS(СВЦЭМ!$C$34:$C$777,СВЦЭМ!$A$34:$A$777,$A129,СВЦЭМ!$B$34:$B$777,Y$119)+'СЕТ СН'!$I$9+СВЦЭМ!$D$10+'СЕТ СН'!$I$5-'СЕТ СН'!$I$17</f>
        <v>4880.8511059399998</v>
      </c>
    </row>
    <row r="130" spans="1:25" ht="15.75" x14ac:dyDescent="0.2">
      <c r="A130" s="36">
        <f t="shared" si="3"/>
        <v>42927</v>
      </c>
      <c r="B130" s="37">
        <f>SUMIFS(СВЦЭМ!$C$34:$C$777,СВЦЭМ!$A$34:$A$777,$A130,СВЦЭМ!$B$34:$B$777,B$119)+'СЕТ СН'!$I$9+СВЦЭМ!$D$10+'СЕТ СН'!$I$5-'СЕТ СН'!$I$17</f>
        <v>4963.7922043099998</v>
      </c>
      <c r="C130" s="37">
        <f>SUMIFS(СВЦЭМ!$C$34:$C$777,СВЦЭМ!$A$34:$A$777,$A130,СВЦЭМ!$B$34:$B$777,C$119)+'СЕТ СН'!$I$9+СВЦЭМ!$D$10+'СЕТ СН'!$I$5-'СЕТ СН'!$I$17</f>
        <v>4977.9572699999999</v>
      </c>
      <c r="D130" s="37">
        <f>SUMIFS(СВЦЭМ!$C$34:$C$777,СВЦЭМ!$A$34:$A$777,$A130,СВЦЭМ!$B$34:$B$777,D$119)+'СЕТ СН'!$I$9+СВЦЭМ!$D$10+'СЕТ СН'!$I$5-'СЕТ СН'!$I$17</f>
        <v>5095.60896194</v>
      </c>
      <c r="E130" s="37">
        <f>SUMIFS(СВЦЭМ!$C$34:$C$777,СВЦЭМ!$A$34:$A$777,$A130,СВЦЭМ!$B$34:$B$777,E$119)+'СЕТ СН'!$I$9+СВЦЭМ!$D$10+'СЕТ СН'!$I$5-'СЕТ СН'!$I$17</f>
        <v>5096.1317092899999</v>
      </c>
      <c r="F130" s="37">
        <f>SUMIFS(СВЦЭМ!$C$34:$C$777,СВЦЭМ!$A$34:$A$777,$A130,СВЦЭМ!$B$34:$B$777,F$119)+'СЕТ СН'!$I$9+СВЦЭМ!$D$10+'СЕТ СН'!$I$5-'СЕТ СН'!$I$17</f>
        <v>5097.6063612099997</v>
      </c>
      <c r="G130" s="37">
        <f>SUMIFS(СВЦЭМ!$C$34:$C$777,СВЦЭМ!$A$34:$A$777,$A130,СВЦЭМ!$B$34:$B$777,G$119)+'СЕТ СН'!$I$9+СВЦЭМ!$D$10+'СЕТ СН'!$I$5-'СЕТ СН'!$I$17</f>
        <v>5095.9792964299995</v>
      </c>
      <c r="H130" s="37">
        <f>SUMIFS(СВЦЭМ!$C$34:$C$777,СВЦЭМ!$A$34:$A$777,$A130,СВЦЭМ!$B$34:$B$777,H$119)+'СЕТ СН'!$I$9+СВЦЭМ!$D$10+'СЕТ СН'!$I$5-'СЕТ СН'!$I$17</f>
        <v>5123.4159688599993</v>
      </c>
      <c r="I130" s="37">
        <f>SUMIFS(СВЦЭМ!$C$34:$C$777,СВЦЭМ!$A$34:$A$777,$A130,СВЦЭМ!$B$34:$B$777,I$119)+'СЕТ СН'!$I$9+СВЦЭМ!$D$10+'СЕТ СН'!$I$5-'СЕТ СН'!$I$17</f>
        <v>5089.3548383399993</v>
      </c>
      <c r="J130" s="37">
        <f>SUMIFS(СВЦЭМ!$C$34:$C$777,СВЦЭМ!$A$34:$A$777,$A130,СВЦЭМ!$B$34:$B$777,J$119)+'СЕТ СН'!$I$9+СВЦЭМ!$D$10+'СЕТ СН'!$I$5-'СЕТ СН'!$I$17</f>
        <v>4966.3370995499999</v>
      </c>
      <c r="K130" s="37">
        <f>SUMIFS(СВЦЭМ!$C$34:$C$777,СВЦЭМ!$A$34:$A$777,$A130,СВЦЭМ!$B$34:$B$777,K$119)+'СЕТ СН'!$I$9+СВЦЭМ!$D$10+'СЕТ СН'!$I$5-'СЕТ СН'!$I$17</f>
        <v>4856.0856597099992</v>
      </c>
      <c r="L130" s="37">
        <f>SUMIFS(СВЦЭМ!$C$34:$C$777,СВЦЭМ!$A$34:$A$777,$A130,СВЦЭМ!$B$34:$B$777,L$119)+'СЕТ СН'!$I$9+СВЦЭМ!$D$10+'СЕТ СН'!$I$5-'СЕТ СН'!$I$17</f>
        <v>4782.8930245299998</v>
      </c>
      <c r="M130" s="37">
        <f>SUMIFS(СВЦЭМ!$C$34:$C$777,СВЦЭМ!$A$34:$A$777,$A130,СВЦЭМ!$B$34:$B$777,M$119)+'СЕТ СН'!$I$9+СВЦЭМ!$D$10+'СЕТ СН'!$I$5-'СЕТ СН'!$I$17</f>
        <v>4757.8593674799995</v>
      </c>
      <c r="N130" s="37">
        <f>SUMIFS(СВЦЭМ!$C$34:$C$777,СВЦЭМ!$A$34:$A$777,$A130,СВЦЭМ!$B$34:$B$777,N$119)+'СЕТ СН'!$I$9+СВЦЭМ!$D$10+'СЕТ СН'!$I$5-'СЕТ СН'!$I$17</f>
        <v>4764.6829741700003</v>
      </c>
      <c r="O130" s="37">
        <f>SUMIFS(СВЦЭМ!$C$34:$C$777,СВЦЭМ!$A$34:$A$777,$A130,СВЦЭМ!$B$34:$B$777,O$119)+'СЕТ СН'!$I$9+СВЦЭМ!$D$10+'СЕТ СН'!$I$5-'СЕТ СН'!$I$17</f>
        <v>4764.7667147699995</v>
      </c>
      <c r="P130" s="37">
        <f>SUMIFS(СВЦЭМ!$C$34:$C$777,СВЦЭМ!$A$34:$A$777,$A130,СВЦЭМ!$B$34:$B$777,P$119)+'СЕТ СН'!$I$9+СВЦЭМ!$D$10+'СЕТ СН'!$I$5-'СЕТ СН'!$I$17</f>
        <v>4765.1478886200002</v>
      </c>
      <c r="Q130" s="37">
        <f>SUMIFS(СВЦЭМ!$C$34:$C$777,СВЦЭМ!$A$34:$A$777,$A130,СВЦЭМ!$B$34:$B$777,Q$119)+'СЕТ СН'!$I$9+СВЦЭМ!$D$10+'СЕТ СН'!$I$5-'СЕТ СН'!$I$17</f>
        <v>4762.4777935399998</v>
      </c>
      <c r="R130" s="37">
        <f>SUMIFS(СВЦЭМ!$C$34:$C$777,СВЦЭМ!$A$34:$A$777,$A130,СВЦЭМ!$B$34:$B$777,R$119)+'СЕТ СН'!$I$9+СВЦЭМ!$D$10+'СЕТ СН'!$I$5-'СЕТ СН'!$I$17</f>
        <v>4773.0798697399996</v>
      </c>
      <c r="S130" s="37">
        <f>SUMIFS(СВЦЭМ!$C$34:$C$777,СВЦЭМ!$A$34:$A$777,$A130,СВЦЭМ!$B$34:$B$777,S$119)+'СЕТ СН'!$I$9+СВЦЭМ!$D$10+'СЕТ СН'!$I$5-'СЕТ СН'!$I$17</f>
        <v>4775.7805442399995</v>
      </c>
      <c r="T130" s="37">
        <f>SUMIFS(СВЦЭМ!$C$34:$C$777,СВЦЭМ!$A$34:$A$777,$A130,СВЦЭМ!$B$34:$B$777,T$119)+'СЕТ СН'!$I$9+СВЦЭМ!$D$10+'СЕТ СН'!$I$5-'СЕТ СН'!$I$17</f>
        <v>4791.5615802599996</v>
      </c>
      <c r="U130" s="37">
        <f>SUMIFS(СВЦЭМ!$C$34:$C$777,СВЦЭМ!$A$34:$A$777,$A130,СВЦЭМ!$B$34:$B$777,U$119)+'СЕТ СН'!$I$9+СВЦЭМ!$D$10+'СЕТ СН'!$I$5-'СЕТ СН'!$I$17</f>
        <v>4801.5920960000003</v>
      </c>
      <c r="V130" s="37">
        <f>SUMIFS(СВЦЭМ!$C$34:$C$777,СВЦЭМ!$A$34:$A$777,$A130,СВЦЭМ!$B$34:$B$777,V$119)+'СЕТ СН'!$I$9+СВЦЭМ!$D$10+'СЕТ СН'!$I$5-'СЕТ СН'!$I$17</f>
        <v>4811.3891330499991</v>
      </c>
      <c r="W130" s="37">
        <f>SUMIFS(СВЦЭМ!$C$34:$C$777,СВЦЭМ!$A$34:$A$777,$A130,СВЦЭМ!$B$34:$B$777,W$119)+'СЕТ СН'!$I$9+СВЦЭМ!$D$10+'СЕТ СН'!$I$5-'СЕТ СН'!$I$17</f>
        <v>4826.1163539199997</v>
      </c>
      <c r="X130" s="37">
        <f>SUMIFS(СВЦЭМ!$C$34:$C$777,СВЦЭМ!$A$34:$A$777,$A130,СВЦЭМ!$B$34:$B$777,X$119)+'СЕТ СН'!$I$9+СВЦЭМ!$D$10+'СЕТ СН'!$I$5-'СЕТ СН'!$I$17</f>
        <v>4894.4757248799997</v>
      </c>
      <c r="Y130" s="37">
        <f>SUMIFS(СВЦЭМ!$C$34:$C$777,СВЦЭМ!$A$34:$A$777,$A130,СВЦЭМ!$B$34:$B$777,Y$119)+'СЕТ СН'!$I$9+СВЦЭМ!$D$10+'СЕТ СН'!$I$5-'СЕТ СН'!$I$17</f>
        <v>4949.33128373</v>
      </c>
    </row>
    <row r="131" spans="1:25" ht="15.75" x14ac:dyDescent="0.2">
      <c r="A131" s="36">
        <f t="shared" si="3"/>
        <v>42928</v>
      </c>
      <c r="B131" s="37">
        <f>SUMIFS(СВЦЭМ!$C$34:$C$777,СВЦЭМ!$A$34:$A$777,$A131,СВЦЭМ!$B$34:$B$777,B$119)+'СЕТ СН'!$I$9+СВЦЭМ!$D$10+'СЕТ СН'!$I$5-'СЕТ СН'!$I$17</f>
        <v>4971.5660310000003</v>
      </c>
      <c r="C131" s="37">
        <f>SUMIFS(СВЦЭМ!$C$34:$C$777,СВЦЭМ!$A$34:$A$777,$A131,СВЦЭМ!$B$34:$B$777,C$119)+'СЕТ СН'!$I$9+СВЦЭМ!$D$10+'СЕТ СН'!$I$5-'СЕТ СН'!$I$17</f>
        <v>5026.8488127199998</v>
      </c>
      <c r="D131" s="37">
        <f>SUMIFS(СВЦЭМ!$C$34:$C$777,СВЦЭМ!$A$34:$A$777,$A131,СВЦЭМ!$B$34:$B$777,D$119)+'СЕТ СН'!$I$9+СВЦЭМ!$D$10+'СЕТ СН'!$I$5-'СЕТ СН'!$I$17</f>
        <v>5080.9793808699997</v>
      </c>
      <c r="E131" s="37">
        <f>SUMIFS(СВЦЭМ!$C$34:$C$777,СВЦЭМ!$A$34:$A$777,$A131,СВЦЭМ!$B$34:$B$777,E$119)+'СЕТ СН'!$I$9+СВЦЭМ!$D$10+'СЕТ СН'!$I$5-'СЕТ СН'!$I$17</f>
        <v>5084.9157357899994</v>
      </c>
      <c r="F131" s="37">
        <f>SUMIFS(СВЦЭМ!$C$34:$C$777,СВЦЭМ!$A$34:$A$777,$A131,СВЦЭМ!$B$34:$B$777,F$119)+'СЕТ СН'!$I$9+СВЦЭМ!$D$10+'СЕТ СН'!$I$5-'СЕТ СН'!$I$17</f>
        <v>5085.7739325099992</v>
      </c>
      <c r="G131" s="37">
        <f>SUMIFS(СВЦЭМ!$C$34:$C$777,СВЦЭМ!$A$34:$A$777,$A131,СВЦЭМ!$B$34:$B$777,G$119)+'СЕТ СН'!$I$9+СВЦЭМ!$D$10+'СЕТ СН'!$I$5-'СЕТ СН'!$I$17</f>
        <v>5085.9227328799998</v>
      </c>
      <c r="H131" s="37">
        <f>SUMIFS(СВЦЭМ!$C$34:$C$777,СВЦЭМ!$A$34:$A$777,$A131,СВЦЭМ!$B$34:$B$777,H$119)+'СЕТ СН'!$I$9+СВЦЭМ!$D$10+'СЕТ СН'!$I$5-'СЕТ СН'!$I$17</f>
        <v>5117.4825962999994</v>
      </c>
      <c r="I131" s="37">
        <f>SUMIFS(СВЦЭМ!$C$34:$C$777,СВЦЭМ!$A$34:$A$777,$A131,СВЦЭМ!$B$34:$B$777,I$119)+'СЕТ СН'!$I$9+СВЦЭМ!$D$10+'СЕТ СН'!$I$5-'СЕТ СН'!$I$17</f>
        <v>5114.4635850199993</v>
      </c>
      <c r="J131" s="37">
        <f>SUMIFS(СВЦЭМ!$C$34:$C$777,СВЦЭМ!$A$34:$A$777,$A131,СВЦЭМ!$B$34:$B$777,J$119)+'СЕТ СН'!$I$9+СВЦЭМ!$D$10+'СЕТ СН'!$I$5-'СЕТ СН'!$I$17</f>
        <v>4984.4974749199991</v>
      </c>
      <c r="K131" s="37">
        <f>SUMIFS(СВЦЭМ!$C$34:$C$777,СВЦЭМ!$A$34:$A$777,$A131,СВЦЭМ!$B$34:$B$777,K$119)+'СЕТ СН'!$I$9+СВЦЭМ!$D$10+'СЕТ СН'!$I$5-'СЕТ СН'!$I$17</f>
        <v>4871.7840647699995</v>
      </c>
      <c r="L131" s="37">
        <f>SUMIFS(СВЦЭМ!$C$34:$C$777,СВЦЭМ!$A$34:$A$777,$A131,СВЦЭМ!$B$34:$B$777,L$119)+'СЕТ СН'!$I$9+СВЦЭМ!$D$10+'СЕТ СН'!$I$5-'СЕТ СН'!$I$17</f>
        <v>4794.1529544699997</v>
      </c>
      <c r="M131" s="37">
        <f>SUMIFS(СВЦЭМ!$C$34:$C$777,СВЦЭМ!$A$34:$A$777,$A131,СВЦЭМ!$B$34:$B$777,M$119)+'СЕТ СН'!$I$9+СВЦЭМ!$D$10+'СЕТ СН'!$I$5-'СЕТ СН'!$I$17</f>
        <v>4766.3144500199996</v>
      </c>
      <c r="N131" s="37">
        <f>SUMIFS(СВЦЭМ!$C$34:$C$777,СВЦЭМ!$A$34:$A$777,$A131,СВЦЭМ!$B$34:$B$777,N$119)+'СЕТ СН'!$I$9+СВЦЭМ!$D$10+'СЕТ СН'!$I$5-'СЕТ СН'!$I$17</f>
        <v>4776.3937836699997</v>
      </c>
      <c r="O131" s="37">
        <f>SUMIFS(СВЦЭМ!$C$34:$C$777,СВЦЭМ!$A$34:$A$777,$A131,СВЦЭМ!$B$34:$B$777,O$119)+'СЕТ СН'!$I$9+СВЦЭМ!$D$10+'СЕТ СН'!$I$5-'СЕТ СН'!$I$17</f>
        <v>4779.9254627399996</v>
      </c>
      <c r="P131" s="37">
        <f>SUMIFS(СВЦЭМ!$C$34:$C$777,СВЦЭМ!$A$34:$A$777,$A131,СВЦЭМ!$B$34:$B$777,P$119)+'СЕТ СН'!$I$9+СВЦЭМ!$D$10+'СЕТ СН'!$I$5-'СЕТ СН'!$I$17</f>
        <v>4776.6985233699997</v>
      </c>
      <c r="Q131" s="37">
        <f>SUMIFS(СВЦЭМ!$C$34:$C$777,СВЦЭМ!$A$34:$A$777,$A131,СВЦЭМ!$B$34:$B$777,Q$119)+'СЕТ СН'!$I$9+СВЦЭМ!$D$10+'СЕТ СН'!$I$5-'СЕТ СН'!$I$17</f>
        <v>4775.6271953300002</v>
      </c>
      <c r="R131" s="37">
        <f>SUMIFS(СВЦЭМ!$C$34:$C$777,СВЦЭМ!$A$34:$A$777,$A131,СВЦЭМ!$B$34:$B$777,R$119)+'СЕТ СН'!$I$9+СВЦЭМ!$D$10+'СЕТ СН'!$I$5-'СЕТ СН'!$I$17</f>
        <v>4782.2238296699998</v>
      </c>
      <c r="S131" s="37">
        <f>SUMIFS(СВЦЭМ!$C$34:$C$777,СВЦЭМ!$A$34:$A$777,$A131,СВЦЭМ!$B$34:$B$777,S$119)+'СЕТ СН'!$I$9+СВЦЭМ!$D$10+'СЕТ СН'!$I$5-'СЕТ СН'!$I$17</f>
        <v>4783.0441669899992</v>
      </c>
      <c r="T131" s="37">
        <f>SUMIFS(СВЦЭМ!$C$34:$C$777,СВЦЭМ!$A$34:$A$777,$A131,СВЦЭМ!$B$34:$B$777,T$119)+'СЕТ СН'!$I$9+СВЦЭМ!$D$10+'СЕТ СН'!$I$5-'СЕТ СН'!$I$17</f>
        <v>4790.2916785899997</v>
      </c>
      <c r="U131" s="37">
        <f>SUMIFS(СВЦЭМ!$C$34:$C$777,СВЦЭМ!$A$34:$A$777,$A131,СВЦЭМ!$B$34:$B$777,U$119)+'СЕТ СН'!$I$9+СВЦЭМ!$D$10+'СЕТ СН'!$I$5-'СЕТ СН'!$I$17</f>
        <v>4796.5526176999992</v>
      </c>
      <c r="V131" s="37">
        <f>SUMIFS(СВЦЭМ!$C$34:$C$777,СВЦЭМ!$A$34:$A$777,$A131,СВЦЭМ!$B$34:$B$777,V$119)+'СЕТ СН'!$I$9+СВЦЭМ!$D$10+'СЕТ СН'!$I$5-'СЕТ СН'!$I$17</f>
        <v>4814.8220033399994</v>
      </c>
      <c r="W131" s="37">
        <f>SUMIFS(СВЦЭМ!$C$34:$C$777,СВЦЭМ!$A$34:$A$777,$A131,СВЦЭМ!$B$34:$B$777,W$119)+'СЕТ СН'!$I$9+СВЦЭМ!$D$10+'СЕТ СН'!$I$5-'СЕТ СН'!$I$17</f>
        <v>4837.98426707</v>
      </c>
      <c r="X131" s="37">
        <f>SUMIFS(СВЦЭМ!$C$34:$C$777,СВЦЭМ!$A$34:$A$777,$A131,СВЦЭМ!$B$34:$B$777,X$119)+'СЕТ СН'!$I$9+СВЦЭМ!$D$10+'СЕТ СН'!$I$5-'СЕТ СН'!$I$17</f>
        <v>4912.6309515100002</v>
      </c>
      <c r="Y131" s="37">
        <f>SUMIFS(СВЦЭМ!$C$34:$C$777,СВЦЭМ!$A$34:$A$777,$A131,СВЦЭМ!$B$34:$B$777,Y$119)+'СЕТ СН'!$I$9+СВЦЭМ!$D$10+'СЕТ СН'!$I$5-'СЕТ СН'!$I$17</f>
        <v>4941.7919940499996</v>
      </c>
    </row>
    <row r="132" spans="1:25" ht="15.75" x14ac:dyDescent="0.2">
      <c r="A132" s="36">
        <f t="shared" si="3"/>
        <v>42929</v>
      </c>
      <c r="B132" s="37">
        <f>SUMIFS(СВЦЭМ!$C$34:$C$777,СВЦЭМ!$A$34:$A$777,$A132,СВЦЭМ!$B$34:$B$777,B$119)+'СЕТ СН'!$I$9+СВЦЭМ!$D$10+'СЕТ СН'!$I$5-'СЕТ СН'!$I$17</f>
        <v>4948.2803242800001</v>
      </c>
      <c r="C132" s="37">
        <f>SUMIFS(СВЦЭМ!$C$34:$C$777,СВЦЭМ!$A$34:$A$777,$A132,СВЦЭМ!$B$34:$B$777,C$119)+'СЕТ СН'!$I$9+СВЦЭМ!$D$10+'СЕТ СН'!$I$5-'СЕТ СН'!$I$17</f>
        <v>5014.7258320799992</v>
      </c>
      <c r="D132" s="37">
        <f>SUMIFS(СВЦЭМ!$C$34:$C$777,СВЦЭМ!$A$34:$A$777,$A132,СВЦЭМ!$B$34:$B$777,D$119)+'СЕТ СН'!$I$9+СВЦЭМ!$D$10+'СЕТ СН'!$I$5-'СЕТ СН'!$I$17</f>
        <v>5090.8433866899995</v>
      </c>
      <c r="E132" s="37">
        <f>SUMIFS(СВЦЭМ!$C$34:$C$777,СВЦЭМ!$A$34:$A$777,$A132,СВЦЭМ!$B$34:$B$777,E$119)+'СЕТ СН'!$I$9+СВЦЭМ!$D$10+'СЕТ СН'!$I$5-'СЕТ СН'!$I$17</f>
        <v>5094.3008703399992</v>
      </c>
      <c r="F132" s="37">
        <f>SUMIFS(СВЦЭМ!$C$34:$C$777,СВЦЭМ!$A$34:$A$777,$A132,СВЦЭМ!$B$34:$B$777,F$119)+'СЕТ СН'!$I$9+СВЦЭМ!$D$10+'СЕТ СН'!$I$5-'СЕТ СН'!$I$17</f>
        <v>5098.5744626599999</v>
      </c>
      <c r="G132" s="37">
        <f>SUMIFS(СВЦЭМ!$C$34:$C$777,СВЦЭМ!$A$34:$A$777,$A132,СВЦЭМ!$B$34:$B$777,G$119)+'СЕТ СН'!$I$9+СВЦЭМ!$D$10+'СЕТ СН'!$I$5-'СЕТ СН'!$I$17</f>
        <v>5099.5698373099995</v>
      </c>
      <c r="H132" s="37">
        <f>SUMIFS(СВЦЭМ!$C$34:$C$777,СВЦЭМ!$A$34:$A$777,$A132,СВЦЭМ!$B$34:$B$777,H$119)+'СЕТ СН'!$I$9+СВЦЭМ!$D$10+'СЕТ СН'!$I$5-'СЕТ СН'!$I$17</f>
        <v>5121.4872350699998</v>
      </c>
      <c r="I132" s="37">
        <f>SUMIFS(СВЦЭМ!$C$34:$C$777,СВЦЭМ!$A$34:$A$777,$A132,СВЦЭМ!$B$34:$B$777,I$119)+'СЕТ СН'!$I$9+СВЦЭМ!$D$10+'СЕТ СН'!$I$5-'СЕТ СН'!$I$17</f>
        <v>5034.0565056399992</v>
      </c>
      <c r="J132" s="37">
        <f>SUMIFS(СВЦЭМ!$C$34:$C$777,СВЦЭМ!$A$34:$A$777,$A132,СВЦЭМ!$B$34:$B$777,J$119)+'СЕТ СН'!$I$9+СВЦЭМ!$D$10+'СЕТ СН'!$I$5-'СЕТ СН'!$I$17</f>
        <v>4914.6482101399997</v>
      </c>
      <c r="K132" s="37">
        <f>SUMIFS(СВЦЭМ!$C$34:$C$777,СВЦЭМ!$A$34:$A$777,$A132,СВЦЭМ!$B$34:$B$777,K$119)+'СЕТ СН'!$I$9+СВЦЭМ!$D$10+'СЕТ СН'!$I$5-'СЕТ СН'!$I$17</f>
        <v>4821.5652702199995</v>
      </c>
      <c r="L132" s="37">
        <f>SUMIFS(СВЦЭМ!$C$34:$C$777,СВЦЭМ!$A$34:$A$777,$A132,СВЦЭМ!$B$34:$B$777,L$119)+'СЕТ СН'!$I$9+СВЦЭМ!$D$10+'СЕТ СН'!$I$5-'СЕТ СН'!$I$17</f>
        <v>4750.2754051100001</v>
      </c>
      <c r="M132" s="37">
        <f>SUMIFS(СВЦЭМ!$C$34:$C$777,СВЦЭМ!$A$34:$A$777,$A132,СВЦЭМ!$B$34:$B$777,M$119)+'СЕТ СН'!$I$9+СВЦЭМ!$D$10+'СЕТ СН'!$I$5-'СЕТ СН'!$I$17</f>
        <v>4722.3447092099996</v>
      </c>
      <c r="N132" s="37">
        <f>SUMIFS(СВЦЭМ!$C$34:$C$777,СВЦЭМ!$A$34:$A$777,$A132,СВЦЭМ!$B$34:$B$777,N$119)+'СЕТ СН'!$I$9+СВЦЭМ!$D$10+'СЕТ СН'!$I$5-'СЕТ СН'!$I$17</f>
        <v>4729.3814863199996</v>
      </c>
      <c r="O132" s="37">
        <f>SUMIFS(СВЦЭМ!$C$34:$C$777,СВЦЭМ!$A$34:$A$777,$A132,СВЦЭМ!$B$34:$B$777,O$119)+'СЕТ СН'!$I$9+СВЦЭМ!$D$10+'СЕТ СН'!$I$5-'СЕТ СН'!$I$17</f>
        <v>4728.8789612999999</v>
      </c>
      <c r="P132" s="37">
        <f>SUMIFS(СВЦЭМ!$C$34:$C$777,СВЦЭМ!$A$34:$A$777,$A132,СВЦЭМ!$B$34:$B$777,P$119)+'СЕТ СН'!$I$9+СВЦЭМ!$D$10+'СЕТ СН'!$I$5-'СЕТ СН'!$I$17</f>
        <v>4728.0144443999998</v>
      </c>
      <c r="Q132" s="37">
        <f>SUMIFS(СВЦЭМ!$C$34:$C$777,СВЦЭМ!$A$34:$A$777,$A132,СВЦЭМ!$B$34:$B$777,Q$119)+'СЕТ СН'!$I$9+СВЦЭМ!$D$10+'СЕТ СН'!$I$5-'СЕТ СН'!$I$17</f>
        <v>4728.1158389599996</v>
      </c>
      <c r="R132" s="37">
        <f>SUMIFS(СВЦЭМ!$C$34:$C$777,СВЦЭМ!$A$34:$A$777,$A132,СВЦЭМ!$B$34:$B$777,R$119)+'СЕТ СН'!$I$9+СВЦЭМ!$D$10+'СЕТ СН'!$I$5-'СЕТ СН'!$I$17</f>
        <v>4734.9138037699995</v>
      </c>
      <c r="S132" s="37">
        <f>SUMIFS(СВЦЭМ!$C$34:$C$777,СВЦЭМ!$A$34:$A$777,$A132,СВЦЭМ!$B$34:$B$777,S$119)+'СЕТ СН'!$I$9+СВЦЭМ!$D$10+'СЕТ СН'!$I$5-'СЕТ СН'!$I$17</f>
        <v>4743.8862167199995</v>
      </c>
      <c r="T132" s="37">
        <f>SUMIFS(СВЦЭМ!$C$34:$C$777,СВЦЭМ!$A$34:$A$777,$A132,СВЦЭМ!$B$34:$B$777,T$119)+'СЕТ СН'!$I$9+СВЦЭМ!$D$10+'СЕТ СН'!$I$5-'СЕТ СН'!$I$17</f>
        <v>4780.5591211699993</v>
      </c>
      <c r="U132" s="37">
        <f>SUMIFS(СВЦЭМ!$C$34:$C$777,СВЦЭМ!$A$34:$A$777,$A132,СВЦЭМ!$B$34:$B$777,U$119)+'СЕТ СН'!$I$9+СВЦЭМ!$D$10+'СЕТ СН'!$I$5-'СЕТ СН'!$I$17</f>
        <v>4798.6420727499999</v>
      </c>
      <c r="V132" s="37">
        <f>SUMIFS(СВЦЭМ!$C$34:$C$777,СВЦЭМ!$A$34:$A$777,$A132,СВЦЭМ!$B$34:$B$777,V$119)+'СЕТ СН'!$I$9+СВЦЭМ!$D$10+'СЕТ СН'!$I$5-'СЕТ СН'!$I$17</f>
        <v>4819.6964997199993</v>
      </c>
      <c r="W132" s="37">
        <f>SUMIFS(СВЦЭМ!$C$34:$C$777,СВЦЭМ!$A$34:$A$777,$A132,СВЦЭМ!$B$34:$B$777,W$119)+'СЕТ СН'!$I$9+СВЦЭМ!$D$10+'СЕТ СН'!$I$5-'СЕТ СН'!$I$17</f>
        <v>4855.9118124500001</v>
      </c>
      <c r="X132" s="37">
        <f>SUMIFS(СВЦЭМ!$C$34:$C$777,СВЦЭМ!$A$34:$A$777,$A132,СВЦЭМ!$B$34:$B$777,X$119)+'СЕТ СН'!$I$9+СВЦЭМ!$D$10+'СЕТ СН'!$I$5-'СЕТ СН'!$I$17</f>
        <v>4917.9756110899998</v>
      </c>
      <c r="Y132" s="37">
        <f>SUMIFS(СВЦЭМ!$C$34:$C$777,СВЦЭМ!$A$34:$A$777,$A132,СВЦЭМ!$B$34:$B$777,Y$119)+'СЕТ СН'!$I$9+СВЦЭМ!$D$10+'СЕТ СН'!$I$5-'СЕТ СН'!$I$17</f>
        <v>4951.9979086900003</v>
      </c>
    </row>
    <row r="133" spans="1:25" ht="15.75" x14ac:dyDescent="0.2">
      <c r="A133" s="36">
        <f t="shared" si="3"/>
        <v>42930</v>
      </c>
      <c r="B133" s="37">
        <f>SUMIFS(СВЦЭМ!$C$34:$C$777,СВЦЭМ!$A$34:$A$777,$A133,СВЦЭМ!$B$34:$B$777,B$119)+'СЕТ СН'!$I$9+СВЦЭМ!$D$10+'СЕТ СН'!$I$5-'СЕТ СН'!$I$17</f>
        <v>4962.8318869100003</v>
      </c>
      <c r="C133" s="37">
        <f>SUMIFS(СВЦЭМ!$C$34:$C$777,СВЦЭМ!$A$34:$A$777,$A133,СВЦЭМ!$B$34:$B$777,C$119)+'СЕТ СН'!$I$9+СВЦЭМ!$D$10+'СЕТ СН'!$I$5-'СЕТ СН'!$I$17</f>
        <v>4955.0060809799998</v>
      </c>
      <c r="D133" s="37">
        <f>SUMIFS(СВЦЭМ!$C$34:$C$777,СВЦЭМ!$A$34:$A$777,$A133,СВЦЭМ!$B$34:$B$777,D$119)+'СЕТ СН'!$I$9+СВЦЭМ!$D$10+'СЕТ СН'!$I$5-'СЕТ СН'!$I$17</f>
        <v>5031.02670253</v>
      </c>
      <c r="E133" s="37">
        <f>SUMIFS(СВЦЭМ!$C$34:$C$777,СВЦЭМ!$A$34:$A$777,$A133,СВЦЭМ!$B$34:$B$777,E$119)+'СЕТ СН'!$I$9+СВЦЭМ!$D$10+'СЕТ СН'!$I$5-'СЕТ СН'!$I$17</f>
        <v>5023.5676373899996</v>
      </c>
      <c r="F133" s="37">
        <f>SUMIFS(СВЦЭМ!$C$34:$C$777,СВЦЭМ!$A$34:$A$777,$A133,СВЦЭМ!$B$34:$B$777,F$119)+'СЕТ СН'!$I$9+СВЦЭМ!$D$10+'СЕТ СН'!$I$5-'СЕТ СН'!$I$17</f>
        <v>5020.4897541099999</v>
      </c>
      <c r="G133" s="37">
        <f>SUMIFS(СВЦЭМ!$C$34:$C$777,СВЦЭМ!$A$34:$A$777,$A133,СВЦЭМ!$B$34:$B$777,G$119)+'СЕТ СН'!$I$9+СВЦЭМ!$D$10+'СЕТ СН'!$I$5-'СЕТ СН'!$I$17</f>
        <v>5026.2426395999992</v>
      </c>
      <c r="H133" s="37">
        <f>SUMIFS(СВЦЭМ!$C$34:$C$777,СВЦЭМ!$A$34:$A$777,$A133,СВЦЭМ!$B$34:$B$777,H$119)+'СЕТ СН'!$I$9+СВЦЭМ!$D$10+'СЕТ СН'!$I$5-'СЕТ СН'!$I$17</f>
        <v>5060.3130406499995</v>
      </c>
      <c r="I133" s="37">
        <f>SUMIFS(СВЦЭМ!$C$34:$C$777,СВЦЭМ!$A$34:$A$777,$A133,СВЦЭМ!$B$34:$B$777,I$119)+'СЕТ СН'!$I$9+СВЦЭМ!$D$10+'СЕТ СН'!$I$5-'СЕТ СН'!$I$17</f>
        <v>5015.2105479900001</v>
      </c>
      <c r="J133" s="37">
        <f>SUMIFS(СВЦЭМ!$C$34:$C$777,СВЦЭМ!$A$34:$A$777,$A133,СВЦЭМ!$B$34:$B$777,J$119)+'СЕТ СН'!$I$9+СВЦЭМ!$D$10+'СЕТ СН'!$I$5-'СЕТ СН'!$I$17</f>
        <v>4875.1815607799999</v>
      </c>
      <c r="K133" s="37">
        <f>SUMIFS(СВЦЭМ!$C$34:$C$777,СВЦЭМ!$A$34:$A$777,$A133,СВЦЭМ!$B$34:$B$777,K$119)+'СЕТ СН'!$I$9+СВЦЭМ!$D$10+'СЕТ СН'!$I$5-'СЕТ СН'!$I$17</f>
        <v>4813.7064605699998</v>
      </c>
      <c r="L133" s="37">
        <f>SUMIFS(СВЦЭМ!$C$34:$C$777,СВЦЭМ!$A$34:$A$777,$A133,СВЦЭМ!$B$34:$B$777,L$119)+'СЕТ СН'!$I$9+СВЦЭМ!$D$10+'СЕТ СН'!$I$5-'СЕТ СН'!$I$17</f>
        <v>4768.2128059699999</v>
      </c>
      <c r="M133" s="37">
        <f>SUMIFS(СВЦЭМ!$C$34:$C$777,СВЦЭМ!$A$34:$A$777,$A133,СВЦЭМ!$B$34:$B$777,M$119)+'СЕТ СН'!$I$9+СВЦЭМ!$D$10+'СЕТ СН'!$I$5-'СЕТ СН'!$I$17</f>
        <v>4763.2697932599995</v>
      </c>
      <c r="N133" s="37">
        <f>SUMIFS(СВЦЭМ!$C$34:$C$777,СВЦЭМ!$A$34:$A$777,$A133,СВЦЭМ!$B$34:$B$777,N$119)+'СЕТ СН'!$I$9+СВЦЭМ!$D$10+'СЕТ СН'!$I$5-'СЕТ СН'!$I$17</f>
        <v>4756.3555798999996</v>
      </c>
      <c r="O133" s="37">
        <f>SUMIFS(СВЦЭМ!$C$34:$C$777,СВЦЭМ!$A$34:$A$777,$A133,СВЦЭМ!$B$34:$B$777,O$119)+'СЕТ СН'!$I$9+СВЦЭМ!$D$10+'СЕТ СН'!$I$5-'СЕТ СН'!$I$17</f>
        <v>4759.3759223799998</v>
      </c>
      <c r="P133" s="37">
        <f>SUMIFS(СВЦЭМ!$C$34:$C$777,СВЦЭМ!$A$34:$A$777,$A133,СВЦЭМ!$B$34:$B$777,P$119)+'СЕТ СН'!$I$9+СВЦЭМ!$D$10+'СЕТ СН'!$I$5-'СЕТ СН'!$I$17</f>
        <v>4758.8596558899999</v>
      </c>
      <c r="Q133" s="37">
        <f>SUMIFS(СВЦЭМ!$C$34:$C$777,СВЦЭМ!$A$34:$A$777,$A133,СВЦЭМ!$B$34:$B$777,Q$119)+'СЕТ СН'!$I$9+СВЦЭМ!$D$10+'СЕТ СН'!$I$5-'СЕТ СН'!$I$17</f>
        <v>4762.3520614199997</v>
      </c>
      <c r="R133" s="37">
        <f>SUMIFS(СВЦЭМ!$C$34:$C$777,СВЦЭМ!$A$34:$A$777,$A133,СВЦЭМ!$B$34:$B$777,R$119)+'СЕТ СН'!$I$9+СВЦЭМ!$D$10+'СЕТ СН'!$I$5-'СЕТ СН'!$I$17</f>
        <v>4758.6110252999997</v>
      </c>
      <c r="S133" s="37">
        <f>SUMIFS(СВЦЭМ!$C$34:$C$777,СВЦЭМ!$A$34:$A$777,$A133,СВЦЭМ!$B$34:$B$777,S$119)+'СЕТ СН'!$I$9+СВЦЭМ!$D$10+'СЕТ СН'!$I$5-'СЕТ СН'!$I$17</f>
        <v>4759.20525447</v>
      </c>
      <c r="T133" s="37">
        <f>SUMIFS(СВЦЭМ!$C$34:$C$777,СВЦЭМ!$A$34:$A$777,$A133,СВЦЭМ!$B$34:$B$777,T$119)+'СЕТ СН'!$I$9+СВЦЭМ!$D$10+'СЕТ СН'!$I$5-'СЕТ СН'!$I$17</f>
        <v>4753.4636352399993</v>
      </c>
      <c r="U133" s="37">
        <f>SUMIFS(СВЦЭМ!$C$34:$C$777,СВЦЭМ!$A$34:$A$777,$A133,СВЦЭМ!$B$34:$B$777,U$119)+'СЕТ СН'!$I$9+СВЦЭМ!$D$10+'СЕТ СН'!$I$5-'СЕТ СН'!$I$17</f>
        <v>4742.60073448</v>
      </c>
      <c r="V133" s="37">
        <f>SUMIFS(СВЦЭМ!$C$34:$C$777,СВЦЭМ!$A$34:$A$777,$A133,СВЦЭМ!$B$34:$B$777,V$119)+'СЕТ СН'!$I$9+СВЦЭМ!$D$10+'СЕТ СН'!$I$5-'СЕТ СН'!$I$17</f>
        <v>4741.5804064299991</v>
      </c>
      <c r="W133" s="37">
        <f>SUMIFS(СВЦЭМ!$C$34:$C$777,СВЦЭМ!$A$34:$A$777,$A133,СВЦЭМ!$B$34:$B$777,W$119)+'СЕТ СН'!$I$9+СВЦЭМ!$D$10+'СЕТ СН'!$I$5-'СЕТ СН'!$I$17</f>
        <v>4745.4138320699994</v>
      </c>
      <c r="X133" s="37">
        <f>SUMIFS(СВЦЭМ!$C$34:$C$777,СВЦЭМ!$A$34:$A$777,$A133,СВЦЭМ!$B$34:$B$777,X$119)+'СЕТ СН'!$I$9+СВЦЭМ!$D$10+'СЕТ СН'!$I$5-'СЕТ СН'!$I$17</f>
        <v>4758.9421286099996</v>
      </c>
      <c r="Y133" s="37">
        <f>SUMIFS(СВЦЭМ!$C$34:$C$777,СВЦЭМ!$A$34:$A$777,$A133,СВЦЭМ!$B$34:$B$777,Y$119)+'СЕТ СН'!$I$9+СВЦЭМ!$D$10+'СЕТ СН'!$I$5-'СЕТ СН'!$I$17</f>
        <v>4771.1822456600003</v>
      </c>
    </row>
    <row r="134" spans="1:25" ht="15.75" x14ac:dyDescent="0.2">
      <c r="A134" s="36">
        <f t="shared" si="3"/>
        <v>42931</v>
      </c>
      <c r="B134" s="37">
        <f>SUMIFS(СВЦЭМ!$C$34:$C$777,СВЦЭМ!$A$34:$A$777,$A134,СВЦЭМ!$B$34:$B$777,B$119)+'СЕТ СН'!$I$9+СВЦЭМ!$D$10+'СЕТ СН'!$I$5-'СЕТ СН'!$I$17</f>
        <v>4889.9839239199991</v>
      </c>
      <c r="C134" s="37">
        <f>SUMIFS(СВЦЭМ!$C$34:$C$777,СВЦЭМ!$A$34:$A$777,$A134,СВЦЭМ!$B$34:$B$777,C$119)+'СЕТ СН'!$I$9+СВЦЭМ!$D$10+'СЕТ СН'!$I$5-'СЕТ СН'!$I$17</f>
        <v>4977.0074960799993</v>
      </c>
      <c r="D134" s="37">
        <f>SUMIFS(СВЦЭМ!$C$34:$C$777,СВЦЭМ!$A$34:$A$777,$A134,СВЦЭМ!$B$34:$B$777,D$119)+'СЕТ СН'!$I$9+СВЦЭМ!$D$10+'СЕТ СН'!$I$5-'СЕТ СН'!$I$17</f>
        <v>5045.2339739599993</v>
      </c>
      <c r="E134" s="37">
        <f>SUMIFS(СВЦЭМ!$C$34:$C$777,СВЦЭМ!$A$34:$A$777,$A134,СВЦЭМ!$B$34:$B$777,E$119)+'СЕТ СН'!$I$9+СВЦЭМ!$D$10+'СЕТ СН'!$I$5-'СЕТ СН'!$I$17</f>
        <v>5047.4757347300001</v>
      </c>
      <c r="F134" s="37">
        <f>SUMIFS(СВЦЭМ!$C$34:$C$777,СВЦЭМ!$A$34:$A$777,$A134,СВЦЭМ!$B$34:$B$777,F$119)+'СЕТ СН'!$I$9+СВЦЭМ!$D$10+'СЕТ СН'!$I$5-'СЕТ СН'!$I$17</f>
        <v>5051.08710178</v>
      </c>
      <c r="G134" s="37">
        <f>SUMIFS(СВЦЭМ!$C$34:$C$777,СВЦЭМ!$A$34:$A$777,$A134,СВЦЭМ!$B$34:$B$777,G$119)+'СЕТ СН'!$I$9+СВЦЭМ!$D$10+'СЕТ СН'!$I$5-'СЕТ СН'!$I$17</f>
        <v>5047.7574764399997</v>
      </c>
      <c r="H134" s="37">
        <f>SUMIFS(СВЦЭМ!$C$34:$C$777,СВЦЭМ!$A$34:$A$777,$A134,СВЦЭМ!$B$34:$B$777,H$119)+'СЕТ СН'!$I$9+СВЦЭМ!$D$10+'СЕТ СН'!$I$5-'СЕТ СН'!$I$17</f>
        <v>5041.1472322399995</v>
      </c>
      <c r="I134" s="37">
        <f>SUMIFS(СВЦЭМ!$C$34:$C$777,СВЦЭМ!$A$34:$A$777,$A134,СВЦЭМ!$B$34:$B$777,I$119)+'СЕТ СН'!$I$9+СВЦЭМ!$D$10+'СЕТ СН'!$I$5-'СЕТ СН'!$I$17</f>
        <v>4963.5997043099997</v>
      </c>
      <c r="J134" s="37">
        <f>SUMIFS(СВЦЭМ!$C$34:$C$777,СВЦЭМ!$A$34:$A$777,$A134,СВЦЭМ!$B$34:$B$777,J$119)+'СЕТ СН'!$I$9+СВЦЭМ!$D$10+'СЕТ СН'!$I$5-'СЕТ СН'!$I$17</f>
        <v>4853.6182398199999</v>
      </c>
      <c r="K134" s="37">
        <f>SUMIFS(СВЦЭМ!$C$34:$C$777,СВЦЭМ!$A$34:$A$777,$A134,СВЦЭМ!$B$34:$B$777,K$119)+'СЕТ СН'!$I$9+СВЦЭМ!$D$10+'СЕТ СН'!$I$5-'СЕТ СН'!$I$17</f>
        <v>4800.4265569999998</v>
      </c>
      <c r="L134" s="37">
        <f>SUMIFS(СВЦЭМ!$C$34:$C$777,СВЦЭМ!$A$34:$A$777,$A134,СВЦЭМ!$B$34:$B$777,L$119)+'СЕТ СН'!$I$9+СВЦЭМ!$D$10+'СЕТ СН'!$I$5-'СЕТ СН'!$I$17</f>
        <v>4789.7987516100002</v>
      </c>
      <c r="M134" s="37">
        <f>SUMIFS(СВЦЭМ!$C$34:$C$777,СВЦЭМ!$A$34:$A$777,$A134,СВЦЭМ!$B$34:$B$777,M$119)+'СЕТ СН'!$I$9+СВЦЭМ!$D$10+'СЕТ СН'!$I$5-'СЕТ СН'!$I$17</f>
        <v>4787.5252564999992</v>
      </c>
      <c r="N134" s="37">
        <f>SUMIFS(СВЦЭМ!$C$34:$C$777,СВЦЭМ!$A$34:$A$777,$A134,СВЦЭМ!$B$34:$B$777,N$119)+'СЕТ СН'!$I$9+СВЦЭМ!$D$10+'СЕТ СН'!$I$5-'СЕТ СН'!$I$17</f>
        <v>4781.9356402199992</v>
      </c>
      <c r="O134" s="37">
        <f>SUMIFS(СВЦЭМ!$C$34:$C$777,СВЦЭМ!$A$34:$A$777,$A134,СВЦЭМ!$B$34:$B$777,O$119)+'СЕТ СН'!$I$9+СВЦЭМ!$D$10+'СЕТ СН'!$I$5-'СЕТ СН'!$I$17</f>
        <v>4773.4448370099999</v>
      </c>
      <c r="P134" s="37">
        <f>SUMIFS(СВЦЭМ!$C$34:$C$777,СВЦЭМ!$A$34:$A$777,$A134,СВЦЭМ!$B$34:$B$777,P$119)+'СЕТ СН'!$I$9+СВЦЭМ!$D$10+'СЕТ СН'!$I$5-'СЕТ СН'!$I$17</f>
        <v>4771.8717029099998</v>
      </c>
      <c r="Q134" s="37">
        <f>SUMIFS(СВЦЭМ!$C$34:$C$777,СВЦЭМ!$A$34:$A$777,$A134,СВЦЭМ!$B$34:$B$777,Q$119)+'СЕТ СН'!$I$9+СВЦЭМ!$D$10+'СЕТ СН'!$I$5-'СЕТ СН'!$I$17</f>
        <v>4772.5619342499995</v>
      </c>
      <c r="R134" s="37">
        <f>SUMIFS(СВЦЭМ!$C$34:$C$777,СВЦЭМ!$A$34:$A$777,$A134,СВЦЭМ!$B$34:$B$777,R$119)+'СЕТ СН'!$I$9+СВЦЭМ!$D$10+'СЕТ СН'!$I$5-'СЕТ СН'!$I$17</f>
        <v>4770.54866133</v>
      </c>
      <c r="S134" s="37">
        <f>SUMIFS(СВЦЭМ!$C$34:$C$777,СВЦЭМ!$A$34:$A$777,$A134,СВЦЭМ!$B$34:$B$777,S$119)+'СЕТ СН'!$I$9+СВЦЭМ!$D$10+'СЕТ СН'!$I$5-'СЕТ СН'!$I$17</f>
        <v>4771.6791400499997</v>
      </c>
      <c r="T134" s="37">
        <f>SUMIFS(СВЦЭМ!$C$34:$C$777,СВЦЭМ!$A$34:$A$777,$A134,СВЦЭМ!$B$34:$B$777,T$119)+'СЕТ СН'!$I$9+СВЦЭМ!$D$10+'СЕТ СН'!$I$5-'СЕТ СН'!$I$17</f>
        <v>4769.8018737000002</v>
      </c>
      <c r="U134" s="37">
        <f>SUMIFS(СВЦЭМ!$C$34:$C$777,СВЦЭМ!$A$34:$A$777,$A134,СВЦЭМ!$B$34:$B$777,U$119)+'СЕТ СН'!$I$9+СВЦЭМ!$D$10+'СЕТ СН'!$I$5-'СЕТ СН'!$I$17</f>
        <v>4769.7351649800003</v>
      </c>
      <c r="V134" s="37">
        <f>SUMIFS(СВЦЭМ!$C$34:$C$777,СВЦЭМ!$A$34:$A$777,$A134,СВЦЭМ!$B$34:$B$777,V$119)+'СЕТ СН'!$I$9+СВЦЭМ!$D$10+'СЕТ СН'!$I$5-'СЕТ СН'!$I$17</f>
        <v>4790.0681468099992</v>
      </c>
      <c r="W134" s="37">
        <f>SUMIFS(СВЦЭМ!$C$34:$C$777,СВЦЭМ!$A$34:$A$777,$A134,СВЦЭМ!$B$34:$B$777,W$119)+'СЕТ СН'!$I$9+СВЦЭМ!$D$10+'СЕТ СН'!$I$5-'СЕТ СН'!$I$17</f>
        <v>4769.5295764099992</v>
      </c>
      <c r="X134" s="37">
        <f>SUMIFS(СВЦЭМ!$C$34:$C$777,СВЦЭМ!$A$34:$A$777,$A134,СВЦЭМ!$B$34:$B$777,X$119)+'СЕТ СН'!$I$9+СВЦЭМ!$D$10+'СЕТ СН'!$I$5-'СЕТ СН'!$I$17</f>
        <v>4749.7299280499992</v>
      </c>
      <c r="Y134" s="37">
        <f>SUMIFS(СВЦЭМ!$C$34:$C$777,СВЦЭМ!$A$34:$A$777,$A134,СВЦЭМ!$B$34:$B$777,Y$119)+'СЕТ СН'!$I$9+СВЦЭМ!$D$10+'СЕТ СН'!$I$5-'СЕТ СН'!$I$17</f>
        <v>4831.0522098499996</v>
      </c>
    </row>
    <row r="135" spans="1:25" ht="15.75" x14ac:dyDescent="0.2">
      <c r="A135" s="36">
        <f t="shared" si="3"/>
        <v>42932</v>
      </c>
      <c r="B135" s="37">
        <f>SUMIFS(СВЦЭМ!$C$34:$C$777,СВЦЭМ!$A$34:$A$777,$A135,СВЦЭМ!$B$34:$B$777,B$119)+'СЕТ СН'!$I$9+СВЦЭМ!$D$10+'СЕТ СН'!$I$5-'СЕТ СН'!$I$17</f>
        <v>4972.0418508699995</v>
      </c>
      <c r="C135" s="37">
        <f>SUMIFS(СВЦЭМ!$C$34:$C$777,СВЦЭМ!$A$34:$A$777,$A135,СВЦЭМ!$B$34:$B$777,C$119)+'СЕТ СН'!$I$9+СВЦЭМ!$D$10+'СЕТ СН'!$I$5-'СЕТ СН'!$I$17</f>
        <v>5061.4228501099997</v>
      </c>
      <c r="D135" s="37">
        <f>SUMIFS(СВЦЭМ!$C$34:$C$777,СВЦЭМ!$A$34:$A$777,$A135,СВЦЭМ!$B$34:$B$777,D$119)+'СЕТ СН'!$I$9+СВЦЭМ!$D$10+'СЕТ СН'!$I$5-'СЕТ СН'!$I$17</f>
        <v>5103.43007115</v>
      </c>
      <c r="E135" s="37">
        <f>SUMIFS(СВЦЭМ!$C$34:$C$777,СВЦЭМ!$A$34:$A$777,$A135,СВЦЭМ!$B$34:$B$777,E$119)+'СЕТ СН'!$I$9+СВЦЭМ!$D$10+'СЕТ СН'!$I$5-'СЕТ СН'!$I$17</f>
        <v>5096.3363762899999</v>
      </c>
      <c r="F135" s="37">
        <f>SUMIFS(СВЦЭМ!$C$34:$C$777,СВЦЭМ!$A$34:$A$777,$A135,СВЦЭМ!$B$34:$B$777,F$119)+'СЕТ СН'!$I$9+СВЦЭМ!$D$10+'СЕТ СН'!$I$5-'СЕТ СН'!$I$17</f>
        <v>5089.5235080499997</v>
      </c>
      <c r="G135" s="37">
        <f>SUMIFS(СВЦЭМ!$C$34:$C$777,СВЦЭМ!$A$34:$A$777,$A135,СВЦЭМ!$B$34:$B$777,G$119)+'СЕТ СН'!$I$9+СВЦЭМ!$D$10+'СЕТ СН'!$I$5-'СЕТ СН'!$I$17</f>
        <v>5087.31761878</v>
      </c>
      <c r="H135" s="37">
        <f>SUMIFS(СВЦЭМ!$C$34:$C$777,СВЦЭМ!$A$34:$A$777,$A135,СВЦЭМ!$B$34:$B$777,H$119)+'СЕТ СН'!$I$9+СВЦЭМ!$D$10+'СЕТ СН'!$I$5-'СЕТ СН'!$I$17</f>
        <v>5102.6893107399992</v>
      </c>
      <c r="I135" s="37">
        <f>SUMIFS(СВЦЭМ!$C$34:$C$777,СВЦЭМ!$A$34:$A$777,$A135,СВЦЭМ!$B$34:$B$777,I$119)+'СЕТ СН'!$I$9+СВЦЭМ!$D$10+'СЕТ СН'!$I$5-'СЕТ СН'!$I$17</f>
        <v>5031.8625761999992</v>
      </c>
      <c r="J135" s="37">
        <f>SUMIFS(СВЦЭМ!$C$34:$C$777,СВЦЭМ!$A$34:$A$777,$A135,СВЦЭМ!$B$34:$B$777,J$119)+'СЕТ СН'!$I$9+СВЦЭМ!$D$10+'СЕТ СН'!$I$5-'СЕТ СН'!$I$17</f>
        <v>4913.7215167899994</v>
      </c>
      <c r="K135" s="37">
        <f>SUMIFS(СВЦЭМ!$C$34:$C$777,СВЦЭМ!$A$34:$A$777,$A135,СВЦЭМ!$B$34:$B$777,K$119)+'СЕТ СН'!$I$9+СВЦЭМ!$D$10+'СЕТ СН'!$I$5-'СЕТ СН'!$I$17</f>
        <v>4787.93796931</v>
      </c>
      <c r="L135" s="37">
        <f>SUMIFS(СВЦЭМ!$C$34:$C$777,СВЦЭМ!$A$34:$A$777,$A135,СВЦЭМ!$B$34:$B$777,L$119)+'СЕТ СН'!$I$9+СВЦЭМ!$D$10+'СЕТ СН'!$I$5-'СЕТ СН'!$I$17</f>
        <v>4722.0143953099996</v>
      </c>
      <c r="M135" s="37">
        <f>SUMIFS(СВЦЭМ!$C$34:$C$777,СВЦЭМ!$A$34:$A$777,$A135,СВЦЭМ!$B$34:$B$777,M$119)+'СЕТ СН'!$I$9+СВЦЭМ!$D$10+'СЕТ СН'!$I$5-'СЕТ СН'!$I$17</f>
        <v>4686.8251972399994</v>
      </c>
      <c r="N135" s="37">
        <f>SUMIFS(СВЦЭМ!$C$34:$C$777,СВЦЭМ!$A$34:$A$777,$A135,СВЦЭМ!$B$34:$B$777,N$119)+'СЕТ СН'!$I$9+СВЦЭМ!$D$10+'СЕТ СН'!$I$5-'СЕТ СН'!$I$17</f>
        <v>4699.2439583299993</v>
      </c>
      <c r="O135" s="37">
        <f>SUMIFS(СВЦЭМ!$C$34:$C$777,СВЦЭМ!$A$34:$A$777,$A135,СВЦЭМ!$B$34:$B$777,O$119)+'СЕТ СН'!$I$9+СВЦЭМ!$D$10+'СЕТ СН'!$I$5-'СЕТ СН'!$I$17</f>
        <v>4682.3589840699997</v>
      </c>
      <c r="P135" s="37">
        <f>SUMIFS(СВЦЭМ!$C$34:$C$777,СВЦЭМ!$A$34:$A$777,$A135,СВЦЭМ!$B$34:$B$777,P$119)+'СЕТ СН'!$I$9+СВЦЭМ!$D$10+'СЕТ СН'!$I$5-'СЕТ СН'!$I$17</f>
        <v>4683.0140983699994</v>
      </c>
      <c r="Q135" s="37">
        <f>SUMIFS(СВЦЭМ!$C$34:$C$777,СВЦЭМ!$A$34:$A$777,$A135,СВЦЭМ!$B$34:$B$777,Q$119)+'СЕТ СН'!$I$9+СВЦЭМ!$D$10+'СЕТ СН'!$I$5-'СЕТ СН'!$I$17</f>
        <v>4683.9317731299998</v>
      </c>
      <c r="R135" s="37">
        <f>SUMIFS(СВЦЭМ!$C$34:$C$777,СВЦЭМ!$A$34:$A$777,$A135,СВЦЭМ!$B$34:$B$777,R$119)+'СЕТ СН'!$I$9+СВЦЭМ!$D$10+'СЕТ СН'!$I$5-'СЕТ СН'!$I$17</f>
        <v>4681.6217666199991</v>
      </c>
      <c r="S135" s="37">
        <f>SUMIFS(СВЦЭМ!$C$34:$C$777,СВЦЭМ!$A$34:$A$777,$A135,СВЦЭМ!$B$34:$B$777,S$119)+'СЕТ СН'!$I$9+СВЦЭМ!$D$10+'СЕТ СН'!$I$5-'СЕТ СН'!$I$17</f>
        <v>4677.3389918699995</v>
      </c>
      <c r="T135" s="37">
        <f>SUMIFS(СВЦЭМ!$C$34:$C$777,СВЦЭМ!$A$34:$A$777,$A135,СВЦЭМ!$B$34:$B$777,T$119)+'СЕТ СН'!$I$9+СВЦЭМ!$D$10+'СЕТ СН'!$I$5-'СЕТ СН'!$I$17</f>
        <v>4680.8626608599998</v>
      </c>
      <c r="U135" s="37">
        <f>SUMIFS(СВЦЭМ!$C$34:$C$777,СВЦЭМ!$A$34:$A$777,$A135,СВЦЭМ!$B$34:$B$777,U$119)+'СЕТ СН'!$I$9+СВЦЭМ!$D$10+'СЕТ СН'!$I$5-'СЕТ СН'!$I$17</f>
        <v>4679.2891055199998</v>
      </c>
      <c r="V135" s="37">
        <f>SUMIFS(СВЦЭМ!$C$34:$C$777,СВЦЭМ!$A$34:$A$777,$A135,СВЦЭМ!$B$34:$B$777,V$119)+'СЕТ СН'!$I$9+СВЦЭМ!$D$10+'СЕТ СН'!$I$5-'СЕТ СН'!$I$17</f>
        <v>4703.7962324799992</v>
      </c>
      <c r="W135" s="37">
        <f>SUMIFS(СВЦЭМ!$C$34:$C$777,СВЦЭМ!$A$34:$A$777,$A135,СВЦЭМ!$B$34:$B$777,W$119)+'СЕТ СН'!$I$9+СВЦЭМ!$D$10+'СЕТ СН'!$I$5-'СЕТ СН'!$I$17</f>
        <v>4754.6204545199998</v>
      </c>
      <c r="X135" s="37">
        <f>SUMIFS(СВЦЭМ!$C$34:$C$777,СВЦЭМ!$A$34:$A$777,$A135,СВЦЭМ!$B$34:$B$777,X$119)+'СЕТ СН'!$I$9+СВЦЭМ!$D$10+'СЕТ СН'!$I$5-'СЕТ СН'!$I$17</f>
        <v>4808.1735259399993</v>
      </c>
      <c r="Y135" s="37">
        <f>SUMIFS(СВЦЭМ!$C$34:$C$777,СВЦЭМ!$A$34:$A$777,$A135,СВЦЭМ!$B$34:$B$777,Y$119)+'СЕТ СН'!$I$9+СВЦЭМ!$D$10+'СЕТ СН'!$I$5-'СЕТ СН'!$I$17</f>
        <v>4901.6994909699997</v>
      </c>
    </row>
    <row r="136" spans="1:25" ht="15.75" x14ac:dyDescent="0.2">
      <c r="A136" s="36">
        <f t="shared" si="3"/>
        <v>42933</v>
      </c>
      <c r="B136" s="37">
        <f>SUMIFS(СВЦЭМ!$C$34:$C$777,СВЦЭМ!$A$34:$A$777,$A136,СВЦЭМ!$B$34:$B$777,B$119)+'СЕТ СН'!$I$9+СВЦЭМ!$D$10+'СЕТ СН'!$I$5-'СЕТ СН'!$I$17</f>
        <v>4970.0127272899999</v>
      </c>
      <c r="C136" s="37">
        <f>SUMIFS(СВЦЭМ!$C$34:$C$777,СВЦЭМ!$A$34:$A$777,$A136,СВЦЭМ!$B$34:$B$777,C$119)+'СЕТ СН'!$I$9+СВЦЭМ!$D$10+'СЕТ СН'!$I$5-'СЕТ СН'!$I$17</f>
        <v>5055.9718460399999</v>
      </c>
      <c r="D136" s="37">
        <f>SUMIFS(СВЦЭМ!$C$34:$C$777,СВЦЭМ!$A$34:$A$777,$A136,СВЦЭМ!$B$34:$B$777,D$119)+'СЕТ СН'!$I$9+СВЦЭМ!$D$10+'СЕТ СН'!$I$5-'СЕТ СН'!$I$17</f>
        <v>5111.5864012000002</v>
      </c>
      <c r="E136" s="37">
        <f>SUMIFS(СВЦЭМ!$C$34:$C$777,СВЦЭМ!$A$34:$A$777,$A136,СВЦЭМ!$B$34:$B$777,E$119)+'СЕТ СН'!$I$9+СВЦЭМ!$D$10+'СЕТ СН'!$I$5-'СЕТ СН'!$I$17</f>
        <v>5106.1515733999995</v>
      </c>
      <c r="F136" s="37">
        <f>SUMIFS(СВЦЭМ!$C$34:$C$777,СВЦЭМ!$A$34:$A$777,$A136,СВЦЭМ!$B$34:$B$777,F$119)+'СЕТ СН'!$I$9+СВЦЭМ!$D$10+'СЕТ СН'!$I$5-'СЕТ СН'!$I$17</f>
        <v>5103.2322448099994</v>
      </c>
      <c r="G136" s="37">
        <f>SUMIFS(СВЦЭМ!$C$34:$C$777,СВЦЭМ!$A$34:$A$777,$A136,СВЦЭМ!$B$34:$B$777,G$119)+'СЕТ СН'!$I$9+СВЦЭМ!$D$10+'СЕТ СН'!$I$5-'СЕТ СН'!$I$17</f>
        <v>5106.9576861699998</v>
      </c>
      <c r="H136" s="37">
        <f>SUMIFS(СВЦЭМ!$C$34:$C$777,СВЦЭМ!$A$34:$A$777,$A136,СВЦЭМ!$B$34:$B$777,H$119)+'СЕТ СН'!$I$9+СВЦЭМ!$D$10+'СЕТ СН'!$I$5-'СЕТ СН'!$I$17</f>
        <v>5089.0791640099997</v>
      </c>
      <c r="I136" s="37">
        <f>SUMIFS(СВЦЭМ!$C$34:$C$777,СВЦЭМ!$A$34:$A$777,$A136,СВЦЭМ!$B$34:$B$777,I$119)+'СЕТ СН'!$I$9+СВЦЭМ!$D$10+'СЕТ СН'!$I$5-'СЕТ СН'!$I$17</f>
        <v>4987.9197245899995</v>
      </c>
      <c r="J136" s="37">
        <f>SUMIFS(СВЦЭМ!$C$34:$C$777,СВЦЭМ!$A$34:$A$777,$A136,СВЦЭМ!$B$34:$B$777,J$119)+'СЕТ СН'!$I$9+СВЦЭМ!$D$10+'СЕТ СН'!$I$5-'СЕТ СН'!$I$17</f>
        <v>4863.3809712399998</v>
      </c>
      <c r="K136" s="37">
        <f>SUMIFS(СВЦЭМ!$C$34:$C$777,СВЦЭМ!$A$34:$A$777,$A136,СВЦЭМ!$B$34:$B$777,K$119)+'СЕТ СН'!$I$9+СВЦЭМ!$D$10+'СЕТ СН'!$I$5-'СЕТ СН'!$I$17</f>
        <v>4790.0762574599994</v>
      </c>
      <c r="L136" s="37">
        <f>SUMIFS(СВЦЭМ!$C$34:$C$777,СВЦЭМ!$A$34:$A$777,$A136,СВЦЭМ!$B$34:$B$777,L$119)+'СЕТ СН'!$I$9+СВЦЭМ!$D$10+'СЕТ СН'!$I$5-'СЕТ СН'!$I$17</f>
        <v>4713.0688150999995</v>
      </c>
      <c r="M136" s="37">
        <f>SUMIFS(СВЦЭМ!$C$34:$C$777,СВЦЭМ!$A$34:$A$777,$A136,СВЦЭМ!$B$34:$B$777,M$119)+'СЕТ СН'!$I$9+СВЦЭМ!$D$10+'СЕТ СН'!$I$5-'СЕТ СН'!$I$17</f>
        <v>4693.3204272899993</v>
      </c>
      <c r="N136" s="37">
        <f>SUMIFS(СВЦЭМ!$C$34:$C$777,СВЦЭМ!$A$34:$A$777,$A136,СВЦЭМ!$B$34:$B$777,N$119)+'СЕТ СН'!$I$9+СВЦЭМ!$D$10+'СЕТ СН'!$I$5-'СЕТ СН'!$I$17</f>
        <v>4711.92586209</v>
      </c>
      <c r="O136" s="37">
        <f>SUMIFS(СВЦЭМ!$C$34:$C$777,СВЦЭМ!$A$34:$A$777,$A136,СВЦЭМ!$B$34:$B$777,O$119)+'СЕТ СН'!$I$9+СВЦЭМ!$D$10+'СЕТ СН'!$I$5-'СЕТ СН'!$I$17</f>
        <v>4715.7144238699993</v>
      </c>
      <c r="P136" s="37">
        <f>SUMIFS(СВЦЭМ!$C$34:$C$777,СВЦЭМ!$A$34:$A$777,$A136,СВЦЭМ!$B$34:$B$777,P$119)+'СЕТ СН'!$I$9+СВЦЭМ!$D$10+'СЕТ СН'!$I$5-'СЕТ СН'!$I$17</f>
        <v>4717.1806992899992</v>
      </c>
      <c r="Q136" s="37">
        <f>SUMIFS(СВЦЭМ!$C$34:$C$777,СВЦЭМ!$A$34:$A$777,$A136,СВЦЭМ!$B$34:$B$777,Q$119)+'СЕТ СН'!$I$9+СВЦЭМ!$D$10+'СЕТ СН'!$I$5-'СЕТ СН'!$I$17</f>
        <v>4719.4834871799994</v>
      </c>
      <c r="R136" s="37">
        <f>SUMIFS(СВЦЭМ!$C$34:$C$777,СВЦЭМ!$A$34:$A$777,$A136,СВЦЭМ!$B$34:$B$777,R$119)+'СЕТ СН'!$I$9+СВЦЭМ!$D$10+'СЕТ СН'!$I$5-'СЕТ СН'!$I$17</f>
        <v>4720.0433137599994</v>
      </c>
      <c r="S136" s="37">
        <f>SUMIFS(СВЦЭМ!$C$34:$C$777,СВЦЭМ!$A$34:$A$777,$A136,СВЦЭМ!$B$34:$B$777,S$119)+'СЕТ СН'!$I$9+СВЦЭМ!$D$10+'СЕТ СН'!$I$5-'СЕТ СН'!$I$17</f>
        <v>4717.3133679799994</v>
      </c>
      <c r="T136" s="37">
        <f>SUMIFS(СВЦЭМ!$C$34:$C$777,СВЦЭМ!$A$34:$A$777,$A136,СВЦЭМ!$B$34:$B$777,T$119)+'СЕТ СН'!$I$9+СВЦЭМ!$D$10+'СЕТ СН'!$I$5-'СЕТ СН'!$I$17</f>
        <v>4712.5807609599997</v>
      </c>
      <c r="U136" s="37">
        <f>SUMIFS(СВЦЭМ!$C$34:$C$777,СВЦЭМ!$A$34:$A$777,$A136,СВЦЭМ!$B$34:$B$777,U$119)+'СЕТ СН'!$I$9+СВЦЭМ!$D$10+'СЕТ СН'!$I$5-'СЕТ СН'!$I$17</f>
        <v>4703.7967948899995</v>
      </c>
      <c r="V136" s="37">
        <f>SUMIFS(СВЦЭМ!$C$34:$C$777,СВЦЭМ!$A$34:$A$777,$A136,СВЦЭМ!$B$34:$B$777,V$119)+'СЕТ СН'!$I$9+СВЦЭМ!$D$10+'СЕТ СН'!$I$5-'СЕТ СН'!$I$17</f>
        <v>4701.7089351599998</v>
      </c>
      <c r="W136" s="37">
        <f>SUMIFS(СВЦЭМ!$C$34:$C$777,СВЦЭМ!$A$34:$A$777,$A136,СВЦЭМ!$B$34:$B$777,W$119)+'СЕТ СН'!$I$9+СВЦЭМ!$D$10+'СЕТ СН'!$I$5-'СЕТ СН'!$I$17</f>
        <v>4737.6048224099995</v>
      </c>
      <c r="X136" s="37">
        <f>SUMIFS(СВЦЭМ!$C$34:$C$777,СВЦЭМ!$A$34:$A$777,$A136,СВЦЭМ!$B$34:$B$777,X$119)+'СЕТ СН'!$I$9+СВЦЭМ!$D$10+'СЕТ СН'!$I$5-'СЕТ СН'!$I$17</f>
        <v>4763.6356563099998</v>
      </c>
      <c r="Y136" s="37">
        <f>SUMIFS(СВЦЭМ!$C$34:$C$777,СВЦЭМ!$A$34:$A$777,$A136,СВЦЭМ!$B$34:$B$777,Y$119)+'СЕТ СН'!$I$9+СВЦЭМ!$D$10+'СЕТ СН'!$I$5-'СЕТ СН'!$I$17</f>
        <v>4899.6235333899995</v>
      </c>
    </row>
    <row r="137" spans="1:25" ht="15.75" x14ac:dyDescent="0.2">
      <c r="A137" s="36">
        <f t="shared" si="3"/>
        <v>42934</v>
      </c>
      <c r="B137" s="37">
        <f>SUMIFS(СВЦЭМ!$C$34:$C$777,СВЦЭМ!$A$34:$A$777,$A137,СВЦЭМ!$B$34:$B$777,B$119)+'СЕТ СН'!$I$9+СВЦЭМ!$D$10+'СЕТ СН'!$I$5-'СЕТ СН'!$I$17</f>
        <v>5014.5631518499995</v>
      </c>
      <c r="C137" s="37">
        <f>SUMIFS(СВЦЭМ!$C$34:$C$777,СВЦЭМ!$A$34:$A$777,$A137,СВЦЭМ!$B$34:$B$777,C$119)+'СЕТ СН'!$I$9+СВЦЭМ!$D$10+'СЕТ СН'!$I$5-'СЕТ СН'!$I$17</f>
        <v>5039.2773463899994</v>
      </c>
      <c r="D137" s="37">
        <f>SUMIFS(СВЦЭМ!$C$34:$C$777,СВЦЭМ!$A$34:$A$777,$A137,СВЦЭМ!$B$34:$B$777,D$119)+'СЕТ СН'!$I$9+СВЦЭМ!$D$10+'СЕТ СН'!$I$5-'СЕТ СН'!$I$17</f>
        <v>5092.8338336099996</v>
      </c>
      <c r="E137" s="37">
        <f>SUMIFS(СВЦЭМ!$C$34:$C$777,СВЦЭМ!$A$34:$A$777,$A137,СВЦЭМ!$B$34:$B$777,E$119)+'СЕТ СН'!$I$9+СВЦЭМ!$D$10+'СЕТ СН'!$I$5-'СЕТ СН'!$I$17</f>
        <v>5094.4140159999997</v>
      </c>
      <c r="F137" s="37">
        <f>SUMIFS(СВЦЭМ!$C$34:$C$777,СВЦЭМ!$A$34:$A$777,$A137,СВЦЭМ!$B$34:$B$777,F$119)+'СЕТ СН'!$I$9+СВЦЭМ!$D$10+'СЕТ СН'!$I$5-'СЕТ СН'!$I$17</f>
        <v>5089.8601184199997</v>
      </c>
      <c r="G137" s="37">
        <f>SUMIFS(СВЦЭМ!$C$34:$C$777,СВЦЭМ!$A$34:$A$777,$A137,СВЦЭМ!$B$34:$B$777,G$119)+'СЕТ СН'!$I$9+СВЦЭМ!$D$10+'СЕТ СН'!$I$5-'СЕТ СН'!$I$17</f>
        <v>5091.4027816399994</v>
      </c>
      <c r="H137" s="37">
        <f>SUMIFS(СВЦЭМ!$C$34:$C$777,СВЦЭМ!$A$34:$A$777,$A137,СВЦЭМ!$B$34:$B$777,H$119)+'СЕТ СН'!$I$9+СВЦЭМ!$D$10+'СЕТ СН'!$I$5-'СЕТ СН'!$I$17</f>
        <v>5107.2436100099994</v>
      </c>
      <c r="I137" s="37">
        <f>SUMIFS(СВЦЭМ!$C$34:$C$777,СВЦЭМ!$A$34:$A$777,$A137,СВЦЭМ!$B$34:$B$777,I$119)+'СЕТ СН'!$I$9+СВЦЭМ!$D$10+'СЕТ СН'!$I$5-'СЕТ СН'!$I$17</f>
        <v>5037.70508092</v>
      </c>
      <c r="J137" s="37">
        <f>SUMIFS(СВЦЭМ!$C$34:$C$777,СВЦЭМ!$A$34:$A$777,$A137,СВЦЭМ!$B$34:$B$777,J$119)+'СЕТ СН'!$I$9+СВЦЭМ!$D$10+'СЕТ СН'!$I$5-'СЕТ СН'!$I$17</f>
        <v>4876.7279848199996</v>
      </c>
      <c r="K137" s="37">
        <f>SUMIFS(СВЦЭМ!$C$34:$C$777,СВЦЭМ!$A$34:$A$777,$A137,СВЦЭМ!$B$34:$B$777,K$119)+'СЕТ СН'!$I$9+СВЦЭМ!$D$10+'СЕТ СН'!$I$5-'СЕТ СН'!$I$17</f>
        <v>4791.9735349599996</v>
      </c>
      <c r="L137" s="37">
        <f>SUMIFS(СВЦЭМ!$C$34:$C$777,СВЦЭМ!$A$34:$A$777,$A137,СВЦЭМ!$B$34:$B$777,L$119)+'СЕТ СН'!$I$9+СВЦЭМ!$D$10+'СЕТ СН'!$I$5-'СЕТ СН'!$I$17</f>
        <v>4719.6126706999994</v>
      </c>
      <c r="M137" s="37">
        <f>SUMIFS(СВЦЭМ!$C$34:$C$777,СВЦЭМ!$A$34:$A$777,$A137,СВЦЭМ!$B$34:$B$777,M$119)+'СЕТ СН'!$I$9+СВЦЭМ!$D$10+'СЕТ СН'!$I$5-'СЕТ СН'!$I$17</f>
        <v>4699.7765751099996</v>
      </c>
      <c r="N137" s="37">
        <f>SUMIFS(СВЦЭМ!$C$34:$C$777,СВЦЭМ!$A$34:$A$777,$A137,СВЦЭМ!$B$34:$B$777,N$119)+'СЕТ СН'!$I$9+СВЦЭМ!$D$10+'СЕТ СН'!$I$5-'СЕТ СН'!$I$17</f>
        <v>4698.90889161</v>
      </c>
      <c r="O137" s="37">
        <f>SUMIFS(СВЦЭМ!$C$34:$C$777,СВЦЭМ!$A$34:$A$777,$A137,СВЦЭМ!$B$34:$B$777,O$119)+'СЕТ СН'!$I$9+СВЦЭМ!$D$10+'СЕТ СН'!$I$5-'СЕТ СН'!$I$17</f>
        <v>4692.2658241499994</v>
      </c>
      <c r="P137" s="37">
        <f>SUMIFS(СВЦЭМ!$C$34:$C$777,СВЦЭМ!$A$34:$A$777,$A137,СВЦЭМ!$B$34:$B$777,P$119)+'СЕТ СН'!$I$9+СВЦЭМ!$D$10+'СЕТ СН'!$I$5-'СЕТ СН'!$I$17</f>
        <v>4701.4414295399993</v>
      </c>
      <c r="Q137" s="37">
        <f>SUMIFS(СВЦЭМ!$C$34:$C$777,СВЦЭМ!$A$34:$A$777,$A137,СВЦЭМ!$B$34:$B$777,Q$119)+'СЕТ СН'!$I$9+СВЦЭМ!$D$10+'СЕТ СН'!$I$5-'СЕТ СН'!$I$17</f>
        <v>4703.9964615599993</v>
      </c>
      <c r="R137" s="37">
        <f>SUMIFS(СВЦЭМ!$C$34:$C$777,СВЦЭМ!$A$34:$A$777,$A137,СВЦЭМ!$B$34:$B$777,R$119)+'СЕТ СН'!$I$9+СВЦЭМ!$D$10+'СЕТ СН'!$I$5-'СЕТ СН'!$I$17</f>
        <v>4703.7382043099997</v>
      </c>
      <c r="S137" s="37">
        <f>SUMIFS(СВЦЭМ!$C$34:$C$777,СВЦЭМ!$A$34:$A$777,$A137,СВЦЭМ!$B$34:$B$777,S$119)+'СЕТ СН'!$I$9+СВЦЭМ!$D$10+'СЕТ СН'!$I$5-'СЕТ СН'!$I$17</f>
        <v>4690.05602327</v>
      </c>
      <c r="T137" s="37">
        <f>SUMIFS(СВЦЭМ!$C$34:$C$777,СВЦЭМ!$A$34:$A$777,$A137,СВЦЭМ!$B$34:$B$777,T$119)+'СЕТ СН'!$I$9+СВЦЭМ!$D$10+'СЕТ СН'!$I$5-'СЕТ СН'!$I$17</f>
        <v>4707.6021636799996</v>
      </c>
      <c r="U137" s="37">
        <f>SUMIFS(СВЦЭМ!$C$34:$C$777,СВЦЭМ!$A$34:$A$777,$A137,СВЦЭМ!$B$34:$B$777,U$119)+'СЕТ СН'!$I$9+СВЦЭМ!$D$10+'СЕТ СН'!$I$5-'СЕТ СН'!$I$17</f>
        <v>4719.6142638299998</v>
      </c>
      <c r="V137" s="37">
        <f>SUMIFS(СВЦЭМ!$C$34:$C$777,СВЦЭМ!$A$34:$A$777,$A137,СВЦЭМ!$B$34:$B$777,V$119)+'СЕТ СН'!$I$9+СВЦЭМ!$D$10+'СЕТ СН'!$I$5-'СЕТ СН'!$I$17</f>
        <v>4737.99745515</v>
      </c>
      <c r="W137" s="37">
        <f>SUMIFS(СВЦЭМ!$C$34:$C$777,СВЦЭМ!$A$34:$A$777,$A137,СВЦЭМ!$B$34:$B$777,W$119)+'СЕТ СН'!$I$9+СВЦЭМ!$D$10+'СЕТ СН'!$I$5-'СЕТ СН'!$I$17</f>
        <v>4769.5704582399994</v>
      </c>
      <c r="X137" s="37">
        <f>SUMIFS(СВЦЭМ!$C$34:$C$777,СВЦЭМ!$A$34:$A$777,$A137,СВЦЭМ!$B$34:$B$777,X$119)+'СЕТ СН'!$I$9+СВЦЭМ!$D$10+'СЕТ СН'!$I$5-'СЕТ СН'!$I$17</f>
        <v>4823.2554972799999</v>
      </c>
      <c r="Y137" s="37">
        <f>SUMIFS(СВЦЭМ!$C$34:$C$777,СВЦЭМ!$A$34:$A$777,$A137,СВЦЭМ!$B$34:$B$777,Y$119)+'СЕТ СН'!$I$9+СВЦЭМ!$D$10+'СЕТ СН'!$I$5-'СЕТ СН'!$I$17</f>
        <v>4944.0436321099996</v>
      </c>
    </row>
    <row r="138" spans="1:25" ht="15.75" x14ac:dyDescent="0.2">
      <c r="A138" s="36">
        <f t="shared" si="3"/>
        <v>42935</v>
      </c>
      <c r="B138" s="37">
        <f>SUMIFS(СВЦЭМ!$C$34:$C$777,СВЦЭМ!$A$34:$A$777,$A138,СВЦЭМ!$B$34:$B$777,B$119)+'СЕТ СН'!$I$9+СВЦЭМ!$D$10+'СЕТ СН'!$I$5-'СЕТ СН'!$I$17</f>
        <v>4861.9741023099996</v>
      </c>
      <c r="C138" s="37">
        <f>SUMIFS(СВЦЭМ!$C$34:$C$777,СВЦЭМ!$A$34:$A$777,$A138,СВЦЭМ!$B$34:$B$777,C$119)+'СЕТ СН'!$I$9+СВЦЭМ!$D$10+'СЕТ СН'!$I$5-'СЕТ СН'!$I$17</f>
        <v>4958.7053490500002</v>
      </c>
      <c r="D138" s="37">
        <f>SUMIFS(СВЦЭМ!$C$34:$C$777,СВЦЭМ!$A$34:$A$777,$A138,СВЦЭМ!$B$34:$B$777,D$119)+'СЕТ СН'!$I$9+СВЦЭМ!$D$10+'СЕТ СН'!$I$5-'СЕТ СН'!$I$17</f>
        <v>5005.6000201299994</v>
      </c>
      <c r="E138" s="37">
        <f>SUMIFS(СВЦЭМ!$C$34:$C$777,СВЦЭМ!$A$34:$A$777,$A138,СВЦЭМ!$B$34:$B$777,E$119)+'СЕТ СН'!$I$9+СВЦЭМ!$D$10+'СЕТ СН'!$I$5-'СЕТ СН'!$I$17</f>
        <v>5020.57921214</v>
      </c>
      <c r="F138" s="37">
        <f>SUMIFS(СВЦЭМ!$C$34:$C$777,СВЦЭМ!$A$34:$A$777,$A138,СВЦЭМ!$B$34:$B$777,F$119)+'СЕТ СН'!$I$9+СВЦЭМ!$D$10+'СЕТ СН'!$I$5-'СЕТ СН'!$I$17</f>
        <v>5029.09723829</v>
      </c>
      <c r="G138" s="37">
        <f>SUMIFS(СВЦЭМ!$C$34:$C$777,СВЦЭМ!$A$34:$A$777,$A138,СВЦЭМ!$B$34:$B$777,G$119)+'СЕТ СН'!$I$9+СВЦЭМ!$D$10+'СЕТ СН'!$I$5-'СЕТ СН'!$I$17</f>
        <v>5019.6018764299997</v>
      </c>
      <c r="H138" s="37">
        <f>SUMIFS(СВЦЭМ!$C$34:$C$777,СВЦЭМ!$A$34:$A$777,$A138,СВЦЭМ!$B$34:$B$777,H$119)+'СЕТ СН'!$I$9+СВЦЭМ!$D$10+'СЕТ СН'!$I$5-'СЕТ СН'!$I$17</f>
        <v>4944.0934465199998</v>
      </c>
      <c r="I138" s="37">
        <f>SUMIFS(СВЦЭМ!$C$34:$C$777,СВЦЭМ!$A$34:$A$777,$A138,СВЦЭМ!$B$34:$B$777,I$119)+'СЕТ СН'!$I$9+СВЦЭМ!$D$10+'СЕТ СН'!$I$5-'СЕТ СН'!$I$17</f>
        <v>4866.0371158999997</v>
      </c>
      <c r="J138" s="37">
        <f>SUMIFS(СВЦЭМ!$C$34:$C$777,СВЦЭМ!$A$34:$A$777,$A138,СВЦЭМ!$B$34:$B$777,J$119)+'СЕТ СН'!$I$9+СВЦЭМ!$D$10+'СЕТ СН'!$I$5-'СЕТ СН'!$I$17</f>
        <v>4760.2401504299996</v>
      </c>
      <c r="K138" s="37">
        <f>SUMIFS(СВЦЭМ!$C$34:$C$777,СВЦЭМ!$A$34:$A$777,$A138,СВЦЭМ!$B$34:$B$777,K$119)+'СЕТ СН'!$I$9+СВЦЭМ!$D$10+'СЕТ СН'!$I$5-'СЕТ СН'!$I$17</f>
        <v>4678.4120501599991</v>
      </c>
      <c r="L138" s="37">
        <f>SUMIFS(СВЦЭМ!$C$34:$C$777,СВЦЭМ!$A$34:$A$777,$A138,СВЦЭМ!$B$34:$B$777,L$119)+'СЕТ СН'!$I$9+СВЦЭМ!$D$10+'СЕТ СН'!$I$5-'СЕТ СН'!$I$17</f>
        <v>4610.4799414899999</v>
      </c>
      <c r="M138" s="37">
        <f>SUMIFS(СВЦЭМ!$C$34:$C$777,СВЦЭМ!$A$34:$A$777,$A138,СВЦЭМ!$B$34:$B$777,M$119)+'СЕТ СН'!$I$9+СВЦЭМ!$D$10+'СЕТ СН'!$I$5-'СЕТ СН'!$I$17</f>
        <v>4593.8875372299999</v>
      </c>
      <c r="N138" s="37">
        <f>SUMIFS(СВЦЭМ!$C$34:$C$777,СВЦЭМ!$A$34:$A$777,$A138,СВЦЭМ!$B$34:$B$777,N$119)+'СЕТ СН'!$I$9+СВЦЭМ!$D$10+'СЕТ СН'!$I$5-'СЕТ СН'!$I$17</f>
        <v>4595.0106825099992</v>
      </c>
      <c r="O138" s="37">
        <f>SUMIFS(СВЦЭМ!$C$34:$C$777,СВЦЭМ!$A$34:$A$777,$A138,СВЦЭМ!$B$34:$B$777,O$119)+'СЕТ СН'!$I$9+СВЦЭМ!$D$10+'СЕТ СН'!$I$5-'СЕТ СН'!$I$17</f>
        <v>4571.6856348900001</v>
      </c>
      <c r="P138" s="37">
        <f>SUMIFS(СВЦЭМ!$C$34:$C$777,СВЦЭМ!$A$34:$A$777,$A138,СВЦЭМ!$B$34:$B$777,P$119)+'СЕТ СН'!$I$9+СВЦЭМ!$D$10+'СЕТ СН'!$I$5-'СЕТ СН'!$I$17</f>
        <v>4590.4095469599997</v>
      </c>
      <c r="Q138" s="37">
        <f>SUMIFS(СВЦЭМ!$C$34:$C$777,СВЦЭМ!$A$34:$A$777,$A138,СВЦЭМ!$B$34:$B$777,Q$119)+'СЕТ СН'!$I$9+СВЦЭМ!$D$10+'СЕТ СН'!$I$5-'СЕТ СН'!$I$17</f>
        <v>4592.4405421699994</v>
      </c>
      <c r="R138" s="37">
        <f>SUMIFS(СВЦЭМ!$C$34:$C$777,СВЦЭМ!$A$34:$A$777,$A138,СВЦЭМ!$B$34:$B$777,R$119)+'СЕТ СН'!$I$9+СВЦЭМ!$D$10+'СЕТ СН'!$I$5-'СЕТ СН'!$I$17</f>
        <v>4597.7005232199999</v>
      </c>
      <c r="S138" s="37">
        <f>SUMIFS(СВЦЭМ!$C$34:$C$777,СВЦЭМ!$A$34:$A$777,$A138,СВЦЭМ!$B$34:$B$777,S$119)+'СЕТ СН'!$I$9+СВЦЭМ!$D$10+'СЕТ СН'!$I$5-'СЕТ СН'!$I$17</f>
        <v>4580.6211364799992</v>
      </c>
      <c r="T138" s="37">
        <f>SUMIFS(СВЦЭМ!$C$34:$C$777,СВЦЭМ!$A$34:$A$777,$A138,СВЦЭМ!$B$34:$B$777,T$119)+'СЕТ СН'!$I$9+СВЦЭМ!$D$10+'СЕТ СН'!$I$5-'СЕТ СН'!$I$17</f>
        <v>4592.5604356299991</v>
      </c>
      <c r="U138" s="37">
        <f>SUMIFS(СВЦЭМ!$C$34:$C$777,СВЦЭМ!$A$34:$A$777,$A138,СВЦЭМ!$B$34:$B$777,U$119)+'СЕТ СН'!$I$9+СВЦЭМ!$D$10+'СЕТ СН'!$I$5-'СЕТ СН'!$I$17</f>
        <v>4595.9937696299994</v>
      </c>
      <c r="V138" s="37">
        <f>SUMIFS(СВЦЭМ!$C$34:$C$777,СВЦЭМ!$A$34:$A$777,$A138,СВЦЭМ!$B$34:$B$777,V$119)+'СЕТ СН'!$I$9+СВЦЭМ!$D$10+'СЕТ СН'!$I$5-'СЕТ СН'!$I$17</f>
        <v>4610.6867070399994</v>
      </c>
      <c r="W138" s="37">
        <f>SUMIFS(СВЦЭМ!$C$34:$C$777,СВЦЭМ!$A$34:$A$777,$A138,СВЦЭМ!$B$34:$B$777,W$119)+'СЕТ СН'!$I$9+СВЦЭМ!$D$10+'СЕТ СН'!$I$5-'СЕТ СН'!$I$17</f>
        <v>4645.2413353299999</v>
      </c>
      <c r="X138" s="37">
        <f>SUMIFS(СВЦЭМ!$C$34:$C$777,СВЦЭМ!$A$34:$A$777,$A138,СВЦЭМ!$B$34:$B$777,X$119)+'СЕТ СН'!$I$9+СВЦЭМ!$D$10+'СЕТ СН'!$I$5-'СЕТ СН'!$I$17</f>
        <v>4713.5796878799993</v>
      </c>
      <c r="Y138" s="37">
        <f>SUMIFS(СВЦЭМ!$C$34:$C$777,СВЦЭМ!$A$34:$A$777,$A138,СВЦЭМ!$B$34:$B$777,Y$119)+'СЕТ СН'!$I$9+СВЦЭМ!$D$10+'СЕТ СН'!$I$5-'СЕТ СН'!$I$17</f>
        <v>4807.40162401</v>
      </c>
    </row>
    <row r="139" spans="1:25" ht="15.75" x14ac:dyDescent="0.2">
      <c r="A139" s="36">
        <f t="shared" si="3"/>
        <v>42936</v>
      </c>
      <c r="B139" s="37">
        <f>SUMIFS(СВЦЭМ!$C$34:$C$777,СВЦЭМ!$A$34:$A$777,$A139,СВЦЭМ!$B$34:$B$777,B$119)+'СЕТ СН'!$I$9+СВЦЭМ!$D$10+'СЕТ СН'!$I$5-'СЕТ СН'!$I$17</f>
        <v>4810.0540412399996</v>
      </c>
      <c r="C139" s="37">
        <f>SUMIFS(СВЦЭМ!$C$34:$C$777,СВЦЭМ!$A$34:$A$777,$A139,СВЦЭМ!$B$34:$B$777,C$119)+'СЕТ СН'!$I$9+СВЦЭМ!$D$10+'СЕТ СН'!$I$5-'СЕТ СН'!$I$17</f>
        <v>4882.69410238</v>
      </c>
      <c r="D139" s="37">
        <f>SUMIFS(СВЦЭМ!$C$34:$C$777,СВЦЭМ!$A$34:$A$777,$A139,СВЦЭМ!$B$34:$B$777,D$119)+'СЕТ СН'!$I$9+СВЦЭМ!$D$10+'СЕТ СН'!$I$5-'СЕТ СН'!$I$17</f>
        <v>4947.7444842699997</v>
      </c>
      <c r="E139" s="37">
        <f>SUMIFS(СВЦЭМ!$C$34:$C$777,СВЦЭМ!$A$34:$A$777,$A139,СВЦЭМ!$B$34:$B$777,E$119)+'СЕТ СН'!$I$9+СВЦЭМ!$D$10+'СЕТ СН'!$I$5-'СЕТ СН'!$I$17</f>
        <v>4973.0136926899995</v>
      </c>
      <c r="F139" s="37">
        <f>SUMIFS(СВЦЭМ!$C$34:$C$777,СВЦЭМ!$A$34:$A$777,$A139,СВЦЭМ!$B$34:$B$777,F$119)+'СЕТ СН'!$I$9+СВЦЭМ!$D$10+'СЕТ СН'!$I$5-'СЕТ СН'!$I$17</f>
        <v>4974.7202158199998</v>
      </c>
      <c r="G139" s="37">
        <f>SUMIFS(СВЦЭМ!$C$34:$C$777,СВЦЭМ!$A$34:$A$777,$A139,СВЦЭМ!$B$34:$B$777,G$119)+'СЕТ СН'!$I$9+СВЦЭМ!$D$10+'СЕТ СН'!$I$5-'СЕТ СН'!$I$17</f>
        <v>4973.0383141099992</v>
      </c>
      <c r="H139" s="37">
        <f>SUMIFS(СВЦЭМ!$C$34:$C$777,СВЦЭМ!$A$34:$A$777,$A139,СВЦЭМ!$B$34:$B$777,H$119)+'СЕТ СН'!$I$9+СВЦЭМ!$D$10+'СЕТ СН'!$I$5-'СЕТ СН'!$I$17</f>
        <v>4897.5275395199997</v>
      </c>
      <c r="I139" s="37">
        <f>SUMIFS(СВЦЭМ!$C$34:$C$777,СВЦЭМ!$A$34:$A$777,$A139,СВЦЭМ!$B$34:$B$777,I$119)+'СЕТ СН'!$I$9+СВЦЭМ!$D$10+'СЕТ СН'!$I$5-'СЕТ СН'!$I$17</f>
        <v>4842.1198881199998</v>
      </c>
      <c r="J139" s="37">
        <f>SUMIFS(СВЦЭМ!$C$34:$C$777,СВЦЭМ!$A$34:$A$777,$A139,СВЦЭМ!$B$34:$B$777,J$119)+'СЕТ СН'!$I$9+СВЦЭМ!$D$10+'СЕТ СН'!$I$5-'СЕТ СН'!$I$17</f>
        <v>4726.1679896400001</v>
      </c>
      <c r="K139" s="37">
        <f>SUMIFS(СВЦЭМ!$C$34:$C$777,СВЦЭМ!$A$34:$A$777,$A139,СВЦЭМ!$B$34:$B$777,K$119)+'СЕТ СН'!$I$9+СВЦЭМ!$D$10+'СЕТ СН'!$I$5-'СЕТ СН'!$I$17</f>
        <v>4652.6415577799999</v>
      </c>
      <c r="L139" s="37">
        <f>SUMIFS(СВЦЭМ!$C$34:$C$777,СВЦЭМ!$A$34:$A$777,$A139,СВЦЭМ!$B$34:$B$777,L$119)+'СЕТ СН'!$I$9+СВЦЭМ!$D$10+'СЕТ СН'!$I$5-'СЕТ СН'!$I$17</f>
        <v>4589.6588951399999</v>
      </c>
      <c r="M139" s="37">
        <f>SUMIFS(СВЦЭМ!$C$34:$C$777,СВЦЭМ!$A$34:$A$777,$A139,СВЦЭМ!$B$34:$B$777,M$119)+'СЕТ СН'!$I$9+СВЦЭМ!$D$10+'СЕТ СН'!$I$5-'СЕТ СН'!$I$17</f>
        <v>4551.4333529599999</v>
      </c>
      <c r="N139" s="37">
        <f>SUMIFS(СВЦЭМ!$C$34:$C$777,СВЦЭМ!$A$34:$A$777,$A139,СВЦЭМ!$B$34:$B$777,N$119)+'СЕТ СН'!$I$9+СВЦЭМ!$D$10+'СЕТ СН'!$I$5-'СЕТ СН'!$I$17</f>
        <v>4553.4330969999992</v>
      </c>
      <c r="O139" s="37">
        <f>SUMIFS(СВЦЭМ!$C$34:$C$777,СВЦЭМ!$A$34:$A$777,$A139,СВЦЭМ!$B$34:$B$777,O$119)+'СЕТ СН'!$I$9+СВЦЭМ!$D$10+'СЕТ СН'!$I$5-'СЕТ СН'!$I$17</f>
        <v>4538.7902732099992</v>
      </c>
      <c r="P139" s="37">
        <f>SUMIFS(СВЦЭМ!$C$34:$C$777,СВЦЭМ!$A$34:$A$777,$A139,СВЦЭМ!$B$34:$B$777,P$119)+'СЕТ СН'!$I$9+СВЦЭМ!$D$10+'СЕТ СН'!$I$5-'СЕТ СН'!$I$17</f>
        <v>4555.9925735099996</v>
      </c>
      <c r="Q139" s="37">
        <f>SUMIFS(СВЦЭМ!$C$34:$C$777,СВЦЭМ!$A$34:$A$777,$A139,СВЦЭМ!$B$34:$B$777,Q$119)+'СЕТ СН'!$I$9+СВЦЭМ!$D$10+'СЕТ СН'!$I$5-'СЕТ СН'!$I$17</f>
        <v>4555.6650244599996</v>
      </c>
      <c r="R139" s="37">
        <f>SUMIFS(СВЦЭМ!$C$34:$C$777,СВЦЭМ!$A$34:$A$777,$A139,СВЦЭМ!$B$34:$B$777,R$119)+'СЕТ СН'!$I$9+СВЦЭМ!$D$10+'СЕТ СН'!$I$5-'СЕТ СН'!$I$17</f>
        <v>4559.6605518299993</v>
      </c>
      <c r="S139" s="37">
        <f>SUMIFS(СВЦЭМ!$C$34:$C$777,СВЦЭМ!$A$34:$A$777,$A139,СВЦЭМ!$B$34:$B$777,S$119)+'СЕТ СН'!$I$9+СВЦЭМ!$D$10+'СЕТ СН'!$I$5-'СЕТ СН'!$I$17</f>
        <v>4557.6947248999995</v>
      </c>
      <c r="T139" s="37">
        <f>SUMIFS(СВЦЭМ!$C$34:$C$777,СВЦЭМ!$A$34:$A$777,$A139,СВЦЭМ!$B$34:$B$777,T$119)+'СЕТ СН'!$I$9+СВЦЭМ!$D$10+'СЕТ СН'!$I$5-'СЕТ СН'!$I$17</f>
        <v>4574.0171738999998</v>
      </c>
      <c r="U139" s="37">
        <f>SUMIFS(СВЦЭМ!$C$34:$C$777,СВЦЭМ!$A$34:$A$777,$A139,СВЦЭМ!$B$34:$B$777,U$119)+'СЕТ СН'!$I$9+СВЦЭМ!$D$10+'СЕТ СН'!$I$5-'СЕТ СН'!$I$17</f>
        <v>4578.9067738899994</v>
      </c>
      <c r="V139" s="37">
        <f>SUMIFS(СВЦЭМ!$C$34:$C$777,СВЦЭМ!$A$34:$A$777,$A139,СВЦЭМ!$B$34:$B$777,V$119)+'СЕТ СН'!$I$9+СВЦЭМ!$D$10+'СЕТ СН'!$I$5-'СЕТ СН'!$I$17</f>
        <v>4562.0544642899995</v>
      </c>
      <c r="W139" s="37">
        <f>SUMIFS(СВЦЭМ!$C$34:$C$777,СВЦЭМ!$A$34:$A$777,$A139,СВЦЭМ!$B$34:$B$777,W$119)+'СЕТ СН'!$I$9+СВЦЭМ!$D$10+'СЕТ СН'!$I$5-'СЕТ СН'!$I$17</f>
        <v>4579.4475227899993</v>
      </c>
      <c r="X139" s="37">
        <f>SUMIFS(СВЦЭМ!$C$34:$C$777,СВЦЭМ!$A$34:$A$777,$A139,СВЦЭМ!$B$34:$B$777,X$119)+'СЕТ СН'!$I$9+СВЦЭМ!$D$10+'СЕТ СН'!$I$5-'СЕТ СН'!$I$17</f>
        <v>4641.0898853299996</v>
      </c>
      <c r="Y139" s="37">
        <f>SUMIFS(СВЦЭМ!$C$34:$C$777,СВЦЭМ!$A$34:$A$777,$A139,СВЦЭМ!$B$34:$B$777,Y$119)+'СЕТ СН'!$I$9+СВЦЭМ!$D$10+'СЕТ СН'!$I$5-'СЕТ СН'!$I$17</f>
        <v>4744.6639452799991</v>
      </c>
    </row>
    <row r="140" spans="1:25" ht="15.75" x14ac:dyDescent="0.2">
      <c r="A140" s="36">
        <f t="shared" si="3"/>
        <v>42937</v>
      </c>
      <c r="B140" s="37">
        <f>SUMIFS(СВЦЭМ!$C$34:$C$777,СВЦЭМ!$A$34:$A$777,$A140,СВЦЭМ!$B$34:$B$777,B$119)+'СЕТ СН'!$I$9+СВЦЭМ!$D$10+'СЕТ СН'!$I$5-'СЕТ СН'!$I$17</f>
        <v>4811.2586684999997</v>
      </c>
      <c r="C140" s="37">
        <f>SUMIFS(СВЦЭМ!$C$34:$C$777,СВЦЭМ!$A$34:$A$777,$A140,СВЦЭМ!$B$34:$B$777,C$119)+'СЕТ СН'!$I$9+СВЦЭМ!$D$10+'СЕТ СН'!$I$5-'СЕТ СН'!$I$17</f>
        <v>4854.01274638</v>
      </c>
      <c r="D140" s="37">
        <f>SUMIFS(СВЦЭМ!$C$34:$C$777,СВЦЭМ!$A$34:$A$777,$A140,СВЦЭМ!$B$34:$B$777,D$119)+'СЕТ СН'!$I$9+СВЦЭМ!$D$10+'СЕТ СН'!$I$5-'СЕТ СН'!$I$17</f>
        <v>4898.1942904899997</v>
      </c>
      <c r="E140" s="37">
        <f>SUMIFS(СВЦЭМ!$C$34:$C$777,СВЦЭМ!$A$34:$A$777,$A140,СВЦЭМ!$B$34:$B$777,E$119)+'СЕТ СН'!$I$9+СВЦЭМ!$D$10+'СЕТ СН'!$I$5-'СЕТ СН'!$I$17</f>
        <v>4903.4173684399993</v>
      </c>
      <c r="F140" s="37">
        <f>SUMIFS(СВЦЭМ!$C$34:$C$777,СВЦЭМ!$A$34:$A$777,$A140,СВЦЭМ!$B$34:$B$777,F$119)+'СЕТ СН'!$I$9+СВЦЭМ!$D$10+'СЕТ СН'!$I$5-'СЕТ СН'!$I$17</f>
        <v>4896.3645942499998</v>
      </c>
      <c r="G140" s="37">
        <f>SUMIFS(СВЦЭМ!$C$34:$C$777,СВЦЭМ!$A$34:$A$777,$A140,СВЦЭМ!$B$34:$B$777,G$119)+'СЕТ СН'!$I$9+СВЦЭМ!$D$10+'СЕТ СН'!$I$5-'СЕТ СН'!$I$17</f>
        <v>4890.1619637200001</v>
      </c>
      <c r="H140" s="37">
        <f>SUMIFS(СВЦЭМ!$C$34:$C$777,СВЦЭМ!$A$34:$A$777,$A140,СВЦЭМ!$B$34:$B$777,H$119)+'СЕТ СН'!$I$9+СВЦЭМ!$D$10+'СЕТ СН'!$I$5-'СЕТ СН'!$I$17</f>
        <v>4824.6111526499999</v>
      </c>
      <c r="I140" s="37">
        <f>SUMIFS(СВЦЭМ!$C$34:$C$777,СВЦЭМ!$A$34:$A$777,$A140,СВЦЭМ!$B$34:$B$777,I$119)+'СЕТ СН'!$I$9+СВЦЭМ!$D$10+'СЕТ СН'!$I$5-'СЕТ СН'!$I$17</f>
        <v>4755.0953529799999</v>
      </c>
      <c r="J140" s="37">
        <f>SUMIFS(СВЦЭМ!$C$34:$C$777,СВЦЭМ!$A$34:$A$777,$A140,СВЦЭМ!$B$34:$B$777,J$119)+'СЕТ СН'!$I$9+СВЦЭМ!$D$10+'СЕТ СН'!$I$5-'СЕТ СН'!$I$17</f>
        <v>4709.3847250299996</v>
      </c>
      <c r="K140" s="37">
        <f>SUMIFS(СВЦЭМ!$C$34:$C$777,СВЦЭМ!$A$34:$A$777,$A140,СВЦЭМ!$B$34:$B$777,K$119)+'СЕТ СН'!$I$9+СВЦЭМ!$D$10+'СЕТ СН'!$I$5-'СЕТ СН'!$I$17</f>
        <v>4635.8512346499992</v>
      </c>
      <c r="L140" s="37">
        <f>SUMIFS(СВЦЭМ!$C$34:$C$777,СВЦЭМ!$A$34:$A$777,$A140,СВЦЭМ!$B$34:$B$777,L$119)+'СЕТ СН'!$I$9+СВЦЭМ!$D$10+'СЕТ СН'!$I$5-'СЕТ СН'!$I$17</f>
        <v>4611.0385171099997</v>
      </c>
      <c r="M140" s="37">
        <f>SUMIFS(СВЦЭМ!$C$34:$C$777,СВЦЭМ!$A$34:$A$777,$A140,СВЦЭМ!$B$34:$B$777,M$119)+'СЕТ СН'!$I$9+СВЦЭМ!$D$10+'СЕТ СН'!$I$5-'СЕТ СН'!$I$17</f>
        <v>4638.8250655100001</v>
      </c>
      <c r="N140" s="37">
        <f>SUMIFS(СВЦЭМ!$C$34:$C$777,СВЦЭМ!$A$34:$A$777,$A140,СВЦЭМ!$B$34:$B$777,N$119)+'СЕТ СН'!$I$9+СВЦЭМ!$D$10+'СЕТ СН'!$I$5-'СЕТ СН'!$I$17</f>
        <v>4638.2233723699992</v>
      </c>
      <c r="O140" s="37">
        <f>SUMIFS(СВЦЭМ!$C$34:$C$777,СВЦЭМ!$A$34:$A$777,$A140,СВЦЭМ!$B$34:$B$777,O$119)+'СЕТ СН'!$I$9+СВЦЭМ!$D$10+'СЕТ СН'!$I$5-'СЕТ СН'!$I$17</f>
        <v>4631.4844009099997</v>
      </c>
      <c r="P140" s="37">
        <f>SUMIFS(СВЦЭМ!$C$34:$C$777,СВЦЭМ!$A$34:$A$777,$A140,СВЦЭМ!$B$34:$B$777,P$119)+'СЕТ СН'!$I$9+СВЦЭМ!$D$10+'СЕТ СН'!$I$5-'СЕТ СН'!$I$17</f>
        <v>4626.7222788299996</v>
      </c>
      <c r="Q140" s="37">
        <f>SUMIFS(СВЦЭМ!$C$34:$C$777,СВЦЭМ!$A$34:$A$777,$A140,СВЦЭМ!$B$34:$B$777,Q$119)+'СЕТ СН'!$I$9+СВЦЭМ!$D$10+'СЕТ СН'!$I$5-'СЕТ СН'!$I$17</f>
        <v>4619.3941556699992</v>
      </c>
      <c r="R140" s="37">
        <f>SUMIFS(СВЦЭМ!$C$34:$C$777,СВЦЭМ!$A$34:$A$777,$A140,СВЦЭМ!$B$34:$B$777,R$119)+'СЕТ СН'!$I$9+СВЦЭМ!$D$10+'СЕТ СН'!$I$5-'СЕТ СН'!$I$17</f>
        <v>4611.73097289</v>
      </c>
      <c r="S140" s="37">
        <f>SUMIFS(СВЦЭМ!$C$34:$C$777,СВЦЭМ!$A$34:$A$777,$A140,СВЦЭМ!$B$34:$B$777,S$119)+'СЕТ СН'!$I$9+СВЦЭМ!$D$10+'СЕТ СН'!$I$5-'СЕТ СН'!$I$17</f>
        <v>4613.0295120399996</v>
      </c>
      <c r="T140" s="37">
        <f>SUMIFS(СВЦЭМ!$C$34:$C$777,СВЦЭМ!$A$34:$A$777,$A140,СВЦЭМ!$B$34:$B$777,T$119)+'СЕТ СН'!$I$9+СВЦЭМ!$D$10+'СЕТ СН'!$I$5-'СЕТ СН'!$I$17</f>
        <v>4602.7803886799993</v>
      </c>
      <c r="U140" s="37">
        <f>SUMIFS(СВЦЭМ!$C$34:$C$777,СВЦЭМ!$A$34:$A$777,$A140,СВЦЭМ!$B$34:$B$777,U$119)+'СЕТ СН'!$I$9+СВЦЭМ!$D$10+'СЕТ СН'!$I$5-'СЕТ СН'!$I$17</f>
        <v>4587.6873370699996</v>
      </c>
      <c r="V140" s="37">
        <f>SUMIFS(СВЦЭМ!$C$34:$C$777,СВЦЭМ!$A$34:$A$777,$A140,СВЦЭМ!$B$34:$B$777,V$119)+'СЕТ СН'!$I$9+СВЦЭМ!$D$10+'СЕТ СН'!$I$5-'СЕТ СН'!$I$17</f>
        <v>4579.8974537899994</v>
      </c>
      <c r="W140" s="37">
        <f>SUMIFS(СВЦЭМ!$C$34:$C$777,СВЦЭМ!$A$34:$A$777,$A140,СВЦЭМ!$B$34:$B$777,W$119)+'СЕТ СН'!$I$9+СВЦЭМ!$D$10+'СЕТ СН'!$I$5-'СЕТ СН'!$I$17</f>
        <v>4633.6354958899992</v>
      </c>
      <c r="X140" s="37">
        <f>SUMIFS(СВЦЭМ!$C$34:$C$777,СВЦЭМ!$A$34:$A$777,$A140,СВЦЭМ!$B$34:$B$777,X$119)+'СЕТ СН'!$I$9+СВЦЭМ!$D$10+'СЕТ СН'!$I$5-'СЕТ СН'!$I$17</f>
        <v>4664.1674765600001</v>
      </c>
      <c r="Y140" s="37">
        <f>SUMIFS(СВЦЭМ!$C$34:$C$777,СВЦЭМ!$A$34:$A$777,$A140,СВЦЭМ!$B$34:$B$777,Y$119)+'СЕТ СН'!$I$9+СВЦЭМ!$D$10+'СЕТ СН'!$I$5-'СЕТ СН'!$I$17</f>
        <v>4748.98563173</v>
      </c>
    </row>
    <row r="141" spans="1:25" ht="15.75" x14ac:dyDescent="0.2">
      <c r="A141" s="36">
        <f t="shared" si="3"/>
        <v>42938</v>
      </c>
      <c r="B141" s="37">
        <f>SUMIFS(СВЦЭМ!$C$34:$C$777,СВЦЭМ!$A$34:$A$777,$A141,СВЦЭМ!$B$34:$B$777,B$119)+'СЕТ СН'!$I$9+СВЦЭМ!$D$10+'СЕТ СН'!$I$5-'СЕТ СН'!$I$17</f>
        <v>4815.3990790199996</v>
      </c>
      <c r="C141" s="37">
        <f>SUMIFS(СВЦЭМ!$C$34:$C$777,СВЦЭМ!$A$34:$A$777,$A141,СВЦЭМ!$B$34:$B$777,C$119)+'СЕТ СН'!$I$9+СВЦЭМ!$D$10+'СЕТ СН'!$I$5-'СЕТ СН'!$I$17</f>
        <v>4848.7626543400002</v>
      </c>
      <c r="D141" s="37">
        <f>SUMIFS(СВЦЭМ!$C$34:$C$777,СВЦЭМ!$A$34:$A$777,$A141,СВЦЭМ!$B$34:$B$777,D$119)+'СЕТ СН'!$I$9+СВЦЭМ!$D$10+'СЕТ СН'!$I$5-'СЕТ СН'!$I$17</f>
        <v>4865.5830698099999</v>
      </c>
      <c r="E141" s="37">
        <f>SUMIFS(СВЦЭМ!$C$34:$C$777,СВЦЭМ!$A$34:$A$777,$A141,СВЦЭМ!$B$34:$B$777,E$119)+'СЕТ СН'!$I$9+СВЦЭМ!$D$10+'СЕТ СН'!$I$5-'СЕТ СН'!$I$17</f>
        <v>4882.4980823200003</v>
      </c>
      <c r="F141" s="37">
        <f>SUMIFS(СВЦЭМ!$C$34:$C$777,СВЦЭМ!$A$34:$A$777,$A141,СВЦЭМ!$B$34:$B$777,F$119)+'СЕТ СН'!$I$9+СВЦЭМ!$D$10+'СЕТ СН'!$I$5-'СЕТ СН'!$I$17</f>
        <v>4892.2716292999994</v>
      </c>
      <c r="G141" s="37">
        <f>SUMIFS(СВЦЭМ!$C$34:$C$777,СВЦЭМ!$A$34:$A$777,$A141,СВЦЭМ!$B$34:$B$777,G$119)+'СЕТ СН'!$I$9+СВЦЭМ!$D$10+'СЕТ СН'!$I$5-'СЕТ СН'!$I$17</f>
        <v>4884.0879200199997</v>
      </c>
      <c r="H141" s="37">
        <f>SUMIFS(СВЦЭМ!$C$34:$C$777,СВЦЭМ!$A$34:$A$777,$A141,СВЦЭМ!$B$34:$B$777,H$119)+'СЕТ СН'!$I$9+СВЦЭМ!$D$10+'СЕТ СН'!$I$5-'СЕТ СН'!$I$17</f>
        <v>4851.4715181399997</v>
      </c>
      <c r="I141" s="37">
        <f>SUMIFS(СВЦЭМ!$C$34:$C$777,СВЦЭМ!$A$34:$A$777,$A141,СВЦЭМ!$B$34:$B$777,I$119)+'СЕТ СН'!$I$9+СВЦЭМ!$D$10+'СЕТ СН'!$I$5-'СЕТ СН'!$I$17</f>
        <v>4756.2122774799991</v>
      </c>
      <c r="J141" s="37">
        <f>SUMIFS(СВЦЭМ!$C$34:$C$777,СВЦЭМ!$A$34:$A$777,$A141,СВЦЭМ!$B$34:$B$777,J$119)+'СЕТ СН'!$I$9+СВЦЭМ!$D$10+'СЕТ СН'!$I$5-'СЕТ СН'!$I$17</f>
        <v>4647.1444319599996</v>
      </c>
      <c r="K141" s="37">
        <f>SUMIFS(СВЦЭМ!$C$34:$C$777,СВЦЭМ!$A$34:$A$777,$A141,СВЦЭМ!$B$34:$B$777,K$119)+'СЕТ СН'!$I$9+СВЦЭМ!$D$10+'СЕТ СН'!$I$5-'СЕТ СН'!$I$17</f>
        <v>4573.4967368899997</v>
      </c>
      <c r="L141" s="37">
        <f>SUMIFS(СВЦЭМ!$C$34:$C$777,СВЦЭМ!$A$34:$A$777,$A141,СВЦЭМ!$B$34:$B$777,L$119)+'СЕТ СН'!$I$9+СВЦЭМ!$D$10+'СЕТ СН'!$I$5-'СЕТ СН'!$I$17</f>
        <v>4519.5477199999996</v>
      </c>
      <c r="M141" s="37">
        <f>SUMIFS(СВЦЭМ!$C$34:$C$777,СВЦЭМ!$A$34:$A$777,$A141,СВЦЭМ!$B$34:$B$777,M$119)+'СЕТ СН'!$I$9+СВЦЭМ!$D$10+'СЕТ СН'!$I$5-'СЕТ СН'!$I$17</f>
        <v>4581.8599832099999</v>
      </c>
      <c r="N141" s="37">
        <f>SUMIFS(СВЦЭМ!$C$34:$C$777,СВЦЭМ!$A$34:$A$777,$A141,СВЦЭМ!$B$34:$B$777,N$119)+'СЕТ СН'!$I$9+СВЦЭМ!$D$10+'СЕТ СН'!$I$5-'СЕТ СН'!$I$17</f>
        <v>4562.2089371799993</v>
      </c>
      <c r="O141" s="37">
        <f>SUMIFS(СВЦЭМ!$C$34:$C$777,СВЦЭМ!$A$34:$A$777,$A141,СВЦЭМ!$B$34:$B$777,O$119)+'СЕТ СН'!$I$9+СВЦЭМ!$D$10+'СЕТ СН'!$I$5-'СЕТ СН'!$I$17</f>
        <v>4524.1600946799999</v>
      </c>
      <c r="P141" s="37">
        <f>SUMIFS(СВЦЭМ!$C$34:$C$777,СВЦЭМ!$A$34:$A$777,$A141,СВЦЭМ!$B$34:$B$777,P$119)+'СЕТ СН'!$I$9+СВЦЭМ!$D$10+'СЕТ СН'!$I$5-'СЕТ СН'!$I$17</f>
        <v>4511.5188887599998</v>
      </c>
      <c r="Q141" s="37">
        <f>SUMIFS(СВЦЭМ!$C$34:$C$777,СВЦЭМ!$A$34:$A$777,$A141,СВЦЭМ!$B$34:$B$777,Q$119)+'СЕТ СН'!$I$9+СВЦЭМ!$D$10+'СЕТ СН'!$I$5-'СЕТ СН'!$I$17</f>
        <v>4516.38401669</v>
      </c>
      <c r="R141" s="37">
        <f>SUMIFS(СВЦЭМ!$C$34:$C$777,СВЦЭМ!$A$34:$A$777,$A141,СВЦЭМ!$B$34:$B$777,R$119)+'СЕТ СН'!$I$9+СВЦЭМ!$D$10+'СЕТ СН'!$I$5-'СЕТ СН'!$I$17</f>
        <v>4518.1641453100001</v>
      </c>
      <c r="S141" s="37">
        <f>SUMIFS(СВЦЭМ!$C$34:$C$777,СВЦЭМ!$A$34:$A$777,$A141,СВЦЭМ!$B$34:$B$777,S$119)+'СЕТ СН'!$I$9+СВЦЭМ!$D$10+'СЕТ СН'!$I$5-'СЕТ СН'!$I$17</f>
        <v>4519.1319411999993</v>
      </c>
      <c r="T141" s="37">
        <f>SUMIFS(СВЦЭМ!$C$34:$C$777,СВЦЭМ!$A$34:$A$777,$A141,СВЦЭМ!$B$34:$B$777,T$119)+'СЕТ СН'!$I$9+СВЦЭМ!$D$10+'СЕТ СН'!$I$5-'СЕТ СН'!$I$17</f>
        <v>4521.4523737599993</v>
      </c>
      <c r="U141" s="37">
        <f>SUMIFS(СВЦЭМ!$C$34:$C$777,СВЦЭМ!$A$34:$A$777,$A141,СВЦЭМ!$B$34:$B$777,U$119)+'СЕТ СН'!$I$9+СВЦЭМ!$D$10+'СЕТ СН'!$I$5-'СЕТ СН'!$I$17</f>
        <v>4523.1839614499995</v>
      </c>
      <c r="V141" s="37">
        <f>SUMIFS(СВЦЭМ!$C$34:$C$777,СВЦЭМ!$A$34:$A$777,$A141,СВЦЭМ!$B$34:$B$777,V$119)+'СЕТ СН'!$I$9+СВЦЭМ!$D$10+'СЕТ СН'!$I$5-'СЕТ СН'!$I$17</f>
        <v>4531.03814582</v>
      </c>
      <c r="W141" s="37">
        <f>SUMIFS(СВЦЭМ!$C$34:$C$777,СВЦЭМ!$A$34:$A$777,$A141,СВЦЭМ!$B$34:$B$777,W$119)+'СЕТ СН'!$I$9+СВЦЭМ!$D$10+'СЕТ СН'!$I$5-'СЕТ СН'!$I$17</f>
        <v>4540.7286616900001</v>
      </c>
      <c r="X141" s="37">
        <f>SUMIFS(СВЦЭМ!$C$34:$C$777,СВЦЭМ!$A$34:$A$777,$A141,СВЦЭМ!$B$34:$B$777,X$119)+'СЕТ СН'!$I$9+СВЦЭМ!$D$10+'СЕТ СН'!$I$5-'СЕТ СН'!$I$17</f>
        <v>4572.6487694899997</v>
      </c>
      <c r="Y141" s="37">
        <f>SUMIFS(СВЦЭМ!$C$34:$C$777,СВЦЭМ!$A$34:$A$777,$A141,СВЦЭМ!$B$34:$B$777,Y$119)+'СЕТ СН'!$I$9+СВЦЭМ!$D$10+'СЕТ СН'!$I$5-'СЕТ СН'!$I$17</f>
        <v>4671.2735815199994</v>
      </c>
    </row>
    <row r="142" spans="1:25" ht="15.75" x14ac:dyDescent="0.2">
      <c r="A142" s="36">
        <f t="shared" si="3"/>
        <v>42939</v>
      </c>
      <c r="B142" s="37">
        <f>SUMIFS(СВЦЭМ!$C$34:$C$777,СВЦЭМ!$A$34:$A$777,$A142,СВЦЭМ!$B$34:$B$777,B$119)+'СЕТ СН'!$I$9+СВЦЭМ!$D$10+'СЕТ СН'!$I$5-'СЕТ СН'!$I$17</f>
        <v>4764.1290991699998</v>
      </c>
      <c r="C142" s="37">
        <f>SUMIFS(СВЦЭМ!$C$34:$C$777,СВЦЭМ!$A$34:$A$777,$A142,СВЦЭМ!$B$34:$B$777,C$119)+'СЕТ СН'!$I$9+СВЦЭМ!$D$10+'СЕТ СН'!$I$5-'СЕТ СН'!$I$17</f>
        <v>4804.6091931299998</v>
      </c>
      <c r="D142" s="37">
        <f>SUMIFS(СВЦЭМ!$C$34:$C$777,СВЦЭМ!$A$34:$A$777,$A142,СВЦЭМ!$B$34:$B$777,D$119)+'СЕТ СН'!$I$9+СВЦЭМ!$D$10+'СЕТ СН'!$I$5-'СЕТ СН'!$I$17</f>
        <v>4867.0495354799996</v>
      </c>
      <c r="E142" s="37">
        <f>SUMIFS(СВЦЭМ!$C$34:$C$777,СВЦЭМ!$A$34:$A$777,$A142,СВЦЭМ!$B$34:$B$777,E$119)+'СЕТ СН'!$I$9+СВЦЭМ!$D$10+'СЕТ СН'!$I$5-'СЕТ СН'!$I$17</f>
        <v>4887.4685099199996</v>
      </c>
      <c r="F142" s="37">
        <f>SUMIFS(СВЦЭМ!$C$34:$C$777,СВЦЭМ!$A$34:$A$777,$A142,СВЦЭМ!$B$34:$B$777,F$119)+'СЕТ СН'!$I$9+СВЦЭМ!$D$10+'СЕТ СН'!$I$5-'СЕТ СН'!$I$17</f>
        <v>4909.3597925799995</v>
      </c>
      <c r="G142" s="37">
        <f>SUMIFS(СВЦЭМ!$C$34:$C$777,СВЦЭМ!$A$34:$A$777,$A142,СВЦЭМ!$B$34:$B$777,G$119)+'СЕТ СН'!$I$9+СВЦЭМ!$D$10+'СЕТ СН'!$I$5-'СЕТ СН'!$I$17</f>
        <v>4909.2784247</v>
      </c>
      <c r="H142" s="37">
        <f>SUMIFS(СВЦЭМ!$C$34:$C$777,СВЦЭМ!$A$34:$A$777,$A142,СВЦЭМ!$B$34:$B$777,H$119)+'СЕТ СН'!$I$9+СВЦЭМ!$D$10+'СЕТ СН'!$I$5-'СЕТ СН'!$I$17</f>
        <v>4881.3134710799995</v>
      </c>
      <c r="I142" s="37">
        <f>SUMIFS(СВЦЭМ!$C$34:$C$777,СВЦЭМ!$A$34:$A$777,$A142,СВЦЭМ!$B$34:$B$777,I$119)+'СЕТ СН'!$I$9+СВЦЭМ!$D$10+'СЕТ СН'!$I$5-'СЕТ СН'!$I$17</f>
        <v>4770.4895260199992</v>
      </c>
      <c r="J142" s="37">
        <f>SUMIFS(СВЦЭМ!$C$34:$C$777,СВЦЭМ!$A$34:$A$777,$A142,СВЦЭМ!$B$34:$B$777,J$119)+'СЕТ СН'!$I$9+СВЦЭМ!$D$10+'СЕТ СН'!$I$5-'СЕТ СН'!$I$17</f>
        <v>4664.3037420399996</v>
      </c>
      <c r="K142" s="37">
        <f>SUMIFS(СВЦЭМ!$C$34:$C$777,СВЦЭМ!$A$34:$A$777,$A142,СВЦЭМ!$B$34:$B$777,K$119)+'СЕТ СН'!$I$9+СВЦЭМ!$D$10+'СЕТ СН'!$I$5-'СЕТ СН'!$I$17</f>
        <v>4581.8326560799997</v>
      </c>
      <c r="L142" s="37">
        <f>SUMIFS(СВЦЭМ!$C$34:$C$777,СВЦЭМ!$A$34:$A$777,$A142,СВЦЭМ!$B$34:$B$777,L$119)+'СЕТ СН'!$I$9+СВЦЭМ!$D$10+'СЕТ СН'!$I$5-'СЕТ СН'!$I$17</f>
        <v>4537.6488073999999</v>
      </c>
      <c r="M142" s="37">
        <f>SUMIFS(СВЦЭМ!$C$34:$C$777,СВЦЭМ!$A$34:$A$777,$A142,СВЦЭМ!$B$34:$B$777,M$119)+'СЕТ СН'!$I$9+СВЦЭМ!$D$10+'СЕТ СН'!$I$5-'СЕТ СН'!$I$17</f>
        <v>4551.6746310899998</v>
      </c>
      <c r="N142" s="37">
        <f>SUMIFS(СВЦЭМ!$C$34:$C$777,СВЦЭМ!$A$34:$A$777,$A142,СВЦЭМ!$B$34:$B$777,N$119)+'СЕТ СН'!$I$9+СВЦЭМ!$D$10+'СЕТ СН'!$I$5-'СЕТ СН'!$I$17</f>
        <v>4590.8492857699994</v>
      </c>
      <c r="O142" s="37">
        <f>SUMIFS(СВЦЭМ!$C$34:$C$777,СВЦЭМ!$A$34:$A$777,$A142,СВЦЭМ!$B$34:$B$777,O$119)+'СЕТ СН'!$I$9+СВЦЭМ!$D$10+'СЕТ СН'!$I$5-'СЕТ СН'!$I$17</f>
        <v>4552.92545126</v>
      </c>
      <c r="P142" s="37">
        <f>SUMIFS(СВЦЭМ!$C$34:$C$777,СВЦЭМ!$A$34:$A$777,$A142,СВЦЭМ!$B$34:$B$777,P$119)+'СЕТ СН'!$I$9+СВЦЭМ!$D$10+'СЕТ СН'!$I$5-'СЕТ СН'!$I$17</f>
        <v>4524.7432897499993</v>
      </c>
      <c r="Q142" s="37">
        <f>SUMIFS(СВЦЭМ!$C$34:$C$777,СВЦЭМ!$A$34:$A$777,$A142,СВЦЭМ!$B$34:$B$777,Q$119)+'СЕТ СН'!$I$9+СВЦЭМ!$D$10+'СЕТ СН'!$I$5-'СЕТ СН'!$I$17</f>
        <v>4523.5416037099994</v>
      </c>
      <c r="R142" s="37">
        <f>SUMIFS(СВЦЭМ!$C$34:$C$777,СВЦЭМ!$A$34:$A$777,$A142,СВЦЭМ!$B$34:$B$777,R$119)+'СЕТ СН'!$I$9+СВЦЭМ!$D$10+'СЕТ СН'!$I$5-'СЕТ СН'!$I$17</f>
        <v>4526.2325525299993</v>
      </c>
      <c r="S142" s="37">
        <f>SUMIFS(СВЦЭМ!$C$34:$C$777,СВЦЭМ!$A$34:$A$777,$A142,СВЦЭМ!$B$34:$B$777,S$119)+'СЕТ СН'!$I$9+СВЦЭМ!$D$10+'СЕТ СН'!$I$5-'СЕТ СН'!$I$17</f>
        <v>4525.5465172299992</v>
      </c>
      <c r="T142" s="37">
        <f>SUMIFS(СВЦЭМ!$C$34:$C$777,СВЦЭМ!$A$34:$A$777,$A142,СВЦЭМ!$B$34:$B$777,T$119)+'СЕТ СН'!$I$9+СВЦЭМ!$D$10+'СЕТ СН'!$I$5-'СЕТ СН'!$I$17</f>
        <v>4527.0485685099993</v>
      </c>
      <c r="U142" s="37">
        <f>SUMIFS(СВЦЭМ!$C$34:$C$777,СВЦЭМ!$A$34:$A$777,$A142,СВЦЭМ!$B$34:$B$777,U$119)+'СЕТ СН'!$I$9+СВЦЭМ!$D$10+'СЕТ СН'!$I$5-'СЕТ СН'!$I$17</f>
        <v>4527.4567761499993</v>
      </c>
      <c r="V142" s="37">
        <f>SUMIFS(СВЦЭМ!$C$34:$C$777,СВЦЭМ!$A$34:$A$777,$A142,СВЦЭМ!$B$34:$B$777,V$119)+'СЕТ СН'!$I$9+СВЦЭМ!$D$10+'СЕТ СН'!$I$5-'СЕТ СН'!$I$17</f>
        <v>4520.3916545599996</v>
      </c>
      <c r="W142" s="37">
        <f>SUMIFS(СВЦЭМ!$C$34:$C$777,СВЦЭМ!$A$34:$A$777,$A142,СВЦЭМ!$B$34:$B$777,W$119)+'СЕТ СН'!$I$9+СВЦЭМ!$D$10+'СЕТ СН'!$I$5-'СЕТ СН'!$I$17</f>
        <v>4550.8236611599996</v>
      </c>
      <c r="X142" s="37">
        <f>SUMIFS(СВЦЭМ!$C$34:$C$777,СВЦЭМ!$A$34:$A$777,$A142,СВЦЭМ!$B$34:$B$777,X$119)+'СЕТ СН'!$I$9+СВЦЭМ!$D$10+'СЕТ СН'!$I$5-'СЕТ СН'!$I$17</f>
        <v>4597.5403656199996</v>
      </c>
      <c r="Y142" s="37">
        <f>SUMIFS(СВЦЭМ!$C$34:$C$777,СВЦЭМ!$A$34:$A$777,$A142,СВЦЭМ!$B$34:$B$777,Y$119)+'СЕТ СН'!$I$9+СВЦЭМ!$D$10+'СЕТ СН'!$I$5-'СЕТ СН'!$I$17</f>
        <v>4657.1951865299998</v>
      </c>
    </row>
    <row r="143" spans="1:25" ht="15.75" x14ac:dyDescent="0.2">
      <c r="A143" s="36">
        <f t="shared" si="3"/>
        <v>42940</v>
      </c>
      <c r="B143" s="37">
        <f>SUMIFS(СВЦЭМ!$C$34:$C$777,СВЦЭМ!$A$34:$A$777,$A143,СВЦЭМ!$B$34:$B$777,B$119)+'СЕТ СН'!$I$9+СВЦЭМ!$D$10+'СЕТ СН'!$I$5-'СЕТ СН'!$I$17</f>
        <v>4715.0723374499994</v>
      </c>
      <c r="C143" s="37">
        <f>SUMIFS(СВЦЭМ!$C$34:$C$777,СВЦЭМ!$A$34:$A$777,$A143,СВЦЭМ!$B$34:$B$777,C$119)+'СЕТ СН'!$I$9+СВЦЭМ!$D$10+'СЕТ СН'!$I$5-'СЕТ СН'!$I$17</f>
        <v>4822.7265898299993</v>
      </c>
      <c r="D143" s="37">
        <f>SUMIFS(СВЦЭМ!$C$34:$C$777,СВЦЭМ!$A$34:$A$777,$A143,СВЦЭМ!$B$34:$B$777,D$119)+'СЕТ СН'!$I$9+СВЦЭМ!$D$10+'СЕТ СН'!$I$5-'СЕТ СН'!$I$17</f>
        <v>4848.9506491399998</v>
      </c>
      <c r="E143" s="37">
        <f>SUMIFS(СВЦЭМ!$C$34:$C$777,СВЦЭМ!$A$34:$A$777,$A143,СВЦЭМ!$B$34:$B$777,E$119)+'СЕТ СН'!$I$9+СВЦЭМ!$D$10+'СЕТ СН'!$I$5-'СЕТ СН'!$I$17</f>
        <v>4861.3987721199992</v>
      </c>
      <c r="F143" s="37">
        <f>SUMIFS(СВЦЭМ!$C$34:$C$777,СВЦЭМ!$A$34:$A$777,$A143,СВЦЭМ!$B$34:$B$777,F$119)+'СЕТ СН'!$I$9+СВЦЭМ!$D$10+'СЕТ СН'!$I$5-'СЕТ СН'!$I$17</f>
        <v>4873.0831298499998</v>
      </c>
      <c r="G143" s="37">
        <f>SUMIFS(СВЦЭМ!$C$34:$C$777,СВЦЭМ!$A$34:$A$777,$A143,СВЦЭМ!$B$34:$B$777,G$119)+'СЕТ СН'!$I$9+СВЦЭМ!$D$10+'СЕТ СН'!$I$5-'СЕТ СН'!$I$17</f>
        <v>4857.7256000599991</v>
      </c>
      <c r="H143" s="37">
        <f>SUMIFS(СВЦЭМ!$C$34:$C$777,СВЦЭМ!$A$34:$A$777,$A143,СВЦЭМ!$B$34:$B$777,H$119)+'СЕТ СН'!$I$9+СВЦЭМ!$D$10+'СЕТ СН'!$I$5-'СЕТ СН'!$I$17</f>
        <v>4807.9921125199999</v>
      </c>
      <c r="I143" s="37">
        <f>SUMIFS(СВЦЭМ!$C$34:$C$777,СВЦЭМ!$A$34:$A$777,$A143,СВЦЭМ!$B$34:$B$777,I$119)+'СЕТ СН'!$I$9+СВЦЭМ!$D$10+'СЕТ СН'!$I$5-'СЕТ СН'!$I$17</f>
        <v>4776.9382021199999</v>
      </c>
      <c r="J143" s="37">
        <f>SUMIFS(СВЦЭМ!$C$34:$C$777,СВЦЭМ!$A$34:$A$777,$A143,СВЦЭМ!$B$34:$B$777,J$119)+'СЕТ СН'!$I$9+СВЦЭМ!$D$10+'СЕТ СН'!$I$5-'СЕТ СН'!$I$17</f>
        <v>4646.5149766999994</v>
      </c>
      <c r="K143" s="37">
        <f>SUMIFS(СВЦЭМ!$C$34:$C$777,СВЦЭМ!$A$34:$A$777,$A143,СВЦЭМ!$B$34:$B$777,K$119)+'СЕТ СН'!$I$9+СВЦЭМ!$D$10+'СЕТ СН'!$I$5-'СЕТ СН'!$I$17</f>
        <v>4647.7247012499993</v>
      </c>
      <c r="L143" s="37">
        <f>SUMIFS(СВЦЭМ!$C$34:$C$777,СВЦЭМ!$A$34:$A$777,$A143,СВЦЭМ!$B$34:$B$777,L$119)+'СЕТ СН'!$I$9+СВЦЭМ!$D$10+'СЕТ СН'!$I$5-'СЕТ СН'!$I$17</f>
        <v>4640.7150191699993</v>
      </c>
      <c r="M143" s="37">
        <f>SUMIFS(СВЦЭМ!$C$34:$C$777,СВЦЭМ!$A$34:$A$777,$A143,СВЦЭМ!$B$34:$B$777,M$119)+'СЕТ СН'!$I$9+СВЦЭМ!$D$10+'СЕТ СН'!$I$5-'СЕТ СН'!$I$17</f>
        <v>4646.8011357199994</v>
      </c>
      <c r="N143" s="37">
        <f>SUMIFS(СВЦЭМ!$C$34:$C$777,СВЦЭМ!$A$34:$A$777,$A143,СВЦЭМ!$B$34:$B$777,N$119)+'СЕТ СН'!$I$9+СВЦЭМ!$D$10+'СЕТ СН'!$I$5-'СЕТ СН'!$I$17</f>
        <v>4640.97281406</v>
      </c>
      <c r="O143" s="37">
        <f>SUMIFS(СВЦЭМ!$C$34:$C$777,СВЦЭМ!$A$34:$A$777,$A143,СВЦЭМ!$B$34:$B$777,O$119)+'СЕТ СН'!$I$9+СВЦЭМ!$D$10+'СЕТ СН'!$I$5-'СЕТ СН'!$I$17</f>
        <v>4645.8277508499996</v>
      </c>
      <c r="P143" s="37">
        <f>SUMIFS(СВЦЭМ!$C$34:$C$777,СВЦЭМ!$A$34:$A$777,$A143,СВЦЭМ!$B$34:$B$777,P$119)+'СЕТ СН'!$I$9+СВЦЭМ!$D$10+'СЕТ СН'!$I$5-'СЕТ СН'!$I$17</f>
        <v>4639.0981381799993</v>
      </c>
      <c r="Q143" s="37">
        <f>SUMIFS(СВЦЭМ!$C$34:$C$777,СВЦЭМ!$A$34:$A$777,$A143,СВЦЭМ!$B$34:$B$777,Q$119)+'СЕТ СН'!$I$9+СВЦЭМ!$D$10+'СЕТ СН'!$I$5-'СЕТ СН'!$I$17</f>
        <v>4638.2981929799998</v>
      </c>
      <c r="R143" s="37">
        <f>SUMIFS(СВЦЭМ!$C$34:$C$777,СВЦЭМ!$A$34:$A$777,$A143,СВЦЭМ!$B$34:$B$777,R$119)+'СЕТ СН'!$I$9+СВЦЭМ!$D$10+'СЕТ СН'!$I$5-'СЕТ СН'!$I$17</f>
        <v>4633.4976729699993</v>
      </c>
      <c r="S143" s="37">
        <f>SUMIFS(СВЦЭМ!$C$34:$C$777,СВЦЭМ!$A$34:$A$777,$A143,СВЦЭМ!$B$34:$B$777,S$119)+'СЕТ СН'!$I$9+СВЦЭМ!$D$10+'СЕТ СН'!$I$5-'СЕТ СН'!$I$17</f>
        <v>4631.8755734499991</v>
      </c>
      <c r="T143" s="37">
        <f>SUMIFS(СВЦЭМ!$C$34:$C$777,СВЦЭМ!$A$34:$A$777,$A143,СВЦЭМ!$B$34:$B$777,T$119)+'СЕТ СН'!$I$9+СВЦЭМ!$D$10+'СЕТ СН'!$I$5-'СЕТ СН'!$I$17</f>
        <v>4634.9838873999997</v>
      </c>
      <c r="U143" s="37">
        <f>SUMIFS(СВЦЭМ!$C$34:$C$777,СВЦЭМ!$A$34:$A$777,$A143,СВЦЭМ!$B$34:$B$777,U$119)+'СЕТ СН'!$I$9+СВЦЭМ!$D$10+'СЕТ СН'!$I$5-'СЕТ СН'!$I$17</f>
        <v>4630.7239148799999</v>
      </c>
      <c r="V143" s="37">
        <f>SUMIFS(СВЦЭМ!$C$34:$C$777,СВЦЭМ!$A$34:$A$777,$A143,СВЦЭМ!$B$34:$B$777,V$119)+'СЕТ СН'!$I$9+СВЦЭМ!$D$10+'СЕТ СН'!$I$5-'СЕТ СН'!$I$17</f>
        <v>4622.9095500200001</v>
      </c>
      <c r="W143" s="37">
        <f>SUMIFS(СВЦЭМ!$C$34:$C$777,СВЦЭМ!$A$34:$A$777,$A143,СВЦЭМ!$B$34:$B$777,W$119)+'СЕТ СН'!$I$9+СВЦЭМ!$D$10+'СЕТ СН'!$I$5-'СЕТ СН'!$I$17</f>
        <v>4652.00801572</v>
      </c>
      <c r="X143" s="37">
        <f>SUMIFS(СВЦЭМ!$C$34:$C$777,СВЦЭМ!$A$34:$A$777,$A143,СВЦЭМ!$B$34:$B$777,X$119)+'СЕТ СН'!$I$9+СВЦЭМ!$D$10+'СЕТ СН'!$I$5-'СЕТ СН'!$I$17</f>
        <v>4621.5461735299996</v>
      </c>
      <c r="Y143" s="37">
        <f>SUMIFS(СВЦЭМ!$C$34:$C$777,СВЦЭМ!$A$34:$A$777,$A143,СВЦЭМ!$B$34:$B$777,Y$119)+'СЕТ СН'!$I$9+СВЦЭМ!$D$10+'СЕТ СН'!$I$5-'СЕТ СН'!$I$17</f>
        <v>4684.3594619599999</v>
      </c>
    </row>
    <row r="144" spans="1:25" ht="15.75" x14ac:dyDescent="0.2">
      <c r="A144" s="36">
        <f t="shared" si="3"/>
        <v>42941</v>
      </c>
      <c r="B144" s="37">
        <f>SUMIFS(СВЦЭМ!$C$34:$C$777,СВЦЭМ!$A$34:$A$777,$A144,СВЦЭМ!$B$34:$B$777,B$119)+'СЕТ СН'!$I$9+СВЦЭМ!$D$10+'СЕТ СН'!$I$5-'СЕТ СН'!$I$17</f>
        <v>4756.5523680499991</v>
      </c>
      <c r="C144" s="37">
        <f>SUMIFS(СВЦЭМ!$C$34:$C$777,СВЦЭМ!$A$34:$A$777,$A144,СВЦЭМ!$B$34:$B$777,C$119)+'СЕТ СН'!$I$9+СВЦЭМ!$D$10+'СЕТ СН'!$I$5-'СЕТ СН'!$I$17</f>
        <v>4840.88686272</v>
      </c>
      <c r="D144" s="37">
        <f>SUMIFS(СВЦЭМ!$C$34:$C$777,СВЦЭМ!$A$34:$A$777,$A144,СВЦЭМ!$B$34:$B$777,D$119)+'СЕТ СН'!$I$9+СВЦЭМ!$D$10+'СЕТ СН'!$I$5-'СЕТ СН'!$I$17</f>
        <v>4906.3890151300002</v>
      </c>
      <c r="E144" s="37">
        <f>SUMIFS(СВЦЭМ!$C$34:$C$777,СВЦЭМ!$A$34:$A$777,$A144,СВЦЭМ!$B$34:$B$777,E$119)+'СЕТ СН'!$I$9+СВЦЭМ!$D$10+'СЕТ СН'!$I$5-'СЕТ СН'!$I$17</f>
        <v>4927.1930883299992</v>
      </c>
      <c r="F144" s="37">
        <f>SUMIFS(СВЦЭМ!$C$34:$C$777,СВЦЭМ!$A$34:$A$777,$A144,СВЦЭМ!$B$34:$B$777,F$119)+'СЕТ СН'!$I$9+СВЦЭМ!$D$10+'СЕТ СН'!$I$5-'СЕТ СН'!$I$17</f>
        <v>4937.3281779299996</v>
      </c>
      <c r="G144" s="37">
        <f>SUMIFS(СВЦЭМ!$C$34:$C$777,СВЦЭМ!$A$34:$A$777,$A144,СВЦЭМ!$B$34:$B$777,G$119)+'СЕТ СН'!$I$9+СВЦЭМ!$D$10+'СЕТ СН'!$I$5-'СЕТ СН'!$I$17</f>
        <v>4928.9736232499999</v>
      </c>
      <c r="H144" s="37">
        <f>SUMIFS(СВЦЭМ!$C$34:$C$777,СВЦЭМ!$A$34:$A$777,$A144,СВЦЭМ!$B$34:$B$777,H$119)+'СЕТ СН'!$I$9+СВЦЭМ!$D$10+'СЕТ СН'!$I$5-'СЕТ СН'!$I$17</f>
        <v>4858.9986886699999</v>
      </c>
      <c r="I144" s="37">
        <f>SUMIFS(СВЦЭМ!$C$34:$C$777,СВЦЭМ!$A$34:$A$777,$A144,СВЦЭМ!$B$34:$B$777,I$119)+'СЕТ СН'!$I$9+СВЦЭМ!$D$10+'СЕТ СН'!$I$5-'СЕТ СН'!$I$17</f>
        <v>4746.0464512500002</v>
      </c>
      <c r="J144" s="37">
        <f>SUMIFS(СВЦЭМ!$C$34:$C$777,СВЦЭМ!$A$34:$A$777,$A144,СВЦЭМ!$B$34:$B$777,J$119)+'СЕТ СН'!$I$9+СВЦЭМ!$D$10+'СЕТ СН'!$I$5-'СЕТ СН'!$I$17</f>
        <v>4646.2584048199997</v>
      </c>
      <c r="K144" s="37">
        <f>SUMIFS(СВЦЭМ!$C$34:$C$777,СВЦЭМ!$A$34:$A$777,$A144,СВЦЭМ!$B$34:$B$777,K$119)+'СЕТ СН'!$I$9+СВЦЭМ!$D$10+'СЕТ СН'!$I$5-'СЕТ СН'!$I$17</f>
        <v>4561.8371315299992</v>
      </c>
      <c r="L144" s="37">
        <f>SUMIFS(СВЦЭМ!$C$34:$C$777,СВЦЭМ!$A$34:$A$777,$A144,СВЦЭМ!$B$34:$B$777,L$119)+'СЕТ СН'!$I$9+СВЦЭМ!$D$10+'СЕТ СН'!$I$5-'СЕТ СН'!$I$17</f>
        <v>4502.0550531399995</v>
      </c>
      <c r="M144" s="37">
        <f>SUMIFS(СВЦЭМ!$C$34:$C$777,СВЦЭМ!$A$34:$A$777,$A144,СВЦЭМ!$B$34:$B$777,M$119)+'СЕТ СН'!$I$9+СВЦЭМ!$D$10+'СЕТ СН'!$I$5-'СЕТ СН'!$I$17</f>
        <v>4507.9868863199999</v>
      </c>
      <c r="N144" s="37">
        <f>SUMIFS(СВЦЭМ!$C$34:$C$777,СВЦЭМ!$A$34:$A$777,$A144,СВЦЭМ!$B$34:$B$777,N$119)+'СЕТ СН'!$I$9+СВЦЭМ!$D$10+'СЕТ СН'!$I$5-'СЕТ СН'!$I$17</f>
        <v>4512.0473085099993</v>
      </c>
      <c r="O144" s="37">
        <f>SUMIFS(СВЦЭМ!$C$34:$C$777,СВЦЭМ!$A$34:$A$777,$A144,СВЦЭМ!$B$34:$B$777,O$119)+'СЕТ СН'!$I$9+СВЦЭМ!$D$10+'СЕТ СН'!$I$5-'СЕТ СН'!$I$17</f>
        <v>4503.2112751899995</v>
      </c>
      <c r="P144" s="37">
        <f>SUMIFS(СВЦЭМ!$C$34:$C$777,СВЦЭМ!$A$34:$A$777,$A144,СВЦЭМ!$B$34:$B$777,P$119)+'СЕТ СН'!$I$9+СВЦЭМ!$D$10+'СЕТ СН'!$I$5-'СЕТ СН'!$I$17</f>
        <v>4509.8823070099997</v>
      </c>
      <c r="Q144" s="37">
        <f>SUMIFS(СВЦЭМ!$C$34:$C$777,СВЦЭМ!$A$34:$A$777,$A144,СВЦЭМ!$B$34:$B$777,Q$119)+'СЕТ СН'!$I$9+СВЦЭМ!$D$10+'СЕТ СН'!$I$5-'СЕТ СН'!$I$17</f>
        <v>4516.5317837399998</v>
      </c>
      <c r="R144" s="37">
        <f>SUMIFS(СВЦЭМ!$C$34:$C$777,СВЦЭМ!$A$34:$A$777,$A144,СВЦЭМ!$B$34:$B$777,R$119)+'СЕТ СН'!$I$9+СВЦЭМ!$D$10+'СЕТ СН'!$I$5-'СЕТ СН'!$I$17</f>
        <v>4527.9079803299992</v>
      </c>
      <c r="S144" s="37">
        <f>SUMIFS(СВЦЭМ!$C$34:$C$777,СВЦЭМ!$A$34:$A$777,$A144,СВЦЭМ!$B$34:$B$777,S$119)+'СЕТ СН'!$I$9+СВЦЭМ!$D$10+'СЕТ СН'!$I$5-'СЕТ СН'!$I$17</f>
        <v>4524.1160555599999</v>
      </c>
      <c r="T144" s="37">
        <f>SUMIFS(СВЦЭМ!$C$34:$C$777,СВЦЭМ!$A$34:$A$777,$A144,СВЦЭМ!$B$34:$B$777,T$119)+'СЕТ СН'!$I$9+СВЦЭМ!$D$10+'СЕТ СН'!$I$5-'СЕТ СН'!$I$17</f>
        <v>4538.6049794800001</v>
      </c>
      <c r="U144" s="37">
        <f>SUMIFS(СВЦЭМ!$C$34:$C$777,СВЦЭМ!$A$34:$A$777,$A144,СВЦЭМ!$B$34:$B$777,U$119)+'СЕТ СН'!$I$9+СВЦЭМ!$D$10+'СЕТ СН'!$I$5-'СЕТ СН'!$I$17</f>
        <v>4540.5825452999998</v>
      </c>
      <c r="V144" s="37">
        <f>SUMIFS(СВЦЭМ!$C$34:$C$777,СВЦЭМ!$A$34:$A$777,$A144,СВЦЭМ!$B$34:$B$777,V$119)+'СЕТ СН'!$I$9+СВЦЭМ!$D$10+'СЕТ СН'!$I$5-'СЕТ СН'!$I$17</f>
        <v>4518.4540600699993</v>
      </c>
      <c r="W144" s="37">
        <f>SUMIFS(СВЦЭМ!$C$34:$C$777,СВЦЭМ!$A$34:$A$777,$A144,СВЦЭМ!$B$34:$B$777,W$119)+'СЕТ СН'!$I$9+СВЦЭМ!$D$10+'СЕТ СН'!$I$5-'СЕТ СН'!$I$17</f>
        <v>4520.52987321</v>
      </c>
      <c r="X144" s="37">
        <f>SUMIFS(СВЦЭМ!$C$34:$C$777,СВЦЭМ!$A$34:$A$777,$A144,СВЦЭМ!$B$34:$B$777,X$119)+'СЕТ СН'!$I$9+СВЦЭМ!$D$10+'СЕТ СН'!$I$5-'СЕТ СН'!$I$17</f>
        <v>4584.3244938399994</v>
      </c>
      <c r="Y144" s="37">
        <f>SUMIFS(СВЦЭМ!$C$34:$C$777,СВЦЭМ!$A$34:$A$777,$A144,СВЦЭМ!$B$34:$B$777,Y$119)+'СЕТ СН'!$I$9+СВЦЭМ!$D$10+'СЕТ СН'!$I$5-'СЕТ СН'!$I$17</f>
        <v>4684.2272714799992</v>
      </c>
    </row>
    <row r="145" spans="1:26" ht="15.75" x14ac:dyDescent="0.2">
      <c r="A145" s="36">
        <f t="shared" si="3"/>
        <v>42942</v>
      </c>
      <c r="B145" s="37">
        <f>SUMIFS(СВЦЭМ!$C$34:$C$777,СВЦЭМ!$A$34:$A$777,$A145,СВЦЭМ!$B$34:$B$777,B$119)+'СЕТ СН'!$I$9+СВЦЭМ!$D$10+'СЕТ СН'!$I$5-'СЕТ СН'!$I$17</f>
        <v>4764.5962264899999</v>
      </c>
      <c r="C145" s="37">
        <f>SUMIFS(СВЦЭМ!$C$34:$C$777,СВЦЭМ!$A$34:$A$777,$A145,СВЦЭМ!$B$34:$B$777,C$119)+'СЕТ СН'!$I$9+СВЦЭМ!$D$10+'СЕТ СН'!$I$5-'СЕТ СН'!$I$17</f>
        <v>4792.10937844</v>
      </c>
      <c r="D145" s="37">
        <f>SUMIFS(СВЦЭМ!$C$34:$C$777,СВЦЭМ!$A$34:$A$777,$A145,СВЦЭМ!$B$34:$B$777,D$119)+'СЕТ СН'!$I$9+СВЦЭМ!$D$10+'СЕТ СН'!$I$5-'СЕТ СН'!$I$17</f>
        <v>4864.6080663699995</v>
      </c>
      <c r="E145" s="37">
        <f>SUMIFS(СВЦЭМ!$C$34:$C$777,СВЦЭМ!$A$34:$A$777,$A145,СВЦЭМ!$B$34:$B$777,E$119)+'СЕТ СН'!$I$9+СВЦЭМ!$D$10+'СЕТ СН'!$I$5-'СЕТ СН'!$I$17</f>
        <v>4904.4195068999998</v>
      </c>
      <c r="F145" s="37">
        <f>SUMIFS(СВЦЭМ!$C$34:$C$777,СВЦЭМ!$A$34:$A$777,$A145,СВЦЭМ!$B$34:$B$777,F$119)+'СЕТ СН'!$I$9+СВЦЭМ!$D$10+'СЕТ СН'!$I$5-'СЕТ СН'!$I$17</f>
        <v>4913.3501938499994</v>
      </c>
      <c r="G145" s="37">
        <f>SUMIFS(СВЦЭМ!$C$34:$C$777,СВЦЭМ!$A$34:$A$777,$A145,СВЦЭМ!$B$34:$B$777,G$119)+'СЕТ СН'!$I$9+СВЦЭМ!$D$10+'СЕТ СН'!$I$5-'СЕТ СН'!$I$17</f>
        <v>4900.99843005</v>
      </c>
      <c r="H145" s="37">
        <f>SUMIFS(СВЦЭМ!$C$34:$C$777,СВЦЭМ!$A$34:$A$777,$A145,СВЦЭМ!$B$34:$B$777,H$119)+'СЕТ СН'!$I$9+СВЦЭМ!$D$10+'СЕТ СН'!$I$5-'СЕТ СН'!$I$17</f>
        <v>4815.8393587600003</v>
      </c>
      <c r="I145" s="37">
        <f>SUMIFS(СВЦЭМ!$C$34:$C$777,СВЦЭМ!$A$34:$A$777,$A145,СВЦЭМ!$B$34:$B$777,I$119)+'СЕТ СН'!$I$9+СВЦЭМ!$D$10+'СЕТ СН'!$I$5-'СЕТ СН'!$I$17</f>
        <v>4722.8138573399992</v>
      </c>
      <c r="J145" s="37">
        <f>SUMIFS(СВЦЭМ!$C$34:$C$777,СВЦЭМ!$A$34:$A$777,$A145,СВЦЭМ!$B$34:$B$777,J$119)+'СЕТ СН'!$I$9+СВЦЭМ!$D$10+'СЕТ СН'!$I$5-'СЕТ СН'!$I$17</f>
        <v>4626.7487740299994</v>
      </c>
      <c r="K145" s="37">
        <f>SUMIFS(СВЦЭМ!$C$34:$C$777,СВЦЭМ!$A$34:$A$777,$A145,СВЦЭМ!$B$34:$B$777,K$119)+'СЕТ СН'!$I$9+СВЦЭМ!$D$10+'СЕТ СН'!$I$5-'СЕТ СН'!$I$17</f>
        <v>4550.1381588299992</v>
      </c>
      <c r="L145" s="37">
        <f>SUMIFS(СВЦЭМ!$C$34:$C$777,СВЦЭМ!$A$34:$A$777,$A145,СВЦЭМ!$B$34:$B$777,L$119)+'СЕТ СН'!$I$9+СВЦЭМ!$D$10+'СЕТ СН'!$I$5-'СЕТ СН'!$I$17</f>
        <v>4513.8021146199999</v>
      </c>
      <c r="M145" s="37">
        <f>SUMIFS(СВЦЭМ!$C$34:$C$777,СВЦЭМ!$A$34:$A$777,$A145,СВЦЭМ!$B$34:$B$777,M$119)+'СЕТ СН'!$I$9+СВЦЭМ!$D$10+'СЕТ СН'!$I$5-'СЕТ СН'!$I$17</f>
        <v>4498.8570353599998</v>
      </c>
      <c r="N145" s="37">
        <f>SUMIFS(СВЦЭМ!$C$34:$C$777,СВЦЭМ!$A$34:$A$777,$A145,СВЦЭМ!$B$34:$B$777,N$119)+'СЕТ СН'!$I$9+СВЦЭМ!$D$10+'СЕТ СН'!$I$5-'СЕТ СН'!$I$17</f>
        <v>4504.4776407699992</v>
      </c>
      <c r="O145" s="37">
        <f>SUMIFS(СВЦЭМ!$C$34:$C$777,СВЦЭМ!$A$34:$A$777,$A145,СВЦЭМ!$B$34:$B$777,O$119)+'СЕТ СН'!$I$9+СВЦЭМ!$D$10+'СЕТ СН'!$I$5-'СЕТ СН'!$I$17</f>
        <v>4490.3847260899993</v>
      </c>
      <c r="P145" s="37">
        <f>SUMIFS(СВЦЭМ!$C$34:$C$777,СВЦЭМ!$A$34:$A$777,$A145,СВЦЭМ!$B$34:$B$777,P$119)+'СЕТ СН'!$I$9+СВЦЭМ!$D$10+'СЕТ СН'!$I$5-'СЕТ СН'!$I$17</f>
        <v>4508.8461576499994</v>
      </c>
      <c r="Q145" s="37">
        <f>SUMIFS(СВЦЭМ!$C$34:$C$777,СВЦЭМ!$A$34:$A$777,$A145,СВЦЭМ!$B$34:$B$777,Q$119)+'СЕТ СН'!$I$9+СВЦЭМ!$D$10+'СЕТ СН'!$I$5-'СЕТ СН'!$I$17</f>
        <v>4507.1222107599997</v>
      </c>
      <c r="R145" s="37">
        <f>SUMIFS(СВЦЭМ!$C$34:$C$777,СВЦЭМ!$A$34:$A$777,$A145,СВЦЭМ!$B$34:$B$777,R$119)+'СЕТ СН'!$I$9+СВЦЭМ!$D$10+'СЕТ СН'!$I$5-'СЕТ СН'!$I$17</f>
        <v>4509.7630122999999</v>
      </c>
      <c r="S145" s="37">
        <f>SUMIFS(СВЦЭМ!$C$34:$C$777,СВЦЭМ!$A$34:$A$777,$A145,СВЦЭМ!$B$34:$B$777,S$119)+'СЕТ СН'!$I$9+СВЦЭМ!$D$10+'СЕТ СН'!$I$5-'СЕТ СН'!$I$17</f>
        <v>4500.6198878699997</v>
      </c>
      <c r="T145" s="37">
        <f>SUMIFS(СВЦЭМ!$C$34:$C$777,СВЦЭМ!$A$34:$A$777,$A145,СВЦЭМ!$B$34:$B$777,T$119)+'СЕТ СН'!$I$9+СВЦЭМ!$D$10+'СЕТ СН'!$I$5-'СЕТ СН'!$I$17</f>
        <v>4518.0658607799996</v>
      </c>
      <c r="U145" s="37">
        <f>SUMIFS(СВЦЭМ!$C$34:$C$777,СВЦЭМ!$A$34:$A$777,$A145,СВЦЭМ!$B$34:$B$777,U$119)+'СЕТ СН'!$I$9+СВЦЭМ!$D$10+'СЕТ СН'!$I$5-'СЕТ СН'!$I$17</f>
        <v>4525.1643544399994</v>
      </c>
      <c r="V145" s="37">
        <f>SUMIFS(СВЦЭМ!$C$34:$C$777,СВЦЭМ!$A$34:$A$777,$A145,СВЦЭМ!$B$34:$B$777,V$119)+'СЕТ СН'!$I$9+СВЦЭМ!$D$10+'СЕТ СН'!$I$5-'СЕТ СН'!$I$17</f>
        <v>4528.8845645799993</v>
      </c>
      <c r="W145" s="37">
        <f>SUMIFS(СВЦЭМ!$C$34:$C$777,СВЦЭМ!$A$34:$A$777,$A145,СВЦЭМ!$B$34:$B$777,W$119)+'СЕТ СН'!$I$9+СВЦЭМ!$D$10+'СЕТ СН'!$I$5-'СЕТ СН'!$I$17</f>
        <v>4528.1479158299999</v>
      </c>
      <c r="X145" s="37">
        <f>SUMIFS(СВЦЭМ!$C$34:$C$777,СВЦЭМ!$A$34:$A$777,$A145,СВЦЭМ!$B$34:$B$777,X$119)+'СЕТ СН'!$I$9+СВЦЭМ!$D$10+'СЕТ СН'!$I$5-'СЕТ СН'!$I$17</f>
        <v>4570.2740140099995</v>
      </c>
      <c r="Y145" s="37">
        <f>SUMIFS(СВЦЭМ!$C$34:$C$777,СВЦЭМ!$A$34:$A$777,$A145,СВЦЭМ!$B$34:$B$777,Y$119)+'СЕТ СН'!$I$9+СВЦЭМ!$D$10+'СЕТ СН'!$I$5-'СЕТ СН'!$I$17</f>
        <v>4664.6916372899996</v>
      </c>
    </row>
    <row r="146" spans="1:26" ht="15.75" x14ac:dyDescent="0.2">
      <c r="A146" s="36">
        <f t="shared" si="3"/>
        <v>42943</v>
      </c>
      <c r="B146" s="37">
        <f>SUMIFS(СВЦЭМ!$C$34:$C$777,СВЦЭМ!$A$34:$A$777,$A146,СВЦЭМ!$B$34:$B$777,B$119)+'СЕТ СН'!$I$9+СВЦЭМ!$D$10+'СЕТ СН'!$I$5-'СЕТ СН'!$I$17</f>
        <v>4714.9612716499996</v>
      </c>
      <c r="C146" s="37">
        <f>SUMIFS(СВЦЭМ!$C$34:$C$777,СВЦЭМ!$A$34:$A$777,$A146,СВЦЭМ!$B$34:$B$777,C$119)+'СЕТ СН'!$I$9+СВЦЭМ!$D$10+'СЕТ СН'!$I$5-'СЕТ СН'!$I$17</f>
        <v>4796.5684675499997</v>
      </c>
      <c r="D146" s="37">
        <f>SUMIFS(СВЦЭМ!$C$34:$C$777,СВЦЭМ!$A$34:$A$777,$A146,СВЦЭМ!$B$34:$B$777,D$119)+'СЕТ СН'!$I$9+СВЦЭМ!$D$10+'СЕТ СН'!$I$5-'СЕТ СН'!$I$17</f>
        <v>4871.1013352699993</v>
      </c>
      <c r="E146" s="37">
        <f>SUMIFS(СВЦЭМ!$C$34:$C$777,СВЦЭМ!$A$34:$A$777,$A146,СВЦЭМ!$B$34:$B$777,E$119)+'СЕТ СН'!$I$9+СВЦЭМ!$D$10+'СЕТ СН'!$I$5-'СЕТ СН'!$I$17</f>
        <v>4886.5904595399998</v>
      </c>
      <c r="F146" s="37">
        <f>SUMIFS(СВЦЭМ!$C$34:$C$777,СВЦЭМ!$A$34:$A$777,$A146,СВЦЭМ!$B$34:$B$777,F$119)+'СЕТ СН'!$I$9+СВЦЭМ!$D$10+'СЕТ СН'!$I$5-'СЕТ СН'!$I$17</f>
        <v>4890.2753287199994</v>
      </c>
      <c r="G146" s="37">
        <f>SUMIFS(СВЦЭМ!$C$34:$C$777,СВЦЭМ!$A$34:$A$777,$A146,СВЦЭМ!$B$34:$B$777,G$119)+'СЕТ СН'!$I$9+СВЦЭМ!$D$10+'СЕТ СН'!$I$5-'СЕТ СН'!$I$17</f>
        <v>4879.9219693899995</v>
      </c>
      <c r="H146" s="37">
        <f>SUMIFS(СВЦЭМ!$C$34:$C$777,СВЦЭМ!$A$34:$A$777,$A146,СВЦЭМ!$B$34:$B$777,H$119)+'СЕТ СН'!$I$9+СВЦЭМ!$D$10+'СЕТ СН'!$I$5-'СЕТ СН'!$I$17</f>
        <v>4800.4474966299995</v>
      </c>
      <c r="I146" s="37">
        <f>SUMIFS(СВЦЭМ!$C$34:$C$777,СВЦЭМ!$A$34:$A$777,$A146,СВЦЭМ!$B$34:$B$777,I$119)+'СЕТ СН'!$I$9+СВЦЭМ!$D$10+'СЕТ СН'!$I$5-'СЕТ СН'!$I$17</f>
        <v>4711.1029669599993</v>
      </c>
      <c r="J146" s="37">
        <f>SUMIFS(СВЦЭМ!$C$34:$C$777,СВЦЭМ!$A$34:$A$777,$A146,СВЦЭМ!$B$34:$B$777,J$119)+'СЕТ СН'!$I$9+СВЦЭМ!$D$10+'СЕТ СН'!$I$5-'СЕТ СН'!$I$17</f>
        <v>4618.5443668600001</v>
      </c>
      <c r="K146" s="37">
        <f>SUMIFS(СВЦЭМ!$C$34:$C$777,СВЦЭМ!$A$34:$A$777,$A146,СВЦЭМ!$B$34:$B$777,K$119)+'СЕТ СН'!$I$9+СВЦЭМ!$D$10+'СЕТ СН'!$I$5-'СЕТ СН'!$I$17</f>
        <v>4538.8107610299994</v>
      </c>
      <c r="L146" s="37">
        <f>SUMIFS(СВЦЭМ!$C$34:$C$777,СВЦЭМ!$A$34:$A$777,$A146,СВЦЭМ!$B$34:$B$777,L$119)+'СЕТ СН'!$I$9+СВЦЭМ!$D$10+'СЕТ СН'!$I$5-'СЕТ СН'!$I$17</f>
        <v>4485.41121191</v>
      </c>
      <c r="M146" s="37">
        <f>SUMIFS(СВЦЭМ!$C$34:$C$777,СВЦЭМ!$A$34:$A$777,$A146,СВЦЭМ!$B$34:$B$777,M$119)+'СЕТ СН'!$I$9+СВЦЭМ!$D$10+'СЕТ СН'!$I$5-'СЕТ СН'!$I$17</f>
        <v>4500.4980977799996</v>
      </c>
      <c r="N146" s="37">
        <f>SUMIFS(СВЦЭМ!$C$34:$C$777,СВЦЭМ!$A$34:$A$777,$A146,СВЦЭМ!$B$34:$B$777,N$119)+'СЕТ СН'!$I$9+СВЦЭМ!$D$10+'СЕТ СН'!$I$5-'СЕТ СН'!$I$17</f>
        <v>4496.0789523799995</v>
      </c>
      <c r="O146" s="37">
        <f>SUMIFS(СВЦЭМ!$C$34:$C$777,СВЦЭМ!$A$34:$A$777,$A146,СВЦЭМ!$B$34:$B$777,O$119)+'СЕТ СН'!$I$9+СВЦЭМ!$D$10+'СЕТ СН'!$I$5-'СЕТ СН'!$I$17</f>
        <v>4488.5681472899996</v>
      </c>
      <c r="P146" s="37">
        <f>SUMIFS(СВЦЭМ!$C$34:$C$777,СВЦЭМ!$A$34:$A$777,$A146,СВЦЭМ!$B$34:$B$777,P$119)+'СЕТ СН'!$I$9+СВЦЭМ!$D$10+'СЕТ СН'!$I$5-'СЕТ СН'!$I$17</f>
        <v>4485.5155439499995</v>
      </c>
      <c r="Q146" s="37">
        <f>SUMIFS(СВЦЭМ!$C$34:$C$777,СВЦЭМ!$A$34:$A$777,$A146,СВЦЭМ!$B$34:$B$777,Q$119)+'СЕТ СН'!$I$9+СВЦЭМ!$D$10+'СЕТ СН'!$I$5-'СЕТ СН'!$I$17</f>
        <v>4483.9838389199995</v>
      </c>
      <c r="R146" s="37">
        <f>SUMIFS(СВЦЭМ!$C$34:$C$777,СВЦЭМ!$A$34:$A$777,$A146,СВЦЭМ!$B$34:$B$777,R$119)+'СЕТ СН'!$I$9+СВЦЭМ!$D$10+'СЕТ СН'!$I$5-'СЕТ СН'!$I$17</f>
        <v>4484.5323966399992</v>
      </c>
      <c r="S146" s="37">
        <f>SUMIFS(СВЦЭМ!$C$34:$C$777,СВЦЭМ!$A$34:$A$777,$A146,СВЦЭМ!$B$34:$B$777,S$119)+'СЕТ СН'!$I$9+СВЦЭМ!$D$10+'СЕТ СН'!$I$5-'СЕТ СН'!$I$17</f>
        <v>4476.0112554099996</v>
      </c>
      <c r="T146" s="37">
        <f>SUMIFS(СВЦЭМ!$C$34:$C$777,СВЦЭМ!$A$34:$A$777,$A146,СВЦЭМ!$B$34:$B$777,T$119)+'СЕТ СН'!$I$9+СВЦЭМ!$D$10+'СЕТ СН'!$I$5-'СЕТ СН'!$I$17</f>
        <v>4490.45156761</v>
      </c>
      <c r="U146" s="37">
        <f>SUMIFS(СВЦЭМ!$C$34:$C$777,СВЦЭМ!$A$34:$A$777,$A146,СВЦЭМ!$B$34:$B$777,U$119)+'СЕТ СН'!$I$9+СВЦЭМ!$D$10+'СЕТ СН'!$I$5-'СЕТ СН'!$I$17</f>
        <v>4493.3067855099998</v>
      </c>
      <c r="V146" s="37">
        <f>SUMIFS(СВЦЭМ!$C$34:$C$777,СВЦЭМ!$A$34:$A$777,$A146,СВЦЭМ!$B$34:$B$777,V$119)+'СЕТ СН'!$I$9+СВЦЭМ!$D$10+'СЕТ СН'!$I$5-'СЕТ СН'!$I$17</f>
        <v>4488.8699397199998</v>
      </c>
      <c r="W146" s="37">
        <f>SUMIFS(СВЦЭМ!$C$34:$C$777,СВЦЭМ!$A$34:$A$777,$A146,СВЦЭМ!$B$34:$B$777,W$119)+'СЕТ СН'!$I$9+СВЦЭМ!$D$10+'СЕТ СН'!$I$5-'СЕТ СН'!$I$17</f>
        <v>4511.5649369599996</v>
      </c>
      <c r="X146" s="37">
        <f>SUMIFS(СВЦЭМ!$C$34:$C$777,СВЦЭМ!$A$34:$A$777,$A146,СВЦЭМ!$B$34:$B$777,X$119)+'СЕТ СН'!$I$9+СВЦЭМ!$D$10+'СЕТ СН'!$I$5-'СЕТ СН'!$I$17</f>
        <v>4573.2177457199996</v>
      </c>
      <c r="Y146" s="37">
        <f>SUMIFS(СВЦЭМ!$C$34:$C$777,СВЦЭМ!$A$34:$A$777,$A146,СВЦЭМ!$B$34:$B$777,Y$119)+'СЕТ СН'!$I$9+СВЦЭМ!$D$10+'СЕТ СН'!$I$5-'СЕТ СН'!$I$17</f>
        <v>4660.3987409900001</v>
      </c>
    </row>
    <row r="147" spans="1:26" ht="15.75" x14ac:dyDescent="0.2">
      <c r="A147" s="36">
        <f t="shared" si="3"/>
        <v>42944</v>
      </c>
      <c r="B147" s="37">
        <f>SUMIFS(СВЦЭМ!$C$34:$C$777,СВЦЭМ!$A$34:$A$777,$A147,СВЦЭМ!$B$34:$B$777,B$119)+'СЕТ СН'!$I$9+СВЦЭМ!$D$10+'СЕТ СН'!$I$5-'СЕТ СН'!$I$17</f>
        <v>4736.8124163499997</v>
      </c>
      <c r="C147" s="37">
        <f>SUMIFS(СВЦЭМ!$C$34:$C$777,СВЦЭМ!$A$34:$A$777,$A147,СВЦЭМ!$B$34:$B$777,C$119)+'СЕТ СН'!$I$9+СВЦЭМ!$D$10+'СЕТ СН'!$I$5-'СЕТ СН'!$I$17</f>
        <v>4822.83732409</v>
      </c>
      <c r="D147" s="37">
        <f>SUMIFS(СВЦЭМ!$C$34:$C$777,СВЦЭМ!$A$34:$A$777,$A147,СВЦЭМ!$B$34:$B$777,D$119)+'СЕТ СН'!$I$9+СВЦЭМ!$D$10+'СЕТ СН'!$I$5-'СЕТ СН'!$I$17</f>
        <v>4890.83360266</v>
      </c>
      <c r="E147" s="37">
        <f>SUMIFS(СВЦЭМ!$C$34:$C$777,СВЦЭМ!$A$34:$A$777,$A147,СВЦЭМ!$B$34:$B$777,E$119)+'СЕТ СН'!$I$9+СВЦЭМ!$D$10+'СЕТ СН'!$I$5-'СЕТ СН'!$I$17</f>
        <v>4909.2087994100002</v>
      </c>
      <c r="F147" s="37">
        <f>SUMIFS(СВЦЭМ!$C$34:$C$777,СВЦЭМ!$A$34:$A$777,$A147,СВЦЭМ!$B$34:$B$777,F$119)+'СЕТ СН'!$I$9+СВЦЭМ!$D$10+'СЕТ СН'!$I$5-'СЕТ СН'!$I$17</f>
        <v>4917.2543434999998</v>
      </c>
      <c r="G147" s="37">
        <f>SUMIFS(СВЦЭМ!$C$34:$C$777,СВЦЭМ!$A$34:$A$777,$A147,СВЦЭМ!$B$34:$B$777,G$119)+'СЕТ СН'!$I$9+СВЦЭМ!$D$10+'СЕТ СН'!$I$5-'СЕТ СН'!$I$17</f>
        <v>4907.1295596099999</v>
      </c>
      <c r="H147" s="37">
        <f>SUMIFS(СВЦЭМ!$C$34:$C$777,СВЦЭМ!$A$34:$A$777,$A147,СВЦЭМ!$B$34:$B$777,H$119)+'СЕТ СН'!$I$9+СВЦЭМ!$D$10+'СЕТ СН'!$I$5-'СЕТ СН'!$I$17</f>
        <v>4828.9947181199996</v>
      </c>
      <c r="I147" s="37">
        <f>SUMIFS(СВЦЭМ!$C$34:$C$777,СВЦЭМ!$A$34:$A$777,$A147,СВЦЭМ!$B$34:$B$777,I$119)+'СЕТ СН'!$I$9+СВЦЭМ!$D$10+'СЕТ СН'!$I$5-'СЕТ СН'!$I$17</f>
        <v>4713.8912615699992</v>
      </c>
      <c r="J147" s="37">
        <f>SUMIFS(СВЦЭМ!$C$34:$C$777,СВЦЭМ!$A$34:$A$777,$A147,СВЦЭМ!$B$34:$B$777,J$119)+'СЕТ СН'!$I$9+СВЦЭМ!$D$10+'СЕТ СН'!$I$5-'СЕТ СН'!$I$17</f>
        <v>4627.9091238399997</v>
      </c>
      <c r="K147" s="37">
        <f>SUMIFS(СВЦЭМ!$C$34:$C$777,СВЦЭМ!$A$34:$A$777,$A147,СВЦЭМ!$B$34:$B$777,K$119)+'СЕТ СН'!$I$9+СВЦЭМ!$D$10+'СЕТ СН'!$I$5-'СЕТ СН'!$I$17</f>
        <v>4543.9990153899998</v>
      </c>
      <c r="L147" s="37">
        <f>SUMIFS(СВЦЭМ!$C$34:$C$777,СВЦЭМ!$A$34:$A$777,$A147,СВЦЭМ!$B$34:$B$777,L$119)+'СЕТ СН'!$I$9+СВЦЭМ!$D$10+'СЕТ СН'!$I$5-'СЕТ СН'!$I$17</f>
        <v>4484.5359568199992</v>
      </c>
      <c r="M147" s="37">
        <f>SUMIFS(СВЦЭМ!$C$34:$C$777,СВЦЭМ!$A$34:$A$777,$A147,СВЦЭМ!$B$34:$B$777,M$119)+'СЕТ СН'!$I$9+СВЦЭМ!$D$10+'СЕТ СН'!$I$5-'СЕТ СН'!$I$17</f>
        <v>4469.4551335999995</v>
      </c>
      <c r="N147" s="37">
        <f>SUMIFS(СВЦЭМ!$C$34:$C$777,СВЦЭМ!$A$34:$A$777,$A147,СВЦЭМ!$B$34:$B$777,N$119)+'СЕТ СН'!$I$9+СВЦЭМ!$D$10+'СЕТ СН'!$I$5-'СЕТ СН'!$I$17</f>
        <v>4479.1910888999992</v>
      </c>
      <c r="O147" s="37">
        <f>SUMIFS(СВЦЭМ!$C$34:$C$777,СВЦЭМ!$A$34:$A$777,$A147,СВЦЭМ!$B$34:$B$777,O$119)+'СЕТ СН'!$I$9+СВЦЭМ!$D$10+'СЕТ СН'!$I$5-'СЕТ СН'!$I$17</f>
        <v>4482.04743547</v>
      </c>
      <c r="P147" s="37">
        <f>SUMIFS(СВЦЭМ!$C$34:$C$777,СВЦЭМ!$A$34:$A$777,$A147,СВЦЭМ!$B$34:$B$777,P$119)+'СЕТ СН'!$I$9+СВЦЭМ!$D$10+'СЕТ СН'!$I$5-'СЕТ СН'!$I$17</f>
        <v>4485.8643604999997</v>
      </c>
      <c r="Q147" s="37">
        <f>SUMIFS(СВЦЭМ!$C$34:$C$777,СВЦЭМ!$A$34:$A$777,$A147,СВЦЭМ!$B$34:$B$777,Q$119)+'СЕТ СН'!$I$9+СВЦЭМ!$D$10+'СЕТ СН'!$I$5-'СЕТ СН'!$I$17</f>
        <v>4489.4698195000001</v>
      </c>
      <c r="R147" s="37">
        <f>SUMIFS(СВЦЭМ!$C$34:$C$777,СВЦЭМ!$A$34:$A$777,$A147,СВЦЭМ!$B$34:$B$777,R$119)+'СЕТ СН'!$I$9+СВЦЭМ!$D$10+'СЕТ СН'!$I$5-'СЕТ СН'!$I$17</f>
        <v>4500.4391290099993</v>
      </c>
      <c r="S147" s="37">
        <f>SUMIFS(СВЦЭМ!$C$34:$C$777,СВЦЭМ!$A$34:$A$777,$A147,СВЦЭМ!$B$34:$B$777,S$119)+'СЕТ СН'!$I$9+СВЦЭМ!$D$10+'СЕТ СН'!$I$5-'СЕТ СН'!$I$17</f>
        <v>4501.6070615999997</v>
      </c>
      <c r="T147" s="37">
        <f>SUMIFS(СВЦЭМ!$C$34:$C$777,СВЦЭМ!$A$34:$A$777,$A147,СВЦЭМ!$B$34:$B$777,T$119)+'СЕТ СН'!$I$9+СВЦЭМ!$D$10+'СЕТ СН'!$I$5-'СЕТ СН'!$I$17</f>
        <v>4523.5345228099995</v>
      </c>
      <c r="U147" s="37">
        <f>SUMIFS(СВЦЭМ!$C$34:$C$777,СВЦЭМ!$A$34:$A$777,$A147,СВЦЭМ!$B$34:$B$777,U$119)+'СЕТ СН'!$I$9+СВЦЭМ!$D$10+'СЕТ СН'!$I$5-'СЕТ СН'!$I$17</f>
        <v>4524.60685208</v>
      </c>
      <c r="V147" s="37">
        <f>SUMIFS(СВЦЭМ!$C$34:$C$777,СВЦЭМ!$A$34:$A$777,$A147,СВЦЭМ!$B$34:$B$777,V$119)+'СЕТ СН'!$I$9+СВЦЭМ!$D$10+'СЕТ СН'!$I$5-'СЕТ СН'!$I$17</f>
        <v>4521.0646183499994</v>
      </c>
      <c r="W147" s="37">
        <f>SUMIFS(СВЦЭМ!$C$34:$C$777,СВЦЭМ!$A$34:$A$777,$A147,СВЦЭМ!$B$34:$B$777,W$119)+'СЕТ СН'!$I$9+СВЦЭМ!$D$10+'СЕТ СН'!$I$5-'СЕТ СН'!$I$17</f>
        <v>4539.4303098499995</v>
      </c>
      <c r="X147" s="37">
        <f>SUMIFS(СВЦЭМ!$C$34:$C$777,СВЦЭМ!$A$34:$A$777,$A147,СВЦЭМ!$B$34:$B$777,X$119)+'СЕТ СН'!$I$9+СВЦЭМ!$D$10+'СЕТ СН'!$I$5-'СЕТ СН'!$I$17</f>
        <v>4589.6269525499993</v>
      </c>
      <c r="Y147" s="37">
        <f>SUMIFS(СВЦЭМ!$C$34:$C$777,СВЦЭМ!$A$34:$A$777,$A147,СВЦЭМ!$B$34:$B$777,Y$119)+'СЕТ СН'!$I$9+СВЦЭМ!$D$10+'СЕТ СН'!$I$5-'СЕТ СН'!$I$17</f>
        <v>4671.5309274799993</v>
      </c>
    </row>
    <row r="148" spans="1:26" ht="15.75" x14ac:dyDescent="0.2">
      <c r="A148" s="36">
        <f t="shared" si="3"/>
        <v>42945</v>
      </c>
      <c r="B148" s="37">
        <f>SUMIFS(СВЦЭМ!$C$34:$C$777,СВЦЭМ!$A$34:$A$777,$A148,СВЦЭМ!$B$34:$B$777,B$119)+'СЕТ СН'!$I$9+СВЦЭМ!$D$10+'СЕТ СН'!$I$5-'СЕТ СН'!$I$17</f>
        <v>4711.3178002699997</v>
      </c>
      <c r="C148" s="37">
        <f>SUMIFS(СВЦЭМ!$C$34:$C$777,СВЦЭМ!$A$34:$A$777,$A148,СВЦЭМ!$B$34:$B$777,C$119)+'СЕТ СН'!$I$9+СВЦЭМ!$D$10+'СЕТ СН'!$I$5-'СЕТ СН'!$I$17</f>
        <v>4796.7559495799997</v>
      </c>
      <c r="D148" s="37">
        <f>SUMIFS(СВЦЭМ!$C$34:$C$777,СВЦЭМ!$A$34:$A$777,$A148,СВЦЭМ!$B$34:$B$777,D$119)+'СЕТ СН'!$I$9+СВЦЭМ!$D$10+'СЕТ СН'!$I$5-'СЕТ СН'!$I$17</f>
        <v>4848.761845</v>
      </c>
      <c r="E148" s="37">
        <f>SUMIFS(СВЦЭМ!$C$34:$C$777,СВЦЭМ!$A$34:$A$777,$A148,СВЦЭМ!$B$34:$B$777,E$119)+'СЕТ СН'!$I$9+СВЦЭМ!$D$10+'СЕТ СН'!$I$5-'СЕТ СН'!$I$17</f>
        <v>4863.5677044799995</v>
      </c>
      <c r="F148" s="37">
        <f>SUMIFS(СВЦЭМ!$C$34:$C$777,СВЦЭМ!$A$34:$A$777,$A148,СВЦЭМ!$B$34:$B$777,F$119)+'СЕТ СН'!$I$9+СВЦЭМ!$D$10+'СЕТ СН'!$I$5-'СЕТ СН'!$I$17</f>
        <v>4875.9331664399997</v>
      </c>
      <c r="G148" s="37">
        <f>SUMIFS(СВЦЭМ!$C$34:$C$777,СВЦЭМ!$A$34:$A$777,$A148,СВЦЭМ!$B$34:$B$777,G$119)+'СЕТ СН'!$I$9+СВЦЭМ!$D$10+'СЕТ СН'!$I$5-'СЕТ СН'!$I$17</f>
        <v>4875.2280510999999</v>
      </c>
      <c r="H148" s="37">
        <f>SUMIFS(СВЦЭМ!$C$34:$C$777,СВЦЭМ!$A$34:$A$777,$A148,СВЦЭМ!$B$34:$B$777,H$119)+'СЕТ СН'!$I$9+СВЦЭМ!$D$10+'СЕТ СН'!$I$5-'СЕТ СН'!$I$17</f>
        <v>4840.2794998999998</v>
      </c>
      <c r="I148" s="37">
        <f>SUMIFS(СВЦЭМ!$C$34:$C$777,СВЦЭМ!$A$34:$A$777,$A148,СВЦЭМ!$B$34:$B$777,I$119)+'СЕТ СН'!$I$9+СВЦЭМ!$D$10+'СЕТ СН'!$I$5-'СЕТ СН'!$I$17</f>
        <v>4755.2811301599995</v>
      </c>
      <c r="J148" s="37">
        <f>SUMIFS(СВЦЭМ!$C$34:$C$777,СВЦЭМ!$A$34:$A$777,$A148,СВЦЭМ!$B$34:$B$777,J$119)+'СЕТ СН'!$I$9+СВЦЭМ!$D$10+'СЕТ СН'!$I$5-'СЕТ СН'!$I$17</f>
        <v>4672.6807058300001</v>
      </c>
      <c r="K148" s="37">
        <f>SUMIFS(СВЦЭМ!$C$34:$C$777,СВЦЭМ!$A$34:$A$777,$A148,СВЦЭМ!$B$34:$B$777,K$119)+'СЕТ СН'!$I$9+СВЦЭМ!$D$10+'СЕТ СН'!$I$5-'СЕТ СН'!$I$17</f>
        <v>4591.8275765099997</v>
      </c>
      <c r="L148" s="37">
        <f>SUMIFS(СВЦЭМ!$C$34:$C$777,СВЦЭМ!$A$34:$A$777,$A148,СВЦЭМ!$B$34:$B$777,L$119)+'СЕТ СН'!$I$9+СВЦЭМ!$D$10+'СЕТ СН'!$I$5-'СЕТ СН'!$I$17</f>
        <v>4530.2310214299996</v>
      </c>
      <c r="M148" s="37">
        <f>SUMIFS(СВЦЭМ!$C$34:$C$777,СВЦЭМ!$A$34:$A$777,$A148,СВЦЭМ!$B$34:$B$777,M$119)+'СЕТ СН'!$I$9+СВЦЭМ!$D$10+'СЕТ СН'!$I$5-'СЕТ СН'!$I$17</f>
        <v>4508.17533766</v>
      </c>
      <c r="N148" s="37">
        <f>SUMIFS(СВЦЭМ!$C$34:$C$777,СВЦЭМ!$A$34:$A$777,$A148,СВЦЭМ!$B$34:$B$777,N$119)+'СЕТ СН'!$I$9+СВЦЭМ!$D$10+'СЕТ СН'!$I$5-'СЕТ СН'!$I$17</f>
        <v>4522.8698521399992</v>
      </c>
      <c r="O148" s="37">
        <f>SUMIFS(СВЦЭМ!$C$34:$C$777,СВЦЭМ!$A$34:$A$777,$A148,СВЦЭМ!$B$34:$B$777,O$119)+'СЕТ СН'!$I$9+СВЦЭМ!$D$10+'СЕТ СН'!$I$5-'СЕТ СН'!$I$17</f>
        <v>4513.3715538899996</v>
      </c>
      <c r="P148" s="37">
        <f>SUMIFS(СВЦЭМ!$C$34:$C$777,СВЦЭМ!$A$34:$A$777,$A148,СВЦЭМ!$B$34:$B$777,P$119)+'СЕТ СН'!$I$9+СВЦЭМ!$D$10+'СЕТ СН'!$I$5-'СЕТ СН'!$I$17</f>
        <v>4524.7165895999997</v>
      </c>
      <c r="Q148" s="37">
        <f>SUMIFS(СВЦЭМ!$C$34:$C$777,СВЦЭМ!$A$34:$A$777,$A148,СВЦЭМ!$B$34:$B$777,Q$119)+'СЕТ СН'!$I$9+СВЦЭМ!$D$10+'СЕТ СН'!$I$5-'СЕТ СН'!$I$17</f>
        <v>4525.2339003899997</v>
      </c>
      <c r="R148" s="37">
        <f>SUMIFS(СВЦЭМ!$C$34:$C$777,СВЦЭМ!$A$34:$A$777,$A148,СВЦЭМ!$B$34:$B$777,R$119)+'СЕТ СН'!$I$9+СВЦЭМ!$D$10+'СЕТ СН'!$I$5-'СЕТ СН'!$I$17</f>
        <v>4525.0103797399997</v>
      </c>
      <c r="S148" s="37">
        <f>SUMIFS(СВЦЭМ!$C$34:$C$777,СВЦЭМ!$A$34:$A$777,$A148,СВЦЭМ!$B$34:$B$777,S$119)+'СЕТ СН'!$I$9+СВЦЭМ!$D$10+'СЕТ СН'!$I$5-'СЕТ СН'!$I$17</f>
        <v>4510.0978809399994</v>
      </c>
      <c r="T148" s="37">
        <f>SUMIFS(СВЦЭМ!$C$34:$C$777,СВЦЭМ!$A$34:$A$777,$A148,СВЦЭМ!$B$34:$B$777,T$119)+'СЕТ СН'!$I$9+СВЦЭМ!$D$10+'СЕТ СН'!$I$5-'СЕТ СН'!$I$17</f>
        <v>4514.1442162599997</v>
      </c>
      <c r="U148" s="37">
        <f>SUMIFS(СВЦЭМ!$C$34:$C$777,СВЦЭМ!$A$34:$A$777,$A148,СВЦЭМ!$B$34:$B$777,U$119)+'СЕТ СН'!$I$9+СВЦЭМ!$D$10+'СЕТ СН'!$I$5-'СЕТ СН'!$I$17</f>
        <v>4515.7138464299996</v>
      </c>
      <c r="V148" s="37">
        <f>SUMIFS(СВЦЭМ!$C$34:$C$777,СВЦЭМ!$A$34:$A$777,$A148,СВЦЭМ!$B$34:$B$777,V$119)+'СЕТ СН'!$I$9+СВЦЭМ!$D$10+'СЕТ СН'!$I$5-'СЕТ СН'!$I$17</f>
        <v>4529.5573686899997</v>
      </c>
      <c r="W148" s="37">
        <f>SUMIFS(СВЦЭМ!$C$34:$C$777,СВЦЭМ!$A$34:$A$777,$A148,СВЦЭМ!$B$34:$B$777,W$119)+'СЕТ СН'!$I$9+СВЦЭМ!$D$10+'СЕТ СН'!$I$5-'СЕТ СН'!$I$17</f>
        <v>4553.9415635699997</v>
      </c>
      <c r="X148" s="37">
        <f>SUMIFS(СВЦЭМ!$C$34:$C$777,СВЦЭМ!$A$34:$A$777,$A148,СВЦЭМ!$B$34:$B$777,X$119)+'СЕТ СН'!$I$9+СВЦЭМ!$D$10+'СЕТ СН'!$I$5-'СЕТ СН'!$I$17</f>
        <v>4615.8632645399994</v>
      </c>
      <c r="Y148" s="37">
        <f>SUMIFS(СВЦЭМ!$C$34:$C$777,СВЦЭМ!$A$34:$A$777,$A148,СВЦЭМ!$B$34:$B$777,Y$119)+'СЕТ СН'!$I$9+СВЦЭМ!$D$10+'СЕТ СН'!$I$5-'СЕТ СН'!$I$17</f>
        <v>4719.6702355999996</v>
      </c>
    </row>
    <row r="149" spans="1:26" ht="15.75" x14ac:dyDescent="0.2">
      <c r="A149" s="36">
        <f t="shared" si="3"/>
        <v>42946</v>
      </c>
      <c r="B149" s="37">
        <f>SUMIFS(СВЦЭМ!$C$34:$C$777,СВЦЭМ!$A$34:$A$777,$A149,СВЦЭМ!$B$34:$B$777,B$119)+'СЕТ СН'!$I$9+СВЦЭМ!$D$10+'СЕТ СН'!$I$5-'СЕТ СН'!$I$17</f>
        <v>4719.9890520599993</v>
      </c>
      <c r="C149" s="37">
        <f>SUMIFS(СВЦЭМ!$C$34:$C$777,СВЦЭМ!$A$34:$A$777,$A149,СВЦЭМ!$B$34:$B$777,C$119)+'СЕТ СН'!$I$9+СВЦЭМ!$D$10+'СЕТ СН'!$I$5-'СЕТ СН'!$I$17</f>
        <v>4797.8346107699999</v>
      </c>
      <c r="D149" s="37">
        <f>SUMIFS(СВЦЭМ!$C$34:$C$777,СВЦЭМ!$A$34:$A$777,$A149,СВЦЭМ!$B$34:$B$777,D$119)+'СЕТ СН'!$I$9+СВЦЭМ!$D$10+'СЕТ СН'!$I$5-'СЕТ СН'!$I$17</f>
        <v>4860.0281555099991</v>
      </c>
      <c r="E149" s="37">
        <f>SUMIFS(СВЦЭМ!$C$34:$C$777,СВЦЭМ!$A$34:$A$777,$A149,СВЦЭМ!$B$34:$B$777,E$119)+'СЕТ СН'!$I$9+СВЦЭМ!$D$10+'СЕТ СН'!$I$5-'СЕТ СН'!$I$17</f>
        <v>4871.39915303</v>
      </c>
      <c r="F149" s="37">
        <f>SUMIFS(СВЦЭМ!$C$34:$C$777,СВЦЭМ!$A$34:$A$777,$A149,СВЦЭМ!$B$34:$B$777,F$119)+'СЕТ СН'!$I$9+СВЦЭМ!$D$10+'СЕТ СН'!$I$5-'СЕТ СН'!$I$17</f>
        <v>4899.2009677799997</v>
      </c>
      <c r="G149" s="37">
        <f>SUMIFS(СВЦЭМ!$C$34:$C$777,СВЦЭМ!$A$34:$A$777,$A149,СВЦЭМ!$B$34:$B$777,G$119)+'СЕТ СН'!$I$9+СВЦЭМ!$D$10+'СЕТ СН'!$I$5-'СЕТ СН'!$I$17</f>
        <v>4904.4290640599993</v>
      </c>
      <c r="H149" s="37">
        <f>SUMIFS(СВЦЭМ!$C$34:$C$777,СВЦЭМ!$A$34:$A$777,$A149,СВЦЭМ!$B$34:$B$777,H$119)+'СЕТ СН'!$I$9+СВЦЭМ!$D$10+'СЕТ СН'!$I$5-'СЕТ СН'!$I$17</f>
        <v>4862.6598051999999</v>
      </c>
      <c r="I149" s="37">
        <f>SUMIFS(СВЦЭМ!$C$34:$C$777,СВЦЭМ!$A$34:$A$777,$A149,СВЦЭМ!$B$34:$B$777,I$119)+'СЕТ СН'!$I$9+СВЦЭМ!$D$10+'СЕТ СН'!$I$5-'СЕТ СН'!$I$17</f>
        <v>4769.6228907799996</v>
      </c>
      <c r="J149" s="37">
        <f>SUMIFS(СВЦЭМ!$C$34:$C$777,СВЦЭМ!$A$34:$A$777,$A149,СВЦЭМ!$B$34:$B$777,J$119)+'СЕТ СН'!$I$9+СВЦЭМ!$D$10+'СЕТ СН'!$I$5-'СЕТ СН'!$I$17</f>
        <v>4677.7747131999995</v>
      </c>
      <c r="K149" s="37">
        <f>SUMIFS(СВЦЭМ!$C$34:$C$777,СВЦЭМ!$A$34:$A$777,$A149,СВЦЭМ!$B$34:$B$777,K$119)+'СЕТ СН'!$I$9+СВЦЭМ!$D$10+'СЕТ СН'!$I$5-'СЕТ СН'!$I$17</f>
        <v>4565.9183061799995</v>
      </c>
      <c r="L149" s="37">
        <f>SUMIFS(СВЦЭМ!$C$34:$C$777,СВЦЭМ!$A$34:$A$777,$A149,СВЦЭМ!$B$34:$B$777,L$119)+'СЕТ СН'!$I$9+СВЦЭМ!$D$10+'СЕТ СН'!$I$5-'СЕТ СН'!$I$17</f>
        <v>4492.2422547099995</v>
      </c>
      <c r="M149" s="37">
        <f>SUMIFS(СВЦЭМ!$C$34:$C$777,СВЦЭМ!$A$34:$A$777,$A149,СВЦЭМ!$B$34:$B$777,M$119)+'СЕТ СН'!$I$9+СВЦЭМ!$D$10+'СЕТ СН'!$I$5-'СЕТ СН'!$I$17</f>
        <v>4469.1282300599996</v>
      </c>
      <c r="N149" s="37">
        <f>SUMIFS(СВЦЭМ!$C$34:$C$777,СВЦЭМ!$A$34:$A$777,$A149,СВЦЭМ!$B$34:$B$777,N$119)+'СЕТ СН'!$I$9+СВЦЭМ!$D$10+'СЕТ СН'!$I$5-'СЕТ СН'!$I$17</f>
        <v>4474.6748445399999</v>
      </c>
      <c r="O149" s="37">
        <f>SUMIFS(СВЦЭМ!$C$34:$C$777,СВЦЭМ!$A$34:$A$777,$A149,СВЦЭМ!$B$34:$B$777,O$119)+'СЕТ СН'!$I$9+СВЦЭМ!$D$10+'СЕТ СН'!$I$5-'СЕТ СН'!$I$17</f>
        <v>4469.0813626399995</v>
      </c>
      <c r="P149" s="37">
        <f>SUMIFS(СВЦЭМ!$C$34:$C$777,СВЦЭМ!$A$34:$A$777,$A149,СВЦЭМ!$B$34:$B$777,P$119)+'СЕТ СН'!$I$9+СВЦЭМ!$D$10+'СЕТ СН'!$I$5-'СЕТ СН'!$I$17</f>
        <v>4483.0270788099997</v>
      </c>
      <c r="Q149" s="37">
        <f>SUMIFS(СВЦЭМ!$C$34:$C$777,СВЦЭМ!$A$34:$A$777,$A149,СВЦЭМ!$B$34:$B$777,Q$119)+'СЕТ СН'!$I$9+СВЦЭМ!$D$10+'СЕТ СН'!$I$5-'СЕТ СН'!$I$17</f>
        <v>4478.2926632899998</v>
      </c>
      <c r="R149" s="37">
        <f>SUMIFS(СВЦЭМ!$C$34:$C$777,СВЦЭМ!$A$34:$A$777,$A149,СВЦЭМ!$B$34:$B$777,R$119)+'СЕТ СН'!$I$9+СВЦЭМ!$D$10+'СЕТ СН'!$I$5-'СЕТ СН'!$I$17</f>
        <v>4481.7215103299995</v>
      </c>
      <c r="S149" s="37">
        <f>SUMIFS(СВЦЭМ!$C$34:$C$777,СВЦЭМ!$A$34:$A$777,$A149,СВЦЭМ!$B$34:$B$777,S$119)+'СЕТ СН'!$I$9+СВЦЭМ!$D$10+'СЕТ СН'!$I$5-'СЕТ СН'!$I$17</f>
        <v>4466.8899592399994</v>
      </c>
      <c r="T149" s="37">
        <f>SUMIFS(СВЦЭМ!$C$34:$C$777,СВЦЭМ!$A$34:$A$777,$A149,СВЦЭМ!$B$34:$B$777,T$119)+'СЕТ СН'!$I$9+СВЦЭМ!$D$10+'СЕТ СН'!$I$5-'СЕТ СН'!$I$17</f>
        <v>4468.4199041899992</v>
      </c>
      <c r="U149" s="37">
        <f>SUMIFS(СВЦЭМ!$C$34:$C$777,СВЦЭМ!$A$34:$A$777,$A149,СВЦЭМ!$B$34:$B$777,U$119)+'СЕТ СН'!$I$9+СВЦЭМ!$D$10+'СЕТ СН'!$I$5-'СЕТ СН'!$I$17</f>
        <v>4465.3983279199992</v>
      </c>
      <c r="V149" s="37">
        <f>SUMIFS(СВЦЭМ!$C$34:$C$777,СВЦЭМ!$A$34:$A$777,$A149,СВЦЭМ!$B$34:$B$777,V$119)+'СЕТ СН'!$I$9+СВЦЭМ!$D$10+'СЕТ СН'!$I$5-'СЕТ СН'!$I$17</f>
        <v>4475.2008642299998</v>
      </c>
      <c r="W149" s="37">
        <f>SUMIFS(СВЦЭМ!$C$34:$C$777,СВЦЭМ!$A$34:$A$777,$A149,СВЦЭМ!$B$34:$B$777,W$119)+'СЕТ СН'!$I$9+СВЦЭМ!$D$10+'СЕТ СН'!$I$5-'СЕТ СН'!$I$17</f>
        <v>4507.2716092899991</v>
      </c>
      <c r="X149" s="37">
        <f>SUMIFS(СВЦЭМ!$C$34:$C$777,СВЦЭМ!$A$34:$A$777,$A149,СВЦЭМ!$B$34:$B$777,X$119)+'СЕТ СН'!$I$9+СВЦЭМ!$D$10+'СЕТ СН'!$I$5-'СЕТ СН'!$I$17</f>
        <v>4550.4625489299997</v>
      </c>
      <c r="Y149" s="37">
        <f>SUMIFS(СВЦЭМ!$C$34:$C$777,СВЦЭМ!$A$34:$A$777,$A149,СВЦЭМ!$B$34:$B$777,Y$119)+'СЕТ СН'!$I$9+СВЦЭМ!$D$10+'СЕТ СН'!$I$5-'СЕТ СН'!$I$17</f>
        <v>4656.5011724799997</v>
      </c>
    </row>
    <row r="150" spans="1:26" ht="15.75" x14ac:dyDescent="0.2">
      <c r="A150" s="36">
        <f t="shared" si="3"/>
        <v>42947</v>
      </c>
      <c r="B150" s="37">
        <f>SUMIFS(СВЦЭМ!$C$34:$C$777,СВЦЭМ!$A$34:$A$777,$A150,СВЦЭМ!$B$34:$B$777,B$119)+'СЕТ СН'!$I$9+СВЦЭМ!$D$10+'СЕТ СН'!$I$5-'СЕТ СН'!$I$17</f>
        <v>4737.9346197599998</v>
      </c>
      <c r="C150" s="37">
        <f>SUMIFS(СВЦЭМ!$C$34:$C$777,СВЦЭМ!$A$34:$A$777,$A150,СВЦЭМ!$B$34:$B$777,C$119)+'СЕТ СН'!$I$9+СВЦЭМ!$D$10+'СЕТ СН'!$I$5-'СЕТ СН'!$I$17</f>
        <v>4822.1684696399998</v>
      </c>
      <c r="D150" s="37">
        <f>SUMIFS(СВЦЭМ!$C$34:$C$777,СВЦЭМ!$A$34:$A$777,$A150,СВЦЭМ!$B$34:$B$777,D$119)+'СЕТ СН'!$I$9+СВЦЭМ!$D$10+'СЕТ СН'!$I$5-'СЕТ СН'!$I$17</f>
        <v>4866.7886150199993</v>
      </c>
      <c r="E150" s="37">
        <f>SUMIFS(СВЦЭМ!$C$34:$C$777,СВЦЭМ!$A$34:$A$777,$A150,СВЦЭМ!$B$34:$B$777,E$119)+'СЕТ СН'!$I$9+СВЦЭМ!$D$10+'СЕТ СН'!$I$5-'СЕТ СН'!$I$17</f>
        <v>4881.6716660599996</v>
      </c>
      <c r="F150" s="37">
        <f>SUMIFS(СВЦЭМ!$C$34:$C$777,СВЦЭМ!$A$34:$A$777,$A150,СВЦЭМ!$B$34:$B$777,F$119)+'СЕТ СН'!$I$9+СВЦЭМ!$D$10+'СЕТ СН'!$I$5-'СЕТ СН'!$I$17</f>
        <v>4903.5269684499999</v>
      </c>
      <c r="G150" s="37">
        <f>SUMIFS(СВЦЭМ!$C$34:$C$777,СВЦЭМ!$A$34:$A$777,$A150,СВЦЭМ!$B$34:$B$777,G$119)+'СЕТ СН'!$I$9+СВЦЭМ!$D$10+'СЕТ СН'!$I$5-'СЕТ СН'!$I$17</f>
        <v>4891.8611560099998</v>
      </c>
      <c r="H150" s="37">
        <f>SUMIFS(СВЦЭМ!$C$34:$C$777,СВЦЭМ!$A$34:$A$777,$A150,СВЦЭМ!$B$34:$B$777,H$119)+'СЕТ СН'!$I$9+СВЦЭМ!$D$10+'СЕТ СН'!$I$5-'СЕТ СН'!$I$17</f>
        <v>4810.1507423999992</v>
      </c>
      <c r="I150" s="37">
        <f>SUMIFS(СВЦЭМ!$C$34:$C$777,СВЦЭМ!$A$34:$A$777,$A150,СВЦЭМ!$B$34:$B$777,I$119)+'СЕТ СН'!$I$9+СВЦЭМ!$D$10+'СЕТ СН'!$I$5-'СЕТ СН'!$I$17</f>
        <v>4713.68442555</v>
      </c>
      <c r="J150" s="37">
        <f>SUMIFS(СВЦЭМ!$C$34:$C$777,СВЦЭМ!$A$34:$A$777,$A150,СВЦЭМ!$B$34:$B$777,J$119)+'СЕТ СН'!$I$9+СВЦЭМ!$D$10+'СЕТ СН'!$I$5-'СЕТ СН'!$I$17</f>
        <v>4615.1501411099998</v>
      </c>
      <c r="K150" s="37">
        <f>SUMIFS(СВЦЭМ!$C$34:$C$777,СВЦЭМ!$A$34:$A$777,$A150,СВЦЭМ!$B$34:$B$777,K$119)+'СЕТ СН'!$I$9+СВЦЭМ!$D$10+'СЕТ СН'!$I$5-'СЕТ СН'!$I$17</f>
        <v>4532.7168990199998</v>
      </c>
      <c r="L150" s="37">
        <f>SUMIFS(СВЦЭМ!$C$34:$C$777,СВЦЭМ!$A$34:$A$777,$A150,СВЦЭМ!$B$34:$B$777,L$119)+'СЕТ СН'!$I$9+СВЦЭМ!$D$10+'СЕТ СН'!$I$5-'СЕТ СН'!$I$17</f>
        <v>4476.7899424999996</v>
      </c>
      <c r="M150" s="37">
        <f>SUMIFS(СВЦЭМ!$C$34:$C$777,СВЦЭМ!$A$34:$A$777,$A150,СВЦЭМ!$B$34:$B$777,M$119)+'СЕТ СН'!$I$9+СВЦЭМ!$D$10+'СЕТ СН'!$I$5-'СЕТ СН'!$I$17</f>
        <v>4464.8516374199999</v>
      </c>
      <c r="N150" s="37">
        <f>SUMIFS(СВЦЭМ!$C$34:$C$777,СВЦЭМ!$A$34:$A$777,$A150,СВЦЭМ!$B$34:$B$777,N$119)+'СЕТ СН'!$I$9+СВЦЭМ!$D$10+'СЕТ СН'!$I$5-'СЕТ СН'!$I$17</f>
        <v>4463.0026279399999</v>
      </c>
      <c r="O150" s="37">
        <f>SUMIFS(СВЦЭМ!$C$34:$C$777,СВЦЭМ!$A$34:$A$777,$A150,СВЦЭМ!$B$34:$B$777,O$119)+'СЕТ СН'!$I$9+СВЦЭМ!$D$10+'СЕТ СН'!$I$5-'СЕТ СН'!$I$17</f>
        <v>4467.6075398199991</v>
      </c>
      <c r="P150" s="37">
        <f>SUMIFS(СВЦЭМ!$C$34:$C$777,СВЦЭМ!$A$34:$A$777,$A150,СВЦЭМ!$B$34:$B$777,P$119)+'СЕТ СН'!$I$9+СВЦЭМ!$D$10+'СЕТ СН'!$I$5-'СЕТ СН'!$I$17</f>
        <v>4484.9251016899998</v>
      </c>
      <c r="Q150" s="37">
        <f>SUMIFS(СВЦЭМ!$C$34:$C$777,СВЦЭМ!$A$34:$A$777,$A150,СВЦЭМ!$B$34:$B$777,Q$119)+'СЕТ СН'!$I$9+СВЦЭМ!$D$10+'СЕТ СН'!$I$5-'СЕТ СН'!$I$17</f>
        <v>4490.1006108499996</v>
      </c>
      <c r="R150" s="37">
        <f>SUMIFS(СВЦЭМ!$C$34:$C$777,СВЦЭМ!$A$34:$A$777,$A150,СВЦЭМ!$B$34:$B$777,R$119)+'СЕТ СН'!$I$9+СВЦЭМ!$D$10+'СЕТ СН'!$I$5-'СЕТ СН'!$I$17</f>
        <v>4496.94209925</v>
      </c>
      <c r="S150" s="37">
        <f>SUMIFS(СВЦЭМ!$C$34:$C$777,СВЦЭМ!$A$34:$A$777,$A150,СВЦЭМ!$B$34:$B$777,S$119)+'СЕТ СН'!$I$9+СВЦЭМ!$D$10+'СЕТ СН'!$I$5-'СЕТ СН'!$I$17</f>
        <v>4471.8675918699992</v>
      </c>
      <c r="T150" s="37">
        <f>SUMIFS(СВЦЭМ!$C$34:$C$777,СВЦЭМ!$A$34:$A$777,$A150,СВЦЭМ!$B$34:$B$777,T$119)+'СЕТ СН'!$I$9+СВЦЭМ!$D$10+'СЕТ СН'!$I$5-'СЕТ СН'!$I$17</f>
        <v>4460.2998321599998</v>
      </c>
      <c r="U150" s="37">
        <f>SUMIFS(СВЦЭМ!$C$34:$C$777,СВЦЭМ!$A$34:$A$777,$A150,СВЦЭМ!$B$34:$B$777,U$119)+'СЕТ СН'!$I$9+СВЦЭМ!$D$10+'СЕТ СН'!$I$5-'СЕТ СН'!$I$17</f>
        <v>4465.3636987199998</v>
      </c>
      <c r="V150" s="37">
        <f>SUMIFS(СВЦЭМ!$C$34:$C$777,СВЦЭМ!$A$34:$A$777,$A150,СВЦЭМ!$B$34:$B$777,V$119)+'СЕТ СН'!$I$9+СВЦЭМ!$D$10+'СЕТ СН'!$I$5-'СЕТ СН'!$I$17</f>
        <v>4487.9214949799998</v>
      </c>
      <c r="W150" s="37">
        <f>SUMIFS(СВЦЭМ!$C$34:$C$777,СВЦЭМ!$A$34:$A$777,$A150,СВЦЭМ!$B$34:$B$777,W$119)+'СЕТ СН'!$I$9+СВЦЭМ!$D$10+'СЕТ СН'!$I$5-'СЕТ СН'!$I$17</f>
        <v>4511.1559026699997</v>
      </c>
      <c r="X150" s="37">
        <f>SUMIFS(СВЦЭМ!$C$34:$C$777,СВЦЭМ!$A$34:$A$777,$A150,СВЦЭМ!$B$34:$B$777,X$119)+'СЕТ СН'!$I$9+СВЦЭМ!$D$10+'СЕТ СН'!$I$5-'СЕТ СН'!$I$17</f>
        <v>4582.0451877599999</v>
      </c>
      <c r="Y150" s="37">
        <f>SUMIFS(СВЦЭМ!$C$34:$C$777,СВЦЭМ!$A$34:$A$777,$A150,СВЦЭМ!$B$34:$B$777,Y$119)+'СЕТ СН'!$I$9+СВЦЭМ!$D$10+'СЕТ СН'!$I$5-'СЕТ СН'!$I$17</f>
        <v>4675.6258096799993</v>
      </c>
    </row>
    <row r="151" spans="1:26" ht="15.75" x14ac:dyDescent="0.2">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row>
    <row r="152" spans="1:26" ht="15.75" x14ac:dyDescent="0.2">
      <c r="A152" s="40"/>
      <c r="B152" s="40"/>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row>
    <row r="153" spans="1:26" ht="15.75" customHeight="1" x14ac:dyDescent="0.2">
      <c r="A153" s="128" t="s">
        <v>77</v>
      </c>
      <c r="B153" s="128"/>
      <c r="C153" s="128"/>
      <c r="D153" s="128"/>
      <c r="E153" s="128"/>
      <c r="F153" s="128"/>
      <c r="G153" s="128"/>
      <c r="H153" s="128"/>
      <c r="I153" s="128"/>
      <c r="J153" s="128"/>
      <c r="K153" s="128"/>
      <c r="L153" s="128"/>
      <c r="M153" s="128"/>
      <c r="N153" s="129" t="s">
        <v>29</v>
      </c>
      <c r="O153" s="129"/>
      <c r="P153" s="129"/>
      <c r="Q153" s="129"/>
      <c r="R153" s="129"/>
      <c r="S153" s="129"/>
      <c r="T153" s="129"/>
      <c r="U153" s="129"/>
      <c r="V153" s="40"/>
      <c r="W153" s="40"/>
      <c r="X153" s="40"/>
      <c r="Y153" s="40"/>
      <c r="Z153" s="40"/>
    </row>
    <row r="154" spans="1:26" ht="15.75" x14ac:dyDescent="0.2">
      <c r="A154" s="128"/>
      <c r="B154" s="128"/>
      <c r="C154" s="128"/>
      <c r="D154" s="128"/>
      <c r="E154" s="128"/>
      <c r="F154" s="128"/>
      <c r="G154" s="128"/>
      <c r="H154" s="128"/>
      <c r="I154" s="128"/>
      <c r="J154" s="128"/>
      <c r="K154" s="128"/>
      <c r="L154" s="128"/>
      <c r="M154" s="128"/>
      <c r="N154" s="130" t="s">
        <v>0</v>
      </c>
      <c r="O154" s="130"/>
      <c r="P154" s="130" t="s">
        <v>1</v>
      </c>
      <c r="Q154" s="130"/>
      <c r="R154" s="130" t="s">
        <v>2</v>
      </c>
      <c r="S154" s="130"/>
      <c r="T154" s="130" t="s">
        <v>3</v>
      </c>
      <c r="U154" s="130"/>
      <c r="V154" s="40"/>
      <c r="W154" s="40"/>
      <c r="X154" s="40"/>
      <c r="Y154" s="40"/>
      <c r="Z154" s="40"/>
    </row>
    <row r="155" spans="1:26" ht="15.75" customHeight="1" x14ac:dyDescent="0.2">
      <c r="A155" s="128"/>
      <c r="B155" s="128"/>
      <c r="C155" s="128"/>
      <c r="D155" s="128"/>
      <c r="E155" s="128"/>
      <c r="F155" s="128"/>
      <c r="G155" s="128"/>
      <c r="H155" s="128"/>
      <c r="I155" s="128"/>
      <c r="J155" s="128"/>
      <c r="K155" s="128"/>
      <c r="L155" s="128"/>
      <c r="M155" s="128"/>
      <c r="N155" s="131">
        <f>СВЦЭМ!$D$12+'СЕТ СН'!$F$10-'СЕТ СН'!$F$18</f>
        <v>-316438.23007354786</v>
      </c>
      <c r="O155" s="132"/>
      <c r="P155" s="131">
        <f>СВЦЭМ!$D$12+'СЕТ СН'!$F$10-'СЕТ СН'!$G$18</f>
        <v>-672162.69007354788</v>
      </c>
      <c r="Q155" s="132"/>
      <c r="R155" s="131">
        <f>СВЦЭМ!$D$12+'СЕТ СН'!$F$10-'СЕТ СН'!$H$18</f>
        <v>-1027887.1500735478</v>
      </c>
      <c r="S155" s="132"/>
      <c r="T155" s="131">
        <f>СВЦЭМ!$D$12+'СЕТ СН'!$F$10-'СЕТ СН'!$I$18</f>
        <v>-1064897.6600735479</v>
      </c>
      <c r="U155" s="132"/>
      <c r="V155" s="41"/>
      <c r="W155" s="41"/>
      <c r="X155" s="41"/>
      <c r="Y155" s="31"/>
    </row>
    <row r="156" spans="1:26" x14ac:dyDescent="0.25">
      <c r="A156" s="126"/>
      <c r="B156" s="126"/>
      <c r="C156" s="126"/>
      <c r="D156" s="126"/>
      <c r="E156" s="126"/>
      <c r="F156" s="127"/>
      <c r="G156" s="127"/>
      <c r="H156" s="127"/>
      <c r="I156" s="127"/>
      <c r="J156" s="127"/>
      <c r="K156" s="127"/>
      <c r="L156" s="127"/>
      <c r="M156" s="127"/>
    </row>
  </sheetData>
  <sheetProtection password="FD97"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topLeftCell="A130" zoomScale="80" zoomScaleNormal="80" zoomScaleSheetLayoutView="80" workbookViewId="0">
      <selection activeCell="A153" sqref="A153:U155"/>
    </sheetView>
  </sheetViews>
  <sheetFormatPr defaultRowHeight="15" x14ac:dyDescent="0.25"/>
  <cols>
    <col min="1" max="1" width="9.5" style="42" customWidth="1"/>
    <col min="2" max="25" width="10.25" style="42" customWidth="1"/>
    <col min="26" max="26" width="9" style="31"/>
    <col min="27" max="27" width="11.25" style="31" customWidth="1"/>
    <col min="28" max="16384" width="9" style="31"/>
  </cols>
  <sheetData>
    <row r="1" spans="1:27" ht="18.75" customHeight="1" x14ac:dyDescent="0.2">
      <c r="A1" s="115" t="str">
        <f>'I ЦК'!A1:F1</f>
        <v>Предельные уровни регулируемых цен на электрическую энергию (мощность), поставляемую потребителям (покупателям) ООО "МЕЧЕЛ-ЭНЕРГО" в июле 2017г.</v>
      </c>
      <c r="B1" s="115"/>
      <c r="C1" s="115"/>
      <c r="D1" s="115"/>
      <c r="E1" s="115"/>
      <c r="F1" s="115"/>
      <c r="G1" s="115"/>
      <c r="H1" s="115"/>
      <c r="I1" s="115"/>
      <c r="J1" s="115"/>
      <c r="K1" s="115"/>
      <c r="L1" s="115"/>
      <c r="M1" s="115"/>
      <c r="N1" s="115"/>
      <c r="O1" s="115"/>
      <c r="P1" s="115"/>
      <c r="Q1" s="115"/>
      <c r="R1" s="115"/>
      <c r="S1" s="115"/>
      <c r="T1" s="115"/>
      <c r="U1" s="115"/>
      <c r="V1" s="115"/>
      <c r="W1" s="115"/>
      <c r="X1" s="115"/>
      <c r="Y1" s="115"/>
    </row>
    <row r="2" spans="1:27" ht="18.75" customHeight="1" x14ac:dyDescent="0.2">
      <c r="A2" s="32"/>
      <c r="B2" s="32"/>
      <c r="C2" s="32"/>
      <c r="D2" s="32"/>
      <c r="E2" s="32"/>
      <c r="F2" s="32"/>
      <c r="G2" s="32"/>
      <c r="H2" s="32"/>
      <c r="I2" s="32"/>
      <c r="J2" s="32"/>
      <c r="K2" s="32"/>
      <c r="L2" s="32"/>
      <c r="M2" s="32"/>
      <c r="N2" s="32"/>
      <c r="O2" s="32"/>
      <c r="P2" s="32"/>
      <c r="Q2" s="32"/>
      <c r="R2" s="32"/>
      <c r="S2" s="32"/>
      <c r="T2" s="32"/>
      <c r="U2" s="32"/>
      <c r="V2" s="32"/>
      <c r="W2" s="32"/>
      <c r="X2" s="32"/>
      <c r="Y2" s="32"/>
    </row>
    <row r="3" spans="1:27" ht="15.75" x14ac:dyDescent="0.2">
      <c r="A3" s="116" t="s">
        <v>39</v>
      </c>
      <c r="B3" s="116"/>
      <c r="C3" s="116"/>
      <c r="D3" s="116"/>
      <c r="E3" s="116"/>
      <c r="F3" s="116"/>
      <c r="G3" s="116"/>
      <c r="H3" s="116"/>
      <c r="I3" s="116"/>
      <c r="J3" s="116"/>
      <c r="K3" s="116"/>
      <c r="L3" s="116"/>
      <c r="M3" s="116"/>
      <c r="N3" s="116"/>
      <c r="O3" s="116"/>
      <c r="P3" s="116"/>
      <c r="Q3" s="116"/>
      <c r="R3" s="116"/>
      <c r="S3" s="116"/>
      <c r="T3" s="116"/>
      <c r="U3" s="116"/>
      <c r="V3" s="116"/>
      <c r="W3" s="116"/>
      <c r="X3" s="116"/>
      <c r="Y3" s="116"/>
    </row>
    <row r="4" spans="1:27" ht="33" customHeight="1" x14ac:dyDescent="0.2">
      <c r="A4" s="133" t="s">
        <v>9</v>
      </c>
      <c r="B4" s="133"/>
      <c r="C4" s="133"/>
      <c r="D4" s="133"/>
      <c r="E4" s="133"/>
      <c r="F4" s="133"/>
      <c r="G4" s="133"/>
      <c r="H4" s="133"/>
      <c r="I4" s="133"/>
      <c r="J4" s="133"/>
      <c r="K4" s="133"/>
      <c r="L4" s="133"/>
      <c r="M4" s="133"/>
      <c r="N4" s="133"/>
      <c r="O4" s="133"/>
      <c r="P4" s="133"/>
      <c r="Q4" s="133"/>
      <c r="R4" s="133"/>
      <c r="S4" s="133"/>
      <c r="T4" s="133"/>
      <c r="U4" s="133"/>
      <c r="V4" s="133"/>
      <c r="W4" s="133"/>
      <c r="X4" s="133"/>
      <c r="Y4" s="133"/>
    </row>
    <row r="5" spans="1:27" ht="15.75" x14ac:dyDescent="0.25">
      <c r="A5" s="33"/>
      <c r="B5" s="33"/>
      <c r="C5" s="33"/>
      <c r="D5" s="33"/>
      <c r="E5" s="33"/>
      <c r="F5" s="33"/>
      <c r="G5" s="33"/>
      <c r="H5" s="33"/>
      <c r="I5" s="33"/>
      <c r="J5" s="33"/>
      <c r="K5" s="33"/>
      <c r="L5" s="33"/>
      <c r="M5" s="33"/>
      <c r="N5" s="33"/>
      <c r="O5" s="33"/>
      <c r="P5" s="33"/>
      <c r="Q5" s="33"/>
      <c r="R5" s="33"/>
      <c r="S5" s="33"/>
      <c r="T5" s="33"/>
      <c r="U5" s="33"/>
      <c r="V5" s="33"/>
      <c r="W5" s="33"/>
      <c r="X5" s="33"/>
      <c r="Y5" s="33"/>
    </row>
    <row r="6" spans="1:27" ht="15.75" x14ac:dyDescent="0.25">
      <c r="A6" s="33"/>
      <c r="B6" s="33"/>
      <c r="C6" s="33"/>
      <c r="D6" s="33"/>
      <c r="E6" s="33"/>
      <c r="F6" s="33"/>
      <c r="G6" s="33"/>
      <c r="H6" s="33"/>
      <c r="I6" s="33"/>
      <c r="J6" s="33"/>
      <c r="K6" s="33"/>
      <c r="L6" s="33"/>
      <c r="M6" s="33"/>
      <c r="N6" s="33"/>
      <c r="O6" s="33"/>
      <c r="P6" s="33"/>
      <c r="Q6" s="33"/>
      <c r="R6" s="33"/>
      <c r="S6" s="33"/>
      <c r="T6" s="33"/>
      <c r="U6" s="33"/>
      <c r="V6" s="33"/>
      <c r="W6" s="33"/>
      <c r="X6" s="33"/>
      <c r="Y6" s="33"/>
    </row>
    <row r="7" spans="1:27" ht="15.75" x14ac:dyDescent="0.25">
      <c r="A7" s="33" t="s">
        <v>73</v>
      </c>
      <c r="B7" s="33"/>
      <c r="C7" s="33"/>
      <c r="D7" s="33"/>
      <c r="E7" s="33"/>
      <c r="F7" s="33"/>
      <c r="G7" s="33"/>
      <c r="H7" s="33"/>
      <c r="I7" s="33"/>
      <c r="J7" s="33"/>
      <c r="K7" s="33"/>
      <c r="L7" s="33"/>
      <c r="M7" s="33"/>
      <c r="N7" s="33"/>
      <c r="O7" s="33"/>
      <c r="P7" s="33"/>
      <c r="Q7" s="33"/>
      <c r="R7" s="33"/>
      <c r="S7" s="33"/>
      <c r="T7" s="33"/>
      <c r="U7" s="33"/>
      <c r="V7" s="33"/>
      <c r="W7" s="33"/>
      <c r="X7" s="33"/>
      <c r="Y7" s="33"/>
    </row>
    <row r="8" spans="1:27" ht="15.75" x14ac:dyDescent="0.25">
      <c r="A8" s="33"/>
      <c r="B8" s="34"/>
      <c r="C8" s="33"/>
      <c r="D8" s="33"/>
      <c r="E8" s="33"/>
      <c r="F8" s="33"/>
      <c r="G8" s="33"/>
      <c r="H8" s="33"/>
      <c r="I8" s="33"/>
      <c r="J8" s="33"/>
      <c r="K8" s="33"/>
      <c r="L8" s="33"/>
      <c r="M8" s="33"/>
      <c r="N8" s="33"/>
      <c r="O8" s="33"/>
      <c r="P8" s="33"/>
      <c r="Q8" s="33"/>
      <c r="R8" s="33"/>
      <c r="S8" s="33"/>
      <c r="T8" s="33"/>
      <c r="U8" s="33"/>
      <c r="V8" s="33"/>
      <c r="W8" s="33"/>
      <c r="X8" s="33"/>
      <c r="Y8" s="33"/>
    </row>
    <row r="9" spans="1:27" ht="12.75" x14ac:dyDescent="0.2">
      <c r="A9" s="117" t="s">
        <v>7</v>
      </c>
      <c r="B9" s="120" t="s">
        <v>72</v>
      </c>
      <c r="C9" s="121"/>
      <c r="D9" s="121"/>
      <c r="E9" s="121"/>
      <c r="F9" s="121"/>
      <c r="G9" s="121"/>
      <c r="H9" s="121"/>
      <c r="I9" s="121"/>
      <c r="J9" s="121"/>
      <c r="K9" s="121"/>
      <c r="L9" s="121"/>
      <c r="M9" s="121"/>
      <c r="N9" s="121"/>
      <c r="O9" s="121"/>
      <c r="P9" s="121"/>
      <c r="Q9" s="121"/>
      <c r="R9" s="121"/>
      <c r="S9" s="121"/>
      <c r="T9" s="121"/>
      <c r="U9" s="121"/>
      <c r="V9" s="121"/>
      <c r="W9" s="121"/>
      <c r="X9" s="121"/>
      <c r="Y9" s="122"/>
    </row>
    <row r="10" spans="1:27" ht="12.75" x14ac:dyDescent="0.2">
      <c r="A10" s="118"/>
      <c r="B10" s="123"/>
      <c r="C10" s="124"/>
      <c r="D10" s="124"/>
      <c r="E10" s="124"/>
      <c r="F10" s="124"/>
      <c r="G10" s="124"/>
      <c r="H10" s="124"/>
      <c r="I10" s="124"/>
      <c r="J10" s="124"/>
      <c r="K10" s="124"/>
      <c r="L10" s="124"/>
      <c r="M10" s="124"/>
      <c r="N10" s="124"/>
      <c r="O10" s="124"/>
      <c r="P10" s="124"/>
      <c r="Q10" s="124"/>
      <c r="R10" s="124"/>
      <c r="S10" s="124"/>
      <c r="T10" s="124"/>
      <c r="U10" s="124"/>
      <c r="V10" s="124"/>
      <c r="W10" s="124"/>
      <c r="X10" s="124"/>
      <c r="Y10" s="125"/>
    </row>
    <row r="11" spans="1:27" ht="12.75" customHeight="1" x14ac:dyDescent="0.2">
      <c r="A11" s="119"/>
      <c r="B11" s="35">
        <v>1</v>
      </c>
      <c r="C11" s="35">
        <v>2</v>
      </c>
      <c r="D11" s="35">
        <v>3</v>
      </c>
      <c r="E11" s="35">
        <v>4</v>
      </c>
      <c r="F11" s="35">
        <v>5</v>
      </c>
      <c r="G11" s="35">
        <v>6</v>
      </c>
      <c r="H11" s="35">
        <v>7</v>
      </c>
      <c r="I11" s="35">
        <v>8</v>
      </c>
      <c r="J11" s="35">
        <v>9</v>
      </c>
      <c r="K11" s="35">
        <v>10</v>
      </c>
      <c r="L11" s="35">
        <v>11</v>
      </c>
      <c r="M11" s="35">
        <v>12</v>
      </c>
      <c r="N11" s="35">
        <v>13</v>
      </c>
      <c r="O11" s="35">
        <v>14</v>
      </c>
      <c r="P11" s="35">
        <v>15</v>
      </c>
      <c r="Q11" s="35">
        <v>16</v>
      </c>
      <c r="R11" s="35">
        <v>17</v>
      </c>
      <c r="S11" s="35">
        <v>18</v>
      </c>
      <c r="T11" s="35">
        <v>19</v>
      </c>
      <c r="U11" s="35">
        <v>20</v>
      </c>
      <c r="V11" s="35">
        <v>21</v>
      </c>
      <c r="W11" s="35">
        <v>22</v>
      </c>
      <c r="X11" s="35">
        <v>23</v>
      </c>
      <c r="Y11" s="35">
        <v>24</v>
      </c>
    </row>
    <row r="12" spans="1:27" ht="18.75" customHeight="1" x14ac:dyDescent="0.2">
      <c r="A12" s="36" t="str">
        <f>СВЦЭМ!$A$34</f>
        <v>01.07.2017</v>
      </c>
      <c r="B12" s="37">
        <f>SUMIFS(СВЦЭМ!$C$34:$C$777,СВЦЭМ!$A$34:$A$777,$A12,СВЦЭМ!$B$34:$B$777,B$11)+'СЕТ СН'!$F$9+СВЦЭМ!$D$10+'СЕТ СН'!$F$6-'СЕТ СН'!$F$19</f>
        <v>879.73681549999992</v>
      </c>
      <c r="C12" s="37">
        <f>SUMIFS(СВЦЭМ!$C$34:$C$777,СВЦЭМ!$A$34:$A$777,$A12,СВЦЭМ!$B$34:$B$777,C$11)+'СЕТ СН'!$F$9+СВЦЭМ!$D$10+'СЕТ СН'!$F$6-'СЕТ СН'!$F$19</f>
        <v>931.86078852000014</v>
      </c>
      <c r="D12" s="37">
        <f>SUMIFS(СВЦЭМ!$C$34:$C$777,СВЦЭМ!$A$34:$A$777,$A12,СВЦЭМ!$B$34:$B$777,D$11)+'СЕТ СН'!$F$9+СВЦЭМ!$D$10+'СЕТ СН'!$F$6-'СЕТ СН'!$F$19</f>
        <v>989.98904420999997</v>
      </c>
      <c r="E12" s="37">
        <f>SUMIFS(СВЦЭМ!$C$34:$C$777,СВЦЭМ!$A$34:$A$777,$A12,СВЦЭМ!$B$34:$B$777,E$11)+'СЕТ СН'!$F$9+СВЦЭМ!$D$10+'СЕТ СН'!$F$6-'СЕТ СН'!$F$19</f>
        <v>976.10420539999996</v>
      </c>
      <c r="F12" s="37">
        <f>SUMIFS(СВЦЭМ!$C$34:$C$777,СВЦЭМ!$A$34:$A$777,$A12,СВЦЭМ!$B$34:$B$777,F$11)+'СЕТ СН'!$F$9+СВЦЭМ!$D$10+'СЕТ СН'!$F$6-'СЕТ СН'!$F$19</f>
        <v>966.55344800000012</v>
      </c>
      <c r="G12" s="37">
        <f>SUMIFS(СВЦЭМ!$C$34:$C$777,СВЦЭМ!$A$34:$A$777,$A12,СВЦЭМ!$B$34:$B$777,G$11)+'СЕТ СН'!$F$9+СВЦЭМ!$D$10+'СЕТ СН'!$F$6-'СЕТ СН'!$F$19</f>
        <v>972.89280103999999</v>
      </c>
      <c r="H12" s="37">
        <f>SUMIFS(СВЦЭМ!$C$34:$C$777,СВЦЭМ!$A$34:$A$777,$A12,СВЦЭМ!$B$34:$B$777,H$11)+'СЕТ СН'!$F$9+СВЦЭМ!$D$10+'СЕТ СН'!$F$6-'СЕТ СН'!$F$19</f>
        <v>1001.3411380700002</v>
      </c>
      <c r="I12" s="37">
        <f>SUMIFS(СВЦЭМ!$C$34:$C$777,СВЦЭМ!$A$34:$A$777,$A12,СВЦЭМ!$B$34:$B$777,I$11)+'СЕТ СН'!$F$9+СВЦЭМ!$D$10+'СЕТ СН'!$F$6-'СЕТ СН'!$F$19</f>
        <v>955.96310732000006</v>
      </c>
      <c r="J12" s="37">
        <f>SUMIFS(СВЦЭМ!$C$34:$C$777,СВЦЭМ!$A$34:$A$777,$A12,СВЦЭМ!$B$34:$B$777,J$11)+'СЕТ СН'!$F$9+СВЦЭМ!$D$10+'СЕТ СН'!$F$6-'СЕТ СН'!$F$19</f>
        <v>910.79958110999996</v>
      </c>
      <c r="K12" s="37">
        <f>SUMIFS(СВЦЭМ!$C$34:$C$777,СВЦЭМ!$A$34:$A$777,$A12,СВЦЭМ!$B$34:$B$777,K$11)+'СЕТ СН'!$F$9+СВЦЭМ!$D$10+'СЕТ СН'!$F$6-'СЕТ СН'!$F$19</f>
        <v>839.57819502000007</v>
      </c>
      <c r="L12" s="37">
        <f>SUMIFS(СВЦЭМ!$C$34:$C$777,СВЦЭМ!$A$34:$A$777,$A12,СВЦЭМ!$B$34:$B$777,L$11)+'СЕТ СН'!$F$9+СВЦЭМ!$D$10+'СЕТ СН'!$F$6-'СЕТ СН'!$F$19</f>
        <v>766.46476748000009</v>
      </c>
      <c r="M12" s="37">
        <f>SUMIFS(СВЦЭМ!$C$34:$C$777,СВЦЭМ!$A$34:$A$777,$A12,СВЦЭМ!$B$34:$B$777,M$11)+'СЕТ СН'!$F$9+СВЦЭМ!$D$10+'СЕТ СН'!$F$6-'СЕТ СН'!$F$19</f>
        <v>761.41586996000024</v>
      </c>
      <c r="N12" s="37">
        <f>SUMIFS(СВЦЭМ!$C$34:$C$777,СВЦЭМ!$A$34:$A$777,$A12,СВЦЭМ!$B$34:$B$777,N$11)+'СЕТ СН'!$F$9+СВЦЭМ!$D$10+'СЕТ СН'!$F$6-'СЕТ СН'!$F$19</f>
        <v>768.03111344000013</v>
      </c>
      <c r="O12" s="37">
        <f>SUMIFS(СВЦЭМ!$C$34:$C$777,СВЦЭМ!$A$34:$A$777,$A12,СВЦЭМ!$B$34:$B$777,O$11)+'СЕТ СН'!$F$9+СВЦЭМ!$D$10+'СЕТ СН'!$F$6-'СЕТ СН'!$F$19</f>
        <v>761.98462453000002</v>
      </c>
      <c r="P12" s="37">
        <f>SUMIFS(СВЦЭМ!$C$34:$C$777,СВЦЭМ!$A$34:$A$777,$A12,СВЦЭМ!$B$34:$B$777,P$11)+'СЕТ СН'!$F$9+СВЦЭМ!$D$10+'СЕТ СН'!$F$6-'СЕТ СН'!$F$19</f>
        <v>757.66630497999995</v>
      </c>
      <c r="Q12" s="37">
        <f>SUMIFS(СВЦЭМ!$C$34:$C$777,СВЦЭМ!$A$34:$A$777,$A12,СВЦЭМ!$B$34:$B$777,Q$11)+'СЕТ СН'!$F$9+СВЦЭМ!$D$10+'СЕТ СН'!$F$6-'СЕТ СН'!$F$19</f>
        <v>753.31509582000012</v>
      </c>
      <c r="R12" s="37">
        <f>SUMIFS(СВЦЭМ!$C$34:$C$777,СВЦЭМ!$A$34:$A$777,$A12,СВЦЭМ!$B$34:$B$777,R$11)+'СЕТ СН'!$F$9+СВЦЭМ!$D$10+'СЕТ СН'!$F$6-'СЕТ СН'!$F$19</f>
        <v>750.34417914999995</v>
      </c>
      <c r="S12" s="37">
        <f>SUMIFS(СВЦЭМ!$C$34:$C$777,СВЦЭМ!$A$34:$A$777,$A12,СВЦЭМ!$B$34:$B$777,S$11)+'СЕТ СН'!$F$9+СВЦЭМ!$D$10+'СЕТ СН'!$F$6-'СЕТ СН'!$F$19</f>
        <v>743.17836532000001</v>
      </c>
      <c r="T12" s="37">
        <f>SUMIFS(СВЦЭМ!$C$34:$C$777,СВЦЭМ!$A$34:$A$777,$A12,СВЦЭМ!$B$34:$B$777,T$11)+'СЕТ СН'!$F$9+СВЦЭМ!$D$10+'СЕТ СН'!$F$6-'СЕТ СН'!$F$19</f>
        <v>744.57190260000016</v>
      </c>
      <c r="U12" s="37">
        <f>SUMIFS(СВЦЭМ!$C$34:$C$777,СВЦЭМ!$A$34:$A$777,$A12,СВЦЭМ!$B$34:$B$777,U$11)+'СЕТ СН'!$F$9+СВЦЭМ!$D$10+'СЕТ СН'!$F$6-'СЕТ СН'!$F$19</f>
        <v>747.57732794999993</v>
      </c>
      <c r="V12" s="37">
        <f>SUMIFS(СВЦЭМ!$C$34:$C$777,СВЦЭМ!$A$34:$A$777,$A12,СВЦЭМ!$B$34:$B$777,V$11)+'СЕТ СН'!$F$9+СВЦЭМ!$D$10+'СЕТ СН'!$F$6-'СЕТ СН'!$F$19</f>
        <v>773.99424278000015</v>
      </c>
      <c r="W12" s="37">
        <f>SUMIFS(СВЦЭМ!$C$34:$C$777,СВЦЭМ!$A$34:$A$777,$A12,СВЦЭМ!$B$34:$B$777,W$11)+'СЕТ СН'!$F$9+СВЦЭМ!$D$10+'СЕТ СН'!$F$6-'СЕТ СН'!$F$19</f>
        <v>799.85411049000004</v>
      </c>
      <c r="X12" s="37">
        <f>SUMIFS(СВЦЭМ!$C$34:$C$777,СВЦЭМ!$A$34:$A$777,$A12,СВЦЭМ!$B$34:$B$777,X$11)+'СЕТ СН'!$F$9+СВЦЭМ!$D$10+'СЕТ СН'!$F$6-'СЕТ СН'!$F$19</f>
        <v>789.9537996900001</v>
      </c>
      <c r="Y12" s="37">
        <f>SUMIFS(СВЦЭМ!$C$34:$C$777,СВЦЭМ!$A$34:$A$777,$A12,СВЦЭМ!$B$34:$B$777,Y$11)+'СЕТ СН'!$F$9+СВЦЭМ!$D$10+'СЕТ СН'!$F$6-'СЕТ СН'!$F$19</f>
        <v>845.37483259999999</v>
      </c>
      <c r="AA12" s="38"/>
    </row>
    <row r="13" spans="1:27" ht="15.75" x14ac:dyDescent="0.2">
      <c r="A13" s="36">
        <f>A12+1</f>
        <v>42918</v>
      </c>
      <c r="B13" s="37">
        <f>SUMIFS(СВЦЭМ!$C$34:$C$777,СВЦЭМ!$A$34:$A$777,$A13,СВЦЭМ!$B$34:$B$777,B$11)+'СЕТ СН'!$F$9+СВЦЭМ!$D$10+'СЕТ СН'!$F$6-'СЕТ СН'!$F$19</f>
        <v>866.29244185000016</v>
      </c>
      <c r="C13" s="37">
        <f>SUMIFS(СВЦЭМ!$C$34:$C$777,СВЦЭМ!$A$34:$A$777,$A13,СВЦЭМ!$B$34:$B$777,C$11)+'СЕТ СН'!$F$9+СВЦЭМ!$D$10+'СЕТ СН'!$F$6-'СЕТ СН'!$F$19</f>
        <v>935.0651658700001</v>
      </c>
      <c r="D13" s="37">
        <f>SUMIFS(СВЦЭМ!$C$34:$C$777,СВЦЭМ!$A$34:$A$777,$A13,СВЦЭМ!$B$34:$B$777,D$11)+'СЕТ СН'!$F$9+СВЦЭМ!$D$10+'СЕТ СН'!$F$6-'СЕТ СН'!$F$19</f>
        <v>995.13465509000025</v>
      </c>
      <c r="E13" s="37">
        <f>SUMIFS(СВЦЭМ!$C$34:$C$777,СВЦЭМ!$A$34:$A$777,$A13,СВЦЭМ!$B$34:$B$777,E$11)+'СЕТ СН'!$F$9+СВЦЭМ!$D$10+'СЕТ СН'!$F$6-'СЕТ СН'!$F$19</f>
        <v>1017.54284046</v>
      </c>
      <c r="F13" s="37">
        <f>SUMIFS(СВЦЭМ!$C$34:$C$777,СВЦЭМ!$A$34:$A$777,$A13,СВЦЭМ!$B$34:$B$777,F$11)+'СЕТ СН'!$F$9+СВЦЭМ!$D$10+'СЕТ СН'!$F$6-'СЕТ СН'!$F$19</f>
        <v>1017.7971357400002</v>
      </c>
      <c r="G13" s="37">
        <f>SUMIFS(СВЦЭМ!$C$34:$C$777,СВЦЭМ!$A$34:$A$777,$A13,СВЦЭМ!$B$34:$B$777,G$11)+'СЕТ СН'!$F$9+СВЦЭМ!$D$10+'СЕТ СН'!$F$6-'СЕТ СН'!$F$19</f>
        <v>1041.8545008200001</v>
      </c>
      <c r="H13" s="37">
        <f>SUMIFS(СВЦЭМ!$C$34:$C$777,СВЦЭМ!$A$34:$A$777,$A13,СВЦЭМ!$B$34:$B$777,H$11)+'СЕТ СН'!$F$9+СВЦЭМ!$D$10+'СЕТ СН'!$F$6-'СЕТ СН'!$F$19</f>
        <v>1028.2768895900001</v>
      </c>
      <c r="I13" s="37">
        <f>SUMIFS(СВЦЭМ!$C$34:$C$777,СВЦЭМ!$A$34:$A$777,$A13,СВЦЭМ!$B$34:$B$777,I$11)+'СЕТ СН'!$F$9+СВЦЭМ!$D$10+'СЕТ СН'!$F$6-'СЕТ СН'!$F$19</f>
        <v>1019.51143798</v>
      </c>
      <c r="J13" s="37">
        <f>SUMIFS(СВЦЭМ!$C$34:$C$777,СВЦЭМ!$A$34:$A$777,$A13,СВЦЭМ!$B$34:$B$777,J$11)+'СЕТ СН'!$F$9+СВЦЭМ!$D$10+'СЕТ СН'!$F$6-'СЕТ СН'!$F$19</f>
        <v>941.92680851000023</v>
      </c>
      <c r="K13" s="37">
        <f>SUMIFS(СВЦЭМ!$C$34:$C$777,СВЦЭМ!$A$34:$A$777,$A13,СВЦЭМ!$B$34:$B$777,K$11)+'СЕТ СН'!$F$9+СВЦЭМ!$D$10+'СЕТ СН'!$F$6-'СЕТ СН'!$F$19</f>
        <v>828.97665437000023</v>
      </c>
      <c r="L13" s="37">
        <f>SUMIFS(СВЦЭМ!$C$34:$C$777,СВЦЭМ!$A$34:$A$777,$A13,СВЦЭМ!$B$34:$B$777,L$11)+'СЕТ СН'!$F$9+СВЦЭМ!$D$10+'СЕТ СН'!$F$6-'СЕТ СН'!$F$19</f>
        <v>732.80027123000013</v>
      </c>
      <c r="M13" s="37">
        <f>SUMIFS(СВЦЭМ!$C$34:$C$777,СВЦЭМ!$A$34:$A$777,$A13,СВЦЭМ!$B$34:$B$777,M$11)+'СЕТ СН'!$F$9+СВЦЭМ!$D$10+'СЕТ СН'!$F$6-'СЕТ СН'!$F$19</f>
        <v>708.90908072000002</v>
      </c>
      <c r="N13" s="37">
        <f>SUMIFS(СВЦЭМ!$C$34:$C$777,СВЦЭМ!$A$34:$A$777,$A13,СВЦЭМ!$B$34:$B$777,N$11)+'СЕТ СН'!$F$9+СВЦЭМ!$D$10+'СЕТ СН'!$F$6-'СЕТ СН'!$F$19</f>
        <v>709.29351307000002</v>
      </c>
      <c r="O13" s="37">
        <f>SUMIFS(СВЦЭМ!$C$34:$C$777,СВЦЭМ!$A$34:$A$777,$A13,СВЦЭМ!$B$34:$B$777,O$11)+'СЕТ СН'!$F$9+СВЦЭМ!$D$10+'СЕТ СН'!$F$6-'СЕТ СН'!$F$19</f>
        <v>712.07507699000007</v>
      </c>
      <c r="P13" s="37">
        <f>SUMIFS(СВЦЭМ!$C$34:$C$777,СВЦЭМ!$A$34:$A$777,$A13,СВЦЭМ!$B$34:$B$777,P$11)+'СЕТ СН'!$F$9+СВЦЭМ!$D$10+'СЕТ СН'!$F$6-'СЕТ СН'!$F$19</f>
        <v>728.72995128000002</v>
      </c>
      <c r="Q13" s="37">
        <f>SUMIFS(СВЦЭМ!$C$34:$C$777,СВЦЭМ!$A$34:$A$777,$A13,СВЦЭМ!$B$34:$B$777,Q$11)+'СЕТ СН'!$F$9+СВЦЭМ!$D$10+'СЕТ СН'!$F$6-'СЕТ СН'!$F$19</f>
        <v>732.78540390000012</v>
      </c>
      <c r="R13" s="37">
        <f>SUMIFS(СВЦЭМ!$C$34:$C$777,СВЦЭМ!$A$34:$A$777,$A13,СВЦЭМ!$B$34:$B$777,R$11)+'СЕТ СН'!$F$9+СВЦЭМ!$D$10+'СЕТ СН'!$F$6-'СЕТ СН'!$F$19</f>
        <v>731.44672561000016</v>
      </c>
      <c r="S13" s="37">
        <f>SUMIFS(СВЦЭМ!$C$34:$C$777,СВЦЭМ!$A$34:$A$777,$A13,СВЦЭМ!$B$34:$B$777,S$11)+'СЕТ СН'!$F$9+СВЦЭМ!$D$10+'СЕТ СН'!$F$6-'СЕТ СН'!$F$19</f>
        <v>715.57560463999994</v>
      </c>
      <c r="T13" s="37">
        <f>SUMIFS(СВЦЭМ!$C$34:$C$777,СВЦЭМ!$A$34:$A$777,$A13,СВЦЭМ!$B$34:$B$777,T$11)+'СЕТ СН'!$F$9+СВЦЭМ!$D$10+'СЕТ СН'!$F$6-'СЕТ СН'!$F$19</f>
        <v>714.04498573000001</v>
      </c>
      <c r="U13" s="37">
        <f>SUMIFS(СВЦЭМ!$C$34:$C$777,СВЦЭМ!$A$34:$A$777,$A13,СВЦЭМ!$B$34:$B$777,U$11)+'СЕТ СН'!$F$9+СВЦЭМ!$D$10+'СЕТ СН'!$F$6-'СЕТ СН'!$F$19</f>
        <v>720.47832257999994</v>
      </c>
      <c r="V13" s="37">
        <f>SUMIFS(СВЦЭМ!$C$34:$C$777,СВЦЭМ!$A$34:$A$777,$A13,СВЦЭМ!$B$34:$B$777,V$11)+'СЕТ СН'!$F$9+СВЦЭМ!$D$10+'СЕТ СН'!$F$6-'СЕТ СН'!$F$19</f>
        <v>726.53916539000011</v>
      </c>
      <c r="W13" s="37">
        <f>SUMIFS(СВЦЭМ!$C$34:$C$777,СВЦЭМ!$A$34:$A$777,$A13,СВЦЭМ!$B$34:$B$777,W$11)+'СЕТ СН'!$F$9+СВЦЭМ!$D$10+'СЕТ СН'!$F$6-'СЕТ СН'!$F$19</f>
        <v>746.35130624000021</v>
      </c>
      <c r="X13" s="37">
        <f>SUMIFS(СВЦЭМ!$C$34:$C$777,СВЦЭМ!$A$34:$A$777,$A13,СВЦЭМ!$B$34:$B$777,X$11)+'СЕТ СН'!$F$9+СВЦЭМ!$D$10+'СЕТ СН'!$F$6-'СЕТ СН'!$F$19</f>
        <v>763.97977320000018</v>
      </c>
      <c r="Y13" s="37">
        <f>SUMIFS(СВЦЭМ!$C$34:$C$777,СВЦЭМ!$A$34:$A$777,$A13,СВЦЭМ!$B$34:$B$777,Y$11)+'СЕТ СН'!$F$9+СВЦЭМ!$D$10+'СЕТ СН'!$F$6-'СЕТ СН'!$F$19</f>
        <v>849.62508866000007</v>
      </c>
    </row>
    <row r="14" spans="1:27" ht="15.75" x14ac:dyDescent="0.2">
      <c r="A14" s="36">
        <f t="shared" ref="A14:A42" si="0">A13+1</f>
        <v>42919</v>
      </c>
      <c r="B14" s="37">
        <f>SUMIFS(СВЦЭМ!$C$34:$C$777,СВЦЭМ!$A$34:$A$777,$A14,СВЦЭМ!$B$34:$B$777,B$11)+'СЕТ СН'!$F$9+СВЦЭМ!$D$10+'СЕТ СН'!$F$6-'СЕТ СН'!$F$19</f>
        <v>909.70161210000015</v>
      </c>
      <c r="C14" s="37">
        <f>SUMIFS(СВЦЭМ!$C$34:$C$777,СВЦЭМ!$A$34:$A$777,$A14,СВЦЭМ!$B$34:$B$777,C$11)+'СЕТ СН'!$F$9+СВЦЭМ!$D$10+'СЕТ СН'!$F$6-'СЕТ СН'!$F$19</f>
        <v>985.37177923000013</v>
      </c>
      <c r="D14" s="37">
        <f>SUMIFS(СВЦЭМ!$C$34:$C$777,СВЦЭМ!$A$34:$A$777,$A14,СВЦЭМ!$B$34:$B$777,D$11)+'СЕТ СН'!$F$9+СВЦЭМ!$D$10+'СЕТ СН'!$F$6-'СЕТ СН'!$F$19</f>
        <v>1055.68946349</v>
      </c>
      <c r="E14" s="37">
        <f>SUMIFS(СВЦЭМ!$C$34:$C$777,СВЦЭМ!$A$34:$A$777,$A14,СВЦЭМ!$B$34:$B$777,E$11)+'СЕТ СН'!$F$9+СВЦЭМ!$D$10+'СЕТ СН'!$F$6-'СЕТ СН'!$F$19</f>
        <v>1064.2099588800002</v>
      </c>
      <c r="F14" s="37">
        <f>SUMIFS(СВЦЭМ!$C$34:$C$777,СВЦЭМ!$A$34:$A$777,$A14,СВЦЭМ!$B$34:$B$777,F$11)+'СЕТ СН'!$F$9+СВЦЭМ!$D$10+'СЕТ СН'!$F$6-'СЕТ СН'!$F$19</f>
        <v>1055.1747108000002</v>
      </c>
      <c r="G14" s="37">
        <f>SUMIFS(СВЦЭМ!$C$34:$C$777,СВЦЭМ!$A$34:$A$777,$A14,СВЦЭМ!$B$34:$B$777,G$11)+'СЕТ СН'!$F$9+СВЦЭМ!$D$10+'СЕТ СН'!$F$6-'СЕТ СН'!$F$19</f>
        <v>1060.7117624500002</v>
      </c>
      <c r="H14" s="37">
        <f>SUMIFS(СВЦЭМ!$C$34:$C$777,СВЦЭМ!$A$34:$A$777,$A14,СВЦЭМ!$B$34:$B$777,H$11)+'СЕТ СН'!$F$9+СВЦЭМ!$D$10+'СЕТ СН'!$F$6-'СЕТ СН'!$F$19</f>
        <v>1095.7871545300002</v>
      </c>
      <c r="I14" s="37">
        <f>SUMIFS(СВЦЭМ!$C$34:$C$777,СВЦЭМ!$A$34:$A$777,$A14,СВЦЭМ!$B$34:$B$777,I$11)+'СЕТ СН'!$F$9+СВЦЭМ!$D$10+'СЕТ СН'!$F$6-'СЕТ СН'!$F$19</f>
        <v>1027.89975058</v>
      </c>
      <c r="J14" s="37">
        <f>SUMIFS(СВЦЭМ!$C$34:$C$777,СВЦЭМ!$A$34:$A$777,$A14,СВЦЭМ!$B$34:$B$777,J$11)+'СЕТ СН'!$F$9+СВЦЭМ!$D$10+'СЕТ СН'!$F$6-'СЕТ СН'!$F$19</f>
        <v>914.01000883999995</v>
      </c>
      <c r="K14" s="37">
        <f>SUMIFS(СВЦЭМ!$C$34:$C$777,СВЦЭМ!$A$34:$A$777,$A14,СВЦЭМ!$B$34:$B$777,K$11)+'СЕТ СН'!$F$9+СВЦЭМ!$D$10+'СЕТ СН'!$F$6-'СЕТ СН'!$F$19</f>
        <v>812.52221497000005</v>
      </c>
      <c r="L14" s="37">
        <f>SUMIFS(СВЦЭМ!$C$34:$C$777,СВЦЭМ!$A$34:$A$777,$A14,СВЦЭМ!$B$34:$B$777,L$11)+'СЕТ СН'!$F$9+СВЦЭМ!$D$10+'СЕТ СН'!$F$6-'СЕТ СН'!$F$19</f>
        <v>763.10308591000012</v>
      </c>
      <c r="M14" s="37">
        <f>SUMIFS(СВЦЭМ!$C$34:$C$777,СВЦЭМ!$A$34:$A$777,$A14,СВЦЭМ!$B$34:$B$777,M$11)+'СЕТ СН'!$F$9+СВЦЭМ!$D$10+'СЕТ СН'!$F$6-'СЕТ СН'!$F$19</f>
        <v>742.16766086999996</v>
      </c>
      <c r="N14" s="37">
        <f>SUMIFS(СВЦЭМ!$C$34:$C$777,СВЦЭМ!$A$34:$A$777,$A14,СВЦЭМ!$B$34:$B$777,N$11)+'СЕТ СН'!$F$9+СВЦЭМ!$D$10+'СЕТ СН'!$F$6-'СЕТ СН'!$F$19</f>
        <v>726.74559884000018</v>
      </c>
      <c r="O14" s="37">
        <f>SUMIFS(СВЦЭМ!$C$34:$C$777,СВЦЭМ!$A$34:$A$777,$A14,СВЦЭМ!$B$34:$B$777,O$11)+'СЕТ СН'!$F$9+СВЦЭМ!$D$10+'СЕТ СН'!$F$6-'СЕТ СН'!$F$19</f>
        <v>742.11972973000002</v>
      </c>
      <c r="P14" s="37">
        <f>SUMIFS(СВЦЭМ!$C$34:$C$777,СВЦЭМ!$A$34:$A$777,$A14,СВЦЭМ!$B$34:$B$777,P$11)+'СЕТ СН'!$F$9+СВЦЭМ!$D$10+'СЕТ СН'!$F$6-'СЕТ СН'!$F$19</f>
        <v>746.11935612000025</v>
      </c>
      <c r="Q14" s="37">
        <f>SUMIFS(СВЦЭМ!$C$34:$C$777,СВЦЭМ!$A$34:$A$777,$A14,СВЦЭМ!$B$34:$B$777,Q$11)+'СЕТ СН'!$F$9+СВЦЭМ!$D$10+'СЕТ СН'!$F$6-'СЕТ СН'!$F$19</f>
        <v>748.42797731000019</v>
      </c>
      <c r="R14" s="37">
        <f>SUMIFS(СВЦЭМ!$C$34:$C$777,СВЦЭМ!$A$34:$A$777,$A14,СВЦЭМ!$B$34:$B$777,R$11)+'СЕТ СН'!$F$9+СВЦЭМ!$D$10+'СЕТ СН'!$F$6-'СЕТ СН'!$F$19</f>
        <v>754.14019890999998</v>
      </c>
      <c r="S14" s="37">
        <f>SUMIFS(СВЦЭМ!$C$34:$C$777,СВЦЭМ!$A$34:$A$777,$A14,СВЦЭМ!$B$34:$B$777,S$11)+'СЕТ СН'!$F$9+СВЦЭМ!$D$10+'СЕТ СН'!$F$6-'СЕТ СН'!$F$19</f>
        <v>734.31398831000024</v>
      </c>
      <c r="T14" s="37">
        <f>SUMIFS(СВЦЭМ!$C$34:$C$777,СВЦЭМ!$A$34:$A$777,$A14,СВЦЭМ!$B$34:$B$777,T$11)+'СЕТ СН'!$F$9+СВЦЭМ!$D$10+'СЕТ СН'!$F$6-'СЕТ СН'!$F$19</f>
        <v>744.73606553000013</v>
      </c>
      <c r="U14" s="37">
        <f>SUMIFS(СВЦЭМ!$C$34:$C$777,СВЦЭМ!$A$34:$A$777,$A14,СВЦЭМ!$B$34:$B$777,U$11)+'СЕТ СН'!$F$9+СВЦЭМ!$D$10+'СЕТ СН'!$F$6-'СЕТ СН'!$F$19</f>
        <v>738.88522003000026</v>
      </c>
      <c r="V14" s="37">
        <f>SUMIFS(СВЦЭМ!$C$34:$C$777,СВЦЭМ!$A$34:$A$777,$A14,СВЦЭМ!$B$34:$B$777,V$11)+'СЕТ СН'!$F$9+СВЦЭМ!$D$10+'СЕТ СН'!$F$6-'СЕТ СН'!$F$19</f>
        <v>751.83895266000013</v>
      </c>
      <c r="W14" s="37">
        <f>SUMIFS(СВЦЭМ!$C$34:$C$777,СВЦЭМ!$A$34:$A$777,$A14,СВЦЭМ!$B$34:$B$777,W$11)+'СЕТ СН'!$F$9+СВЦЭМ!$D$10+'СЕТ СН'!$F$6-'СЕТ СН'!$F$19</f>
        <v>777.14702112000009</v>
      </c>
      <c r="X14" s="37">
        <f>SUMIFS(СВЦЭМ!$C$34:$C$777,СВЦЭМ!$A$34:$A$777,$A14,СВЦЭМ!$B$34:$B$777,X$11)+'СЕТ СН'!$F$9+СВЦЭМ!$D$10+'СЕТ СН'!$F$6-'СЕТ СН'!$F$19</f>
        <v>850.16684784000017</v>
      </c>
      <c r="Y14" s="37">
        <f>SUMIFS(СВЦЭМ!$C$34:$C$777,СВЦЭМ!$A$34:$A$777,$A14,СВЦЭМ!$B$34:$B$777,Y$11)+'СЕТ СН'!$F$9+СВЦЭМ!$D$10+'СЕТ СН'!$F$6-'СЕТ СН'!$F$19</f>
        <v>912.1530806400001</v>
      </c>
    </row>
    <row r="15" spans="1:27" ht="15.75" x14ac:dyDescent="0.2">
      <c r="A15" s="36">
        <f t="shared" si="0"/>
        <v>42920</v>
      </c>
      <c r="B15" s="37">
        <f>SUMIFS(СВЦЭМ!$C$34:$C$777,СВЦЭМ!$A$34:$A$777,$A15,СВЦЭМ!$B$34:$B$777,B$11)+'СЕТ СН'!$F$9+СВЦЭМ!$D$10+'СЕТ СН'!$F$6-'СЕТ СН'!$F$19</f>
        <v>908.16278026999998</v>
      </c>
      <c r="C15" s="37">
        <f>SUMIFS(СВЦЭМ!$C$34:$C$777,СВЦЭМ!$A$34:$A$777,$A15,СВЦЭМ!$B$34:$B$777,C$11)+'СЕТ СН'!$F$9+СВЦЭМ!$D$10+'СЕТ СН'!$F$6-'СЕТ СН'!$F$19</f>
        <v>972.37346417000003</v>
      </c>
      <c r="D15" s="37">
        <f>SUMIFS(СВЦЭМ!$C$34:$C$777,СВЦЭМ!$A$34:$A$777,$A15,СВЦЭМ!$B$34:$B$777,D$11)+'СЕТ СН'!$F$9+СВЦЭМ!$D$10+'СЕТ СН'!$F$6-'СЕТ СН'!$F$19</f>
        <v>1052.32785313</v>
      </c>
      <c r="E15" s="37">
        <f>SUMIFS(СВЦЭМ!$C$34:$C$777,СВЦЭМ!$A$34:$A$777,$A15,СВЦЭМ!$B$34:$B$777,E$11)+'СЕТ СН'!$F$9+СВЦЭМ!$D$10+'СЕТ СН'!$F$6-'СЕТ СН'!$F$19</f>
        <v>1059.5874499200002</v>
      </c>
      <c r="F15" s="37">
        <f>SUMIFS(СВЦЭМ!$C$34:$C$777,СВЦЭМ!$A$34:$A$777,$A15,СВЦЭМ!$B$34:$B$777,F$11)+'СЕТ СН'!$F$9+СВЦЭМ!$D$10+'СЕТ СН'!$F$6-'СЕТ СН'!$F$19</f>
        <v>1052.6800553400001</v>
      </c>
      <c r="G15" s="37">
        <f>SUMIFS(СВЦЭМ!$C$34:$C$777,СВЦЭМ!$A$34:$A$777,$A15,СВЦЭМ!$B$34:$B$777,G$11)+'СЕТ СН'!$F$9+СВЦЭМ!$D$10+'СЕТ СН'!$F$6-'СЕТ СН'!$F$19</f>
        <v>1055.7866523300002</v>
      </c>
      <c r="H15" s="37">
        <f>SUMIFS(СВЦЭМ!$C$34:$C$777,СВЦЭМ!$A$34:$A$777,$A15,СВЦЭМ!$B$34:$B$777,H$11)+'СЕТ СН'!$F$9+СВЦЭМ!$D$10+'СЕТ СН'!$F$6-'СЕТ СН'!$F$19</f>
        <v>1089.62762707</v>
      </c>
      <c r="I15" s="37">
        <f>SUMIFS(СВЦЭМ!$C$34:$C$777,СВЦЭМ!$A$34:$A$777,$A15,СВЦЭМ!$B$34:$B$777,I$11)+'СЕТ СН'!$F$9+СВЦЭМ!$D$10+'СЕТ СН'!$F$6-'СЕТ СН'!$F$19</f>
        <v>984.86771214000009</v>
      </c>
      <c r="J15" s="37">
        <f>SUMIFS(СВЦЭМ!$C$34:$C$777,СВЦЭМ!$A$34:$A$777,$A15,СВЦЭМ!$B$34:$B$777,J$11)+'СЕТ СН'!$F$9+СВЦЭМ!$D$10+'СЕТ СН'!$F$6-'СЕТ СН'!$F$19</f>
        <v>868.6654057400001</v>
      </c>
      <c r="K15" s="37">
        <f>SUMIFS(СВЦЭМ!$C$34:$C$777,СВЦЭМ!$A$34:$A$777,$A15,СВЦЭМ!$B$34:$B$777,K$11)+'СЕТ СН'!$F$9+СВЦЭМ!$D$10+'СЕТ СН'!$F$6-'СЕТ СН'!$F$19</f>
        <v>779.77464928000018</v>
      </c>
      <c r="L15" s="37">
        <f>SUMIFS(СВЦЭМ!$C$34:$C$777,СВЦЭМ!$A$34:$A$777,$A15,СВЦЭМ!$B$34:$B$777,L$11)+'СЕТ СН'!$F$9+СВЦЭМ!$D$10+'СЕТ СН'!$F$6-'СЕТ СН'!$F$19</f>
        <v>711.87787565000008</v>
      </c>
      <c r="M15" s="37">
        <f>SUMIFS(СВЦЭМ!$C$34:$C$777,СВЦЭМ!$A$34:$A$777,$A15,СВЦЭМ!$B$34:$B$777,M$11)+'СЕТ СН'!$F$9+СВЦЭМ!$D$10+'СЕТ СН'!$F$6-'СЕТ СН'!$F$19</f>
        <v>694.79661756999985</v>
      </c>
      <c r="N15" s="37">
        <f>SUMIFS(СВЦЭМ!$C$34:$C$777,СВЦЭМ!$A$34:$A$777,$A15,СВЦЭМ!$B$34:$B$777,N$11)+'СЕТ СН'!$F$9+СВЦЭМ!$D$10+'СЕТ СН'!$F$6-'СЕТ СН'!$F$19</f>
        <v>688.24615159999985</v>
      </c>
      <c r="O15" s="37">
        <f>SUMIFS(СВЦЭМ!$C$34:$C$777,СВЦЭМ!$A$34:$A$777,$A15,СВЦЭМ!$B$34:$B$777,O$11)+'СЕТ СН'!$F$9+СВЦЭМ!$D$10+'СЕТ СН'!$F$6-'СЕТ СН'!$F$19</f>
        <v>698.20848552000007</v>
      </c>
      <c r="P15" s="37">
        <f>SUMIFS(СВЦЭМ!$C$34:$C$777,СВЦЭМ!$A$34:$A$777,$A15,СВЦЭМ!$B$34:$B$777,P$11)+'СЕТ СН'!$F$9+СВЦЭМ!$D$10+'СЕТ СН'!$F$6-'СЕТ СН'!$F$19</f>
        <v>707.43959447999987</v>
      </c>
      <c r="Q15" s="37">
        <f>SUMIFS(СВЦЭМ!$C$34:$C$777,СВЦЭМ!$A$34:$A$777,$A15,СВЦЭМ!$B$34:$B$777,Q$11)+'СЕТ СН'!$F$9+СВЦЭМ!$D$10+'СЕТ СН'!$F$6-'СЕТ СН'!$F$19</f>
        <v>715.86438505000001</v>
      </c>
      <c r="R15" s="37">
        <f>SUMIFS(СВЦЭМ!$C$34:$C$777,СВЦЭМ!$A$34:$A$777,$A15,СВЦЭМ!$B$34:$B$777,R$11)+'СЕТ СН'!$F$9+СВЦЭМ!$D$10+'СЕТ СН'!$F$6-'СЕТ СН'!$F$19</f>
        <v>742.16365604000021</v>
      </c>
      <c r="S15" s="37">
        <f>SUMIFS(СВЦЭМ!$C$34:$C$777,СВЦЭМ!$A$34:$A$777,$A15,СВЦЭМ!$B$34:$B$777,S$11)+'СЕТ СН'!$F$9+СВЦЭМ!$D$10+'СЕТ СН'!$F$6-'СЕТ СН'!$F$19</f>
        <v>762.83098113000005</v>
      </c>
      <c r="T15" s="37">
        <f>SUMIFS(СВЦЭМ!$C$34:$C$777,СВЦЭМ!$A$34:$A$777,$A15,СВЦЭМ!$B$34:$B$777,T$11)+'СЕТ СН'!$F$9+СВЦЭМ!$D$10+'СЕТ СН'!$F$6-'СЕТ СН'!$F$19</f>
        <v>791.90995317000011</v>
      </c>
      <c r="U15" s="37">
        <f>SUMIFS(СВЦЭМ!$C$34:$C$777,СВЦЭМ!$A$34:$A$777,$A15,СВЦЭМ!$B$34:$B$777,U$11)+'СЕТ СН'!$F$9+СВЦЭМ!$D$10+'СЕТ СН'!$F$6-'СЕТ СН'!$F$19</f>
        <v>795.13904666000008</v>
      </c>
      <c r="V15" s="37">
        <f>SUMIFS(СВЦЭМ!$C$34:$C$777,СВЦЭМ!$A$34:$A$777,$A15,СВЦЭМ!$B$34:$B$777,V$11)+'СЕТ СН'!$F$9+СВЦЭМ!$D$10+'СЕТ СН'!$F$6-'СЕТ СН'!$F$19</f>
        <v>805.64844032000019</v>
      </c>
      <c r="W15" s="37">
        <f>SUMIFS(СВЦЭМ!$C$34:$C$777,СВЦЭМ!$A$34:$A$777,$A15,СВЦЭМ!$B$34:$B$777,W$11)+'СЕТ СН'!$F$9+СВЦЭМ!$D$10+'СЕТ СН'!$F$6-'СЕТ СН'!$F$19</f>
        <v>826.19549297999993</v>
      </c>
      <c r="X15" s="37">
        <f>SUMIFS(СВЦЭМ!$C$34:$C$777,СВЦЭМ!$A$34:$A$777,$A15,СВЦЭМ!$B$34:$B$777,X$11)+'СЕТ СН'!$F$9+СВЦЭМ!$D$10+'СЕТ СН'!$F$6-'СЕТ СН'!$F$19</f>
        <v>828.28581922000012</v>
      </c>
      <c r="Y15" s="37">
        <f>SUMIFS(СВЦЭМ!$C$34:$C$777,СВЦЭМ!$A$34:$A$777,$A15,СВЦЭМ!$B$34:$B$777,Y$11)+'СЕТ СН'!$F$9+СВЦЭМ!$D$10+'СЕТ СН'!$F$6-'СЕТ СН'!$F$19</f>
        <v>885.53651088000015</v>
      </c>
    </row>
    <row r="16" spans="1:27" ht="15.75" x14ac:dyDescent="0.2">
      <c r="A16" s="36">
        <f t="shared" si="0"/>
        <v>42921</v>
      </c>
      <c r="B16" s="37">
        <f>SUMIFS(СВЦЭМ!$C$34:$C$777,СВЦЭМ!$A$34:$A$777,$A16,СВЦЭМ!$B$34:$B$777,B$11)+'СЕТ СН'!$F$9+СВЦЭМ!$D$10+'СЕТ СН'!$F$6-'СЕТ СН'!$F$19</f>
        <v>898.6659061700002</v>
      </c>
      <c r="C16" s="37">
        <f>SUMIFS(СВЦЭМ!$C$34:$C$777,СВЦЭМ!$A$34:$A$777,$A16,СВЦЭМ!$B$34:$B$777,C$11)+'СЕТ СН'!$F$9+СВЦЭМ!$D$10+'СЕТ СН'!$F$6-'СЕТ СН'!$F$19</f>
        <v>1022.0108427800001</v>
      </c>
      <c r="D16" s="37">
        <f>SUMIFS(СВЦЭМ!$C$34:$C$777,СВЦЭМ!$A$34:$A$777,$A16,СВЦЭМ!$B$34:$B$777,D$11)+'СЕТ СН'!$F$9+СВЦЭМ!$D$10+'СЕТ СН'!$F$6-'СЕТ СН'!$F$19</f>
        <v>1042.80777272</v>
      </c>
      <c r="E16" s="37">
        <f>SUMIFS(СВЦЭМ!$C$34:$C$777,СВЦЭМ!$A$34:$A$777,$A16,СВЦЭМ!$B$34:$B$777,E$11)+'СЕТ СН'!$F$9+СВЦЭМ!$D$10+'СЕТ СН'!$F$6-'СЕТ СН'!$F$19</f>
        <v>1045.3132434900001</v>
      </c>
      <c r="F16" s="37">
        <f>SUMIFS(СВЦЭМ!$C$34:$C$777,СВЦЭМ!$A$34:$A$777,$A16,СВЦЭМ!$B$34:$B$777,F$11)+'СЕТ СН'!$F$9+СВЦЭМ!$D$10+'СЕТ СН'!$F$6-'СЕТ СН'!$F$19</f>
        <v>1043.4972844600002</v>
      </c>
      <c r="G16" s="37">
        <f>SUMIFS(СВЦЭМ!$C$34:$C$777,СВЦЭМ!$A$34:$A$777,$A16,СВЦЭМ!$B$34:$B$777,G$11)+'СЕТ СН'!$F$9+СВЦЭМ!$D$10+'СЕТ СН'!$F$6-'СЕТ СН'!$F$19</f>
        <v>1046.4871332300002</v>
      </c>
      <c r="H16" s="37">
        <f>SUMIFS(СВЦЭМ!$C$34:$C$777,СВЦЭМ!$A$34:$A$777,$A16,СВЦЭМ!$B$34:$B$777,H$11)+'СЕТ СН'!$F$9+СВЦЭМ!$D$10+'СЕТ СН'!$F$6-'СЕТ СН'!$F$19</f>
        <v>1087.83987546</v>
      </c>
      <c r="I16" s="37">
        <f>SUMIFS(СВЦЭМ!$C$34:$C$777,СВЦЭМ!$A$34:$A$777,$A16,СВЦЭМ!$B$34:$B$777,I$11)+'СЕТ СН'!$F$9+СВЦЭМ!$D$10+'СЕТ СН'!$F$6-'СЕТ СН'!$F$19</f>
        <v>980.24653923999995</v>
      </c>
      <c r="J16" s="37">
        <f>SUMIFS(СВЦЭМ!$C$34:$C$777,СВЦЭМ!$A$34:$A$777,$A16,СВЦЭМ!$B$34:$B$777,J$11)+'СЕТ СН'!$F$9+СВЦЭМ!$D$10+'СЕТ СН'!$F$6-'СЕТ СН'!$F$19</f>
        <v>887.10836338000013</v>
      </c>
      <c r="K16" s="37">
        <f>SUMIFS(СВЦЭМ!$C$34:$C$777,СВЦЭМ!$A$34:$A$777,$A16,СВЦЭМ!$B$34:$B$777,K$11)+'СЕТ СН'!$F$9+СВЦЭМ!$D$10+'СЕТ СН'!$F$6-'СЕТ СН'!$F$19</f>
        <v>803.88749494000012</v>
      </c>
      <c r="L16" s="37">
        <f>SUMIFS(СВЦЭМ!$C$34:$C$777,СВЦЭМ!$A$34:$A$777,$A16,СВЦЭМ!$B$34:$B$777,L$11)+'СЕТ СН'!$F$9+СВЦЭМ!$D$10+'СЕТ СН'!$F$6-'СЕТ СН'!$F$19</f>
        <v>735.5330610200001</v>
      </c>
      <c r="M16" s="37">
        <f>SUMIFS(СВЦЭМ!$C$34:$C$777,СВЦЭМ!$A$34:$A$777,$A16,СВЦЭМ!$B$34:$B$777,M$11)+'СЕТ СН'!$F$9+СВЦЭМ!$D$10+'СЕТ СН'!$F$6-'СЕТ СН'!$F$19</f>
        <v>722.31489348000014</v>
      </c>
      <c r="N16" s="37">
        <f>SUMIFS(СВЦЭМ!$C$34:$C$777,СВЦЭМ!$A$34:$A$777,$A16,СВЦЭМ!$B$34:$B$777,N$11)+'СЕТ СН'!$F$9+СВЦЭМ!$D$10+'СЕТ СН'!$F$6-'СЕТ СН'!$F$19</f>
        <v>732.30172058000016</v>
      </c>
      <c r="O16" s="37">
        <f>SUMIFS(СВЦЭМ!$C$34:$C$777,СВЦЭМ!$A$34:$A$777,$A16,СВЦЭМ!$B$34:$B$777,O$11)+'СЕТ СН'!$F$9+СВЦЭМ!$D$10+'СЕТ СН'!$F$6-'СЕТ СН'!$F$19</f>
        <v>744.8495887900001</v>
      </c>
      <c r="P16" s="37">
        <f>SUMIFS(СВЦЭМ!$C$34:$C$777,СВЦЭМ!$A$34:$A$777,$A16,СВЦЭМ!$B$34:$B$777,P$11)+'СЕТ СН'!$F$9+СВЦЭМ!$D$10+'СЕТ СН'!$F$6-'СЕТ СН'!$F$19</f>
        <v>749.29206575000012</v>
      </c>
      <c r="Q16" s="37">
        <f>SUMIFS(СВЦЭМ!$C$34:$C$777,СВЦЭМ!$A$34:$A$777,$A16,СВЦЭМ!$B$34:$B$777,Q$11)+'СЕТ СН'!$F$9+СВЦЭМ!$D$10+'СЕТ СН'!$F$6-'СЕТ СН'!$F$19</f>
        <v>746.97172676000014</v>
      </c>
      <c r="R16" s="37">
        <f>SUMIFS(СВЦЭМ!$C$34:$C$777,СВЦЭМ!$A$34:$A$777,$A16,СВЦЭМ!$B$34:$B$777,R$11)+'СЕТ СН'!$F$9+СВЦЭМ!$D$10+'СЕТ СН'!$F$6-'СЕТ СН'!$F$19</f>
        <v>751.99528757000007</v>
      </c>
      <c r="S16" s="37">
        <f>SUMIFS(СВЦЭМ!$C$34:$C$777,СВЦЭМ!$A$34:$A$777,$A16,СВЦЭМ!$B$34:$B$777,S$11)+'СЕТ СН'!$F$9+СВЦЭМ!$D$10+'СЕТ СН'!$F$6-'СЕТ СН'!$F$19</f>
        <v>738.51287824000019</v>
      </c>
      <c r="T16" s="37">
        <f>SUMIFS(СВЦЭМ!$C$34:$C$777,СВЦЭМ!$A$34:$A$777,$A16,СВЦЭМ!$B$34:$B$777,T$11)+'СЕТ СН'!$F$9+СВЦЭМ!$D$10+'СЕТ СН'!$F$6-'СЕТ СН'!$F$19</f>
        <v>745.81765029999997</v>
      </c>
      <c r="U16" s="37">
        <f>SUMIFS(СВЦЭМ!$C$34:$C$777,СВЦЭМ!$A$34:$A$777,$A16,СВЦЭМ!$B$34:$B$777,U$11)+'СЕТ СН'!$F$9+СВЦЭМ!$D$10+'СЕТ СН'!$F$6-'СЕТ СН'!$F$19</f>
        <v>749.10126807999995</v>
      </c>
      <c r="V16" s="37">
        <f>SUMIFS(СВЦЭМ!$C$34:$C$777,СВЦЭМ!$A$34:$A$777,$A16,СВЦЭМ!$B$34:$B$777,V$11)+'СЕТ СН'!$F$9+СВЦЭМ!$D$10+'СЕТ СН'!$F$6-'СЕТ СН'!$F$19</f>
        <v>763.9038888</v>
      </c>
      <c r="W16" s="37">
        <f>SUMIFS(СВЦЭМ!$C$34:$C$777,СВЦЭМ!$A$34:$A$777,$A16,СВЦЭМ!$B$34:$B$777,W$11)+'СЕТ СН'!$F$9+СВЦЭМ!$D$10+'СЕТ СН'!$F$6-'СЕТ СН'!$F$19</f>
        <v>790.67395005000003</v>
      </c>
      <c r="X16" s="37">
        <f>SUMIFS(СВЦЭМ!$C$34:$C$777,СВЦЭМ!$A$34:$A$777,$A16,СВЦЭМ!$B$34:$B$777,X$11)+'СЕТ СН'!$F$9+СВЦЭМ!$D$10+'СЕТ СН'!$F$6-'СЕТ СН'!$F$19</f>
        <v>814.15426849000005</v>
      </c>
      <c r="Y16" s="37">
        <f>SUMIFS(СВЦЭМ!$C$34:$C$777,СВЦЭМ!$A$34:$A$777,$A16,СВЦЭМ!$B$34:$B$777,Y$11)+'СЕТ СН'!$F$9+СВЦЭМ!$D$10+'СЕТ СН'!$F$6-'СЕТ СН'!$F$19</f>
        <v>859.96528113000022</v>
      </c>
    </row>
    <row r="17" spans="1:25" ht="15.75" x14ac:dyDescent="0.2">
      <c r="A17" s="36">
        <f t="shared" si="0"/>
        <v>42922</v>
      </c>
      <c r="B17" s="37">
        <f>SUMIFS(СВЦЭМ!$C$34:$C$777,СВЦЭМ!$A$34:$A$777,$A17,СВЦЭМ!$B$34:$B$777,B$11)+'СЕТ СН'!$F$9+СВЦЭМ!$D$10+'СЕТ СН'!$F$6-'СЕТ СН'!$F$19</f>
        <v>962.29265381999994</v>
      </c>
      <c r="C17" s="37">
        <f>SUMIFS(СВЦЭМ!$C$34:$C$777,СВЦЭМ!$A$34:$A$777,$A17,СВЦЭМ!$B$34:$B$777,C$11)+'СЕТ СН'!$F$9+СВЦЭМ!$D$10+'СЕТ СН'!$F$6-'СЕТ СН'!$F$19</f>
        <v>1022.7371596</v>
      </c>
      <c r="D17" s="37">
        <f>SUMIFS(СВЦЭМ!$C$34:$C$777,СВЦЭМ!$A$34:$A$777,$A17,СВЦЭМ!$B$34:$B$777,D$11)+'СЕТ СН'!$F$9+СВЦЭМ!$D$10+'СЕТ СН'!$F$6-'СЕТ СН'!$F$19</f>
        <v>1071.4131192300001</v>
      </c>
      <c r="E17" s="37">
        <f>SUMIFS(СВЦЭМ!$C$34:$C$777,СВЦЭМ!$A$34:$A$777,$A17,СВЦЭМ!$B$34:$B$777,E$11)+'СЕТ СН'!$F$9+СВЦЭМ!$D$10+'СЕТ СН'!$F$6-'СЕТ СН'!$F$19</f>
        <v>1074.8432510900002</v>
      </c>
      <c r="F17" s="37">
        <f>SUMIFS(СВЦЭМ!$C$34:$C$777,СВЦЭМ!$A$34:$A$777,$A17,СВЦЭМ!$B$34:$B$777,F$11)+'СЕТ СН'!$F$9+СВЦЭМ!$D$10+'СЕТ СН'!$F$6-'СЕТ СН'!$F$19</f>
        <v>1083.1321170400001</v>
      </c>
      <c r="G17" s="37">
        <f>SUMIFS(СВЦЭМ!$C$34:$C$777,СВЦЭМ!$A$34:$A$777,$A17,СВЦЭМ!$B$34:$B$777,G$11)+'СЕТ СН'!$F$9+СВЦЭМ!$D$10+'СЕТ СН'!$F$6-'СЕТ СН'!$F$19</f>
        <v>1082.1295111100001</v>
      </c>
      <c r="H17" s="37">
        <f>SUMIFS(СВЦЭМ!$C$34:$C$777,СВЦЭМ!$A$34:$A$777,$A17,СВЦЭМ!$B$34:$B$777,H$11)+'СЕТ СН'!$F$9+СВЦЭМ!$D$10+'СЕТ СН'!$F$6-'СЕТ СН'!$F$19</f>
        <v>1114.6601277100001</v>
      </c>
      <c r="I17" s="37">
        <f>SUMIFS(СВЦЭМ!$C$34:$C$777,СВЦЭМ!$A$34:$A$777,$A17,СВЦЭМ!$B$34:$B$777,I$11)+'СЕТ СН'!$F$9+СВЦЭМ!$D$10+'СЕТ СН'!$F$6-'СЕТ СН'!$F$19</f>
        <v>1035.9906630100002</v>
      </c>
      <c r="J17" s="37">
        <f>SUMIFS(СВЦЭМ!$C$34:$C$777,СВЦЭМ!$A$34:$A$777,$A17,СВЦЭМ!$B$34:$B$777,J$11)+'СЕТ СН'!$F$9+СВЦЭМ!$D$10+'СЕТ СН'!$F$6-'СЕТ СН'!$F$19</f>
        <v>907.75683961000004</v>
      </c>
      <c r="K17" s="37">
        <f>SUMIFS(СВЦЭМ!$C$34:$C$777,СВЦЭМ!$A$34:$A$777,$A17,СВЦЭМ!$B$34:$B$777,K$11)+'СЕТ СН'!$F$9+СВЦЭМ!$D$10+'СЕТ СН'!$F$6-'СЕТ СН'!$F$19</f>
        <v>810.24826143000018</v>
      </c>
      <c r="L17" s="37">
        <f>SUMIFS(СВЦЭМ!$C$34:$C$777,СВЦЭМ!$A$34:$A$777,$A17,СВЦЭМ!$B$34:$B$777,L$11)+'СЕТ СН'!$F$9+СВЦЭМ!$D$10+'СЕТ СН'!$F$6-'СЕТ СН'!$F$19</f>
        <v>744.34314969000025</v>
      </c>
      <c r="M17" s="37">
        <f>SUMIFS(СВЦЭМ!$C$34:$C$777,СВЦЭМ!$A$34:$A$777,$A17,СВЦЭМ!$B$34:$B$777,M$11)+'СЕТ СН'!$F$9+СВЦЭМ!$D$10+'СЕТ СН'!$F$6-'СЕТ СН'!$F$19</f>
        <v>722.3818464200001</v>
      </c>
      <c r="N17" s="37">
        <f>SUMIFS(СВЦЭМ!$C$34:$C$777,СВЦЭМ!$A$34:$A$777,$A17,СВЦЭМ!$B$34:$B$777,N$11)+'СЕТ СН'!$F$9+СВЦЭМ!$D$10+'СЕТ СН'!$F$6-'СЕТ СН'!$F$19</f>
        <v>717.63261751999994</v>
      </c>
      <c r="O17" s="37">
        <f>SUMIFS(СВЦЭМ!$C$34:$C$777,СВЦЭМ!$A$34:$A$777,$A17,СВЦЭМ!$B$34:$B$777,O$11)+'СЕТ СН'!$F$9+СВЦЭМ!$D$10+'СЕТ СН'!$F$6-'СЕТ СН'!$F$19</f>
        <v>725.99278599000013</v>
      </c>
      <c r="P17" s="37">
        <f>SUMIFS(СВЦЭМ!$C$34:$C$777,СВЦЭМ!$A$34:$A$777,$A17,СВЦЭМ!$B$34:$B$777,P$11)+'СЕТ СН'!$F$9+СВЦЭМ!$D$10+'СЕТ СН'!$F$6-'СЕТ СН'!$F$19</f>
        <v>729.12212677000025</v>
      </c>
      <c r="Q17" s="37">
        <f>SUMIFS(СВЦЭМ!$C$34:$C$777,СВЦЭМ!$A$34:$A$777,$A17,СВЦЭМ!$B$34:$B$777,Q$11)+'СЕТ СН'!$F$9+СВЦЭМ!$D$10+'СЕТ СН'!$F$6-'СЕТ СН'!$F$19</f>
        <v>736.57720800000016</v>
      </c>
      <c r="R17" s="37">
        <f>SUMIFS(СВЦЭМ!$C$34:$C$777,СВЦЭМ!$A$34:$A$777,$A17,СВЦЭМ!$B$34:$B$777,R$11)+'СЕТ СН'!$F$9+СВЦЭМ!$D$10+'СЕТ СН'!$F$6-'СЕТ СН'!$F$19</f>
        <v>743.15705322000008</v>
      </c>
      <c r="S17" s="37">
        <f>SUMIFS(СВЦЭМ!$C$34:$C$777,СВЦЭМ!$A$34:$A$777,$A17,СВЦЭМ!$B$34:$B$777,S$11)+'СЕТ СН'!$F$9+СВЦЭМ!$D$10+'СЕТ СН'!$F$6-'СЕТ СН'!$F$19</f>
        <v>736.88353604000008</v>
      </c>
      <c r="T17" s="37">
        <f>SUMIFS(СВЦЭМ!$C$34:$C$777,СВЦЭМ!$A$34:$A$777,$A17,СВЦЭМ!$B$34:$B$777,T$11)+'СЕТ СН'!$F$9+СВЦЭМ!$D$10+'СЕТ СН'!$F$6-'СЕТ СН'!$F$19</f>
        <v>739.89655033000008</v>
      </c>
      <c r="U17" s="37">
        <f>SUMIFS(СВЦЭМ!$C$34:$C$777,СВЦЭМ!$A$34:$A$777,$A17,СВЦЭМ!$B$34:$B$777,U$11)+'СЕТ СН'!$F$9+СВЦЭМ!$D$10+'СЕТ СН'!$F$6-'СЕТ СН'!$F$19</f>
        <v>740.30630265000013</v>
      </c>
      <c r="V17" s="37">
        <f>SUMIFS(СВЦЭМ!$C$34:$C$777,СВЦЭМ!$A$34:$A$777,$A17,СВЦЭМ!$B$34:$B$777,V$11)+'СЕТ СН'!$F$9+СВЦЭМ!$D$10+'СЕТ СН'!$F$6-'СЕТ СН'!$F$19</f>
        <v>752.36096034000002</v>
      </c>
      <c r="W17" s="37">
        <f>SUMIFS(СВЦЭМ!$C$34:$C$777,СВЦЭМ!$A$34:$A$777,$A17,СВЦЭМ!$B$34:$B$777,W$11)+'СЕТ СН'!$F$9+СВЦЭМ!$D$10+'СЕТ СН'!$F$6-'СЕТ СН'!$F$19</f>
        <v>782.65487271000006</v>
      </c>
      <c r="X17" s="37">
        <f>SUMIFS(СВЦЭМ!$C$34:$C$777,СВЦЭМ!$A$34:$A$777,$A17,СВЦЭМ!$B$34:$B$777,X$11)+'СЕТ СН'!$F$9+СВЦЭМ!$D$10+'СЕТ СН'!$F$6-'СЕТ СН'!$F$19</f>
        <v>837.53126068000006</v>
      </c>
      <c r="Y17" s="37">
        <f>SUMIFS(СВЦЭМ!$C$34:$C$777,СВЦЭМ!$A$34:$A$777,$A17,СВЦЭМ!$B$34:$B$777,Y$11)+'СЕТ СН'!$F$9+СВЦЭМ!$D$10+'СЕТ СН'!$F$6-'СЕТ СН'!$F$19</f>
        <v>898.8968303900001</v>
      </c>
    </row>
    <row r="18" spans="1:25" ht="15.75" x14ac:dyDescent="0.2">
      <c r="A18" s="36">
        <f t="shared" si="0"/>
        <v>42923</v>
      </c>
      <c r="B18" s="37">
        <f>SUMIFS(СВЦЭМ!$C$34:$C$777,СВЦЭМ!$A$34:$A$777,$A18,СВЦЭМ!$B$34:$B$777,B$11)+'СЕТ СН'!$F$9+СВЦЭМ!$D$10+'СЕТ СН'!$F$6-'СЕТ СН'!$F$19</f>
        <v>919.60121985000023</v>
      </c>
      <c r="C18" s="37">
        <f>SUMIFS(СВЦЭМ!$C$34:$C$777,СВЦЭМ!$A$34:$A$777,$A18,СВЦЭМ!$B$34:$B$777,C$11)+'СЕТ СН'!$F$9+СВЦЭМ!$D$10+'СЕТ СН'!$F$6-'СЕТ СН'!$F$19</f>
        <v>1041.66866082</v>
      </c>
      <c r="D18" s="37">
        <f>SUMIFS(СВЦЭМ!$C$34:$C$777,СВЦЭМ!$A$34:$A$777,$A18,СВЦЭМ!$B$34:$B$777,D$11)+'СЕТ СН'!$F$9+СВЦЭМ!$D$10+'СЕТ СН'!$F$6-'СЕТ СН'!$F$19</f>
        <v>1058.8288422200001</v>
      </c>
      <c r="E18" s="37">
        <f>SUMIFS(СВЦЭМ!$C$34:$C$777,СВЦЭМ!$A$34:$A$777,$A18,СВЦЭМ!$B$34:$B$777,E$11)+'СЕТ СН'!$F$9+СВЦЭМ!$D$10+'СЕТ СН'!$F$6-'СЕТ СН'!$F$19</f>
        <v>1072.0294602800002</v>
      </c>
      <c r="F18" s="37">
        <f>SUMIFS(СВЦЭМ!$C$34:$C$777,СВЦЭМ!$A$34:$A$777,$A18,СВЦЭМ!$B$34:$B$777,F$11)+'СЕТ СН'!$F$9+СВЦЭМ!$D$10+'СЕТ СН'!$F$6-'СЕТ СН'!$F$19</f>
        <v>1068.28174706</v>
      </c>
      <c r="G18" s="37">
        <f>SUMIFS(СВЦЭМ!$C$34:$C$777,СВЦЭМ!$A$34:$A$777,$A18,СВЦЭМ!$B$34:$B$777,G$11)+'СЕТ СН'!$F$9+СВЦЭМ!$D$10+'СЕТ СН'!$F$6-'СЕТ СН'!$F$19</f>
        <v>1064.68049638</v>
      </c>
      <c r="H18" s="37">
        <f>SUMIFS(СВЦЭМ!$C$34:$C$777,СВЦЭМ!$A$34:$A$777,$A18,СВЦЭМ!$B$34:$B$777,H$11)+'СЕТ СН'!$F$9+СВЦЭМ!$D$10+'СЕТ СН'!$F$6-'СЕТ СН'!$F$19</f>
        <v>1103.3962399200002</v>
      </c>
      <c r="I18" s="37">
        <f>SUMIFS(СВЦЭМ!$C$34:$C$777,СВЦЭМ!$A$34:$A$777,$A18,СВЦЭМ!$B$34:$B$777,I$11)+'СЕТ СН'!$F$9+СВЦЭМ!$D$10+'СЕТ СН'!$F$6-'СЕТ СН'!$F$19</f>
        <v>1061.36275419</v>
      </c>
      <c r="J18" s="37">
        <f>SUMIFS(СВЦЭМ!$C$34:$C$777,СВЦЭМ!$A$34:$A$777,$A18,СВЦЭМ!$B$34:$B$777,J$11)+'СЕТ СН'!$F$9+СВЦЭМ!$D$10+'СЕТ СН'!$F$6-'СЕТ СН'!$F$19</f>
        <v>932.66832874000011</v>
      </c>
      <c r="K18" s="37">
        <f>SUMIFS(СВЦЭМ!$C$34:$C$777,СВЦЭМ!$A$34:$A$777,$A18,СВЦЭМ!$B$34:$B$777,K$11)+'СЕТ СН'!$F$9+СВЦЭМ!$D$10+'СЕТ СН'!$F$6-'СЕТ СН'!$F$19</f>
        <v>832.94297245999996</v>
      </c>
      <c r="L18" s="37">
        <f>SUMIFS(СВЦЭМ!$C$34:$C$777,СВЦЭМ!$A$34:$A$777,$A18,СВЦЭМ!$B$34:$B$777,L$11)+'СЕТ СН'!$F$9+СВЦЭМ!$D$10+'СЕТ СН'!$F$6-'СЕТ СН'!$F$19</f>
        <v>763.18714086</v>
      </c>
      <c r="M18" s="37">
        <f>SUMIFS(СВЦЭМ!$C$34:$C$777,СВЦЭМ!$A$34:$A$777,$A18,СВЦЭМ!$B$34:$B$777,M$11)+'СЕТ СН'!$F$9+СВЦЭМ!$D$10+'СЕТ СН'!$F$6-'СЕТ СН'!$F$19</f>
        <v>740.36321029999999</v>
      </c>
      <c r="N18" s="37">
        <f>SUMIFS(СВЦЭМ!$C$34:$C$777,СВЦЭМ!$A$34:$A$777,$A18,СВЦЭМ!$B$34:$B$777,N$11)+'СЕТ СН'!$F$9+СВЦЭМ!$D$10+'СЕТ СН'!$F$6-'СЕТ СН'!$F$19</f>
        <v>736.38368178000019</v>
      </c>
      <c r="O18" s="37">
        <f>SUMIFS(СВЦЭМ!$C$34:$C$777,СВЦЭМ!$A$34:$A$777,$A18,СВЦЭМ!$B$34:$B$777,O$11)+'СЕТ СН'!$F$9+СВЦЭМ!$D$10+'СЕТ СН'!$F$6-'СЕТ СН'!$F$19</f>
        <v>744.59006034999993</v>
      </c>
      <c r="P18" s="37">
        <f>SUMIFS(СВЦЭМ!$C$34:$C$777,СВЦЭМ!$A$34:$A$777,$A18,СВЦЭМ!$B$34:$B$777,P$11)+'СЕТ СН'!$F$9+СВЦЭМ!$D$10+'СЕТ СН'!$F$6-'СЕТ СН'!$F$19</f>
        <v>748.29073392999999</v>
      </c>
      <c r="Q18" s="37">
        <f>SUMIFS(СВЦЭМ!$C$34:$C$777,СВЦЭМ!$A$34:$A$777,$A18,СВЦЭМ!$B$34:$B$777,Q$11)+'СЕТ СН'!$F$9+СВЦЭМ!$D$10+'СЕТ СН'!$F$6-'СЕТ СН'!$F$19</f>
        <v>743.97161373000017</v>
      </c>
      <c r="R18" s="37">
        <f>SUMIFS(СВЦЭМ!$C$34:$C$777,СВЦЭМ!$A$34:$A$777,$A18,СВЦЭМ!$B$34:$B$777,R$11)+'СЕТ СН'!$F$9+СВЦЭМ!$D$10+'СЕТ СН'!$F$6-'СЕТ СН'!$F$19</f>
        <v>747.6660404600002</v>
      </c>
      <c r="S18" s="37">
        <f>SUMIFS(СВЦЭМ!$C$34:$C$777,СВЦЭМ!$A$34:$A$777,$A18,СВЦЭМ!$B$34:$B$777,S$11)+'СЕТ СН'!$F$9+СВЦЭМ!$D$10+'СЕТ СН'!$F$6-'СЕТ СН'!$F$19</f>
        <v>734.52399920000016</v>
      </c>
      <c r="T18" s="37">
        <f>SUMIFS(СВЦЭМ!$C$34:$C$777,СВЦЭМ!$A$34:$A$777,$A18,СВЦЭМ!$B$34:$B$777,T$11)+'СЕТ СН'!$F$9+СВЦЭМ!$D$10+'СЕТ СН'!$F$6-'СЕТ СН'!$F$19</f>
        <v>745.64763252000012</v>
      </c>
      <c r="U18" s="37">
        <f>SUMIFS(СВЦЭМ!$C$34:$C$777,СВЦЭМ!$A$34:$A$777,$A18,СВЦЭМ!$B$34:$B$777,U$11)+'СЕТ СН'!$F$9+СВЦЭМ!$D$10+'СЕТ СН'!$F$6-'СЕТ СН'!$F$19</f>
        <v>750.23466408000013</v>
      </c>
      <c r="V18" s="37">
        <f>SUMIFS(СВЦЭМ!$C$34:$C$777,СВЦЭМ!$A$34:$A$777,$A18,СВЦЭМ!$B$34:$B$777,V$11)+'СЕТ СН'!$F$9+СВЦЭМ!$D$10+'СЕТ СН'!$F$6-'СЕТ СН'!$F$19</f>
        <v>764.82710322000003</v>
      </c>
      <c r="W18" s="37">
        <f>SUMIFS(СВЦЭМ!$C$34:$C$777,СВЦЭМ!$A$34:$A$777,$A18,СВЦЭМ!$B$34:$B$777,W$11)+'СЕТ СН'!$F$9+СВЦЭМ!$D$10+'СЕТ СН'!$F$6-'СЕТ СН'!$F$19</f>
        <v>792.69115554000018</v>
      </c>
      <c r="X18" s="37">
        <f>SUMIFS(СВЦЭМ!$C$34:$C$777,СВЦЭМ!$A$34:$A$777,$A18,СВЦЭМ!$B$34:$B$777,X$11)+'СЕТ СН'!$F$9+СВЦЭМ!$D$10+'СЕТ СН'!$F$6-'СЕТ СН'!$F$19</f>
        <v>859.72723747999999</v>
      </c>
      <c r="Y18" s="37">
        <f>SUMIFS(СВЦЭМ!$C$34:$C$777,СВЦЭМ!$A$34:$A$777,$A18,СВЦЭМ!$B$34:$B$777,Y$11)+'СЕТ СН'!$F$9+СВЦЭМ!$D$10+'СЕТ СН'!$F$6-'СЕТ СН'!$F$19</f>
        <v>931.01364944000011</v>
      </c>
    </row>
    <row r="19" spans="1:25" ht="15.75" x14ac:dyDescent="0.2">
      <c r="A19" s="36">
        <f t="shared" si="0"/>
        <v>42924</v>
      </c>
      <c r="B19" s="37">
        <f>SUMIFS(СВЦЭМ!$C$34:$C$777,СВЦЭМ!$A$34:$A$777,$A19,СВЦЭМ!$B$34:$B$777,B$11)+'СЕТ СН'!$F$9+СВЦЭМ!$D$10+'СЕТ СН'!$F$6-'СЕТ СН'!$F$19</f>
        <v>968.55341149000014</v>
      </c>
      <c r="C19" s="37">
        <f>SUMIFS(СВЦЭМ!$C$34:$C$777,СВЦЭМ!$A$34:$A$777,$A19,СВЦЭМ!$B$34:$B$777,C$11)+'СЕТ СН'!$F$9+СВЦЭМ!$D$10+'СЕТ СН'!$F$6-'СЕТ СН'!$F$19</f>
        <v>1036.0520665600002</v>
      </c>
      <c r="D19" s="37">
        <f>SUMIFS(СВЦЭМ!$C$34:$C$777,СВЦЭМ!$A$34:$A$777,$A19,СВЦЭМ!$B$34:$B$777,D$11)+'СЕТ СН'!$F$9+СВЦЭМ!$D$10+'СЕТ СН'!$F$6-'СЕТ СН'!$F$19</f>
        <v>1083.46505619</v>
      </c>
      <c r="E19" s="37">
        <f>SUMIFS(СВЦЭМ!$C$34:$C$777,СВЦЭМ!$A$34:$A$777,$A19,СВЦЭМ!$B$34:$B$777,E$11)+'СЕТ СН'!$F$9+СВЦЭМ!$D$10+'СЕТ СН'!$F$6-'СЕТ СН'!$F$19</f>
        <v>1087.21379301</v>
      </c>
      <c r="F19" s="37">
        <f>SUMIFS(СВЦЭМ!$C$34:$C$777,СВЦЭМ!$A$34:$A$777,$A19,СВЦЭМ!$B$34:$B$777,F$11)+'СЕТ СН'!$F$9+СВЦЭМ!$D$10+'СЕТ СН'!$F$6-'СЕТ СН'!$F$19</f>
        <v>1084.1968931700001</v>
      </c>
      <c r="G19" s="37">
        <f>SUMIFS(СВЦЭМ!$C$34:$C$777,СВЦЭМ!$A$34:$A$777,$A19,СВЦЭМ!$B$34:$B$777,G$11)+'СЕТ СН'!$F$9+СВЦЭМ!$D$10+'СЕТ СН'!$F$6-'СЕТ СН'!$F$19</f>
        <v>1078.23976178</v>
      </c>
      <c r="H19" s="37">
        <f>SUMIFS(СВЦЭМ!$C$34:$C$777,СВЦЭМ!$A$34:$A$777,$A19,СВЦЭМ!$B$34:$B$777,H$11)+'СЕТ СН'!$F$9+СВЦЭМ!$D$10+'СЕТ СН'!$F$6-'СЕТ СН'!$F$19</f>
        <v>1083.8245006900001</v>
      </c>
      <c r="I19" s="37">
        <f>SUMIFS(СВЦЭМ!$C$34:$C$777,СВЦЭМ!$A$34:$A$777,$A19,СВЦЭМ!$B$34:$B$777,I$11)+'СЕТ СН'!$F$9+СВЦЭМ!$D$10+'СЕТ СН'!$F$6-'СЕТ СН'!$F$19</f>
        <v>992.12019809000003</v>
      </c>
      <c r="J19" s="37">
        <f>SUMIFS(СВЦЭМ!$C$34:$C$777,СВЦЭМ!$A$34:$A$777,$A19,СВЦЭМ!$B$34:$B$777,J$11)+'СЕТ СН'!$F$9+СВЦЭМ!$D$10+'СЕТ СН'!$F$6-'СЕТ СН'!$F$19</f>
        <v>902.60920637000004</v>
      </c>
      <c r="K19" s="37">
        <f>SUMIFS(СВЦЭМ!$C$34:$C$777,СВЦЭМ!$A$34:$A$777,$A19,СВЦЭМ!$B$34:$B$777,K$11)+'СЕТ СН'!$F$9+СВЦЭМ!$D$10+'СЕТ СН'!$F$6-'СЕТ СН'!$F$19</f>
        <v>809.50861233000023</v>
      </c>
      <c r="L19" s="37">
        <f>SUMIFS(СВЦЭМ!$C$34:$C$777,СВЦЭМ!$A$34:$A$777,$A19,СВЦЭМ!$B$34:$B$777,L$11)+'СЕТ СН'!$F$9+СВЦЭМ!$D$10+'СЕТ СН'!$F$6-'СЕТ СН'!$F$19</f>
        <v>739.70851917000005</v>
      </c>
      <c r="M19" s="37">
        <f>SUMIFS(СВЦЭМ!$C$34:$C$777,СВЦЭМ!$A$34:$A$777,$A19,СВЦЭМ!$B$34:$B$777,M$11)+'СЕТ СН'!$F$9+СВЦЭМ!$D$10+'СЕТ СН'!$F$6-'СЕТ СН'!$F$19</f>
        <v>718.32150520999994</v>
      </c>
      <c r="N19" s="37">
        <f>SUMIFS(СВЦЭМ!$C$34:$C$777,СВЦЭМ!$A$34:$A$777,$A19,СВЦЭМ!$B$34:$B$777,N$11)+'СЕТ СН'!$F$9+СВЦЭМ!$D$10+'СЕТ СН'!$F$6-'СЕТ СН'!$F$19</f>
        <v>726.72394135000013</v>
      </c>
      <c r="O19" s="37">
        <f>SUMIFS(СВЦЭМ!$C$34:$C$777,СВЦЭМ!$A$34:$A$777,$A19,СВЦЭМ!$B$34:$B$777,O$11)+'СЕТ СН'!$F$9+СВЦЭМ!$D$10+'СЕТ СН'!$F$6-'СЕТ СН'!$F$19</f>
        <v>732.56151368000019</v>
      </c>
      <c r="P19" s="37">
        <f>SUMIFS(СВЦЭМ!$C$34:$C$777,СВЦЭМ!$A$34:$A$777,$A19,СВЦЭМ!$B$34:$B$777,P$11)+'СЕТ СН'!$F$9+СВЦЭМ!$D$10+'СЕТ СН'!$F$6-'СЕТ СН'!$F$19</f>
        <v>733.78973948000021</v>
      </c>
      <c r="Q19" s="37">
        <f>SUMIFS(СВЦЭМ!$C$34:$C$777,СВЦЭМ!$A$34:$A$777,$A19,СВЦЭМ!$B$34:$B$777,Q$11)+'СЕТ СН'!$F$9+СВЦЭМ!$D$10+'СЕТ СН'!$F$6-'СЕТ СН'!$F$19</f>
        <v>734.45580296000026</v>
      </c>
      <c r="R19" s="37">
        <f>SUMIFS(СВЦЭМ!$C$34:$C$777,СВЦЭМ!$A$34:$A$777,$A19,СВЦЭМ!$B$34:$B$777,R$11)+'СЕТ СН'!$F$9+СВЦЭМ!$D$10+'СЕТ СН'!$F$6-'СЕТ СН'!$F$19</f>
        <v>731.36973949999992</v>
      </c>
      <c r="S19" s="37">
        <f>SUMIFS(СВЦЭМ!$C$34:$C$777,СВЦЭМ!$A$34:$A$777,$A19,СВЦЭМ!$B$34:$B$777,S$11)+'СЕТ СН'!$F$9+СВЦЭМ!$D$10+'СЕТ СН'!$F$6-'СЕТ СН'!$F$19</f>
        <v>732.01295713000013</v>
      </c>
      <c r="T19" s="37">
        <f>SUMIFS(СВЦЭМ!$C$34:$C$777,СВЦЭМ!$A$34:$A$777,$A19,СВЦЭМ!$B$34:$B$777,T$11)+'СЕТ СН'!$F$9+СВЦЭМ!$D$10+'СЕТ СН'!$F$6-'СЕТ СН'!$F$19</f>
        <v>777.22173199000008</v>
      </c>
      <c r="U19" s="37">
        <f>SUMIFS(СВЦЭМ!$C$34:$C$777,СВЦЭМ!$A$34:$A$777,$A19,СВЦЭМ!$B$34:$B$777,U$11)+'СЕТ СН'!$F$9+СВЦЭМ!$D$10+'СЕТ СН'!$F$6-'СЕТ СН'!$F$19</f>
        <v>772.08547204000024</v>
      </c>
      <c r="V19" s="37">
        <f>SUMIFS(СВЦЭМ!$C$34:$C$777,СВЦЭМ!$A$34:$A$777,$A19,СВЦЭМ!$B$34:$B$777,V$11)+'СЕТ СН'!$F$9+СВЦЭМ!$D$10+'СЕТ СН'!$F$6-'СЕТ СН'!$F$19</f>
        <v>769.70697725000014</v>
      </c>
      <c r="W19" s="37">
        <f>SUMIFS(СВЦЭМ!$C$34:$C$777,СВЦЭМ!$A$34:$A$777,$A19,СВЦЭМ!$B$34:$B$777,W$11)+'СЕТ СН'!$F$9+СВЦЭМ!$D$10+'СЕТ СН'!$F$6-'СЕТ СН'!$F$19</f>
        <v>790.37998725000011</v>
      </c>
      <c r="X19" s="37">
        <f>SUMIFS(СВЦЭМ!$C$34:$C$777,СВЦЭМ!$A$34:$A$777,$A19,СВЦЭМ!$B$34:$B$777,X$11)+'СЕТ СН'!$F$9+СВЦЭМ!$D$10+'СЕТ СН'!$F$6-'СЕТ СН'!$F$19</f>
        <v>833.19588791000024</v>
      </c>
      <c r="Y19" s="37">
        <f>SUMIFS(СВЦЭМ!$C$34:$C$777,СВЦЭМ!$A$34:$A$777,$A19,СВЦЭМ!$B$34:$B$777,Y$11)+'СЕТ СН'!$F$9+СВЦЭМ!$D$10+'СЕТ СН'!$F$6-'СЕТ СН'!$F$19</f>
        <v>876.98045679000006</v>
      </c>
    </row>
    <row r="20" spans="1:25" ht="15.75" x14ac:dyDescent="0.2">
      <c r="A20" s="36">
        <f t="shared" si="0"/>
        <v>42925</v>
      </c>
      <c r="B20" s="37">
        <f>SUMIFS(СВЦЭМ!$C$34:$C$777,СВЦЭМ!$A$34:$A$777,$A20,СВЦЭМ!$B$34:$B$777,B$11)+'СЕТ СН'!$F$9+СВЦЭМ!$D$10+'СЕТ СН'!$F$6-'СЕТ СН'!$F$19</f>
        <v>956.09398517</v>
      </c>
      <c r="C20" s="37">
        <f>SUMIFS(СВЦЭМ!$C$34:$C$777,СВЦЭМ!$A$34:$A$777,$A20,СВЦЭМ!$B$34:$B$777,C$11)+'СЕТ СН'!$F$9+СВЦЭМ!$D$10+'СЕТ СН'!$F$6-'СЕТ СН'!$F$19</f>
        <v>1023.8080446000001</v>
      </c>
      <c r="D20" s="37">
        <f>SUMIFS(СВЦЭМ!$C$34:$C$777,СВЦЭМ!$A$34:$A$777,$A20,СВЦЭМ!$B$34:$B$777,D$11)+'СЕТ СН'!$F$9+СВЦЭМ!$D$10+'СЕТ СН'!$F$6-'СЕТ СН'!$F$19</f>
        <v>1080.65025698</v>
      </c>
      <c r="E20" s="37">
        <f>SUMIFS(СВЦЭМ!$C$34:$C$777,СВЦЭМ!$A$34:$A$777,$A20,СВЦЭМ!$B$34:$B$777,E$11)+'СЕТ СН'!$F$9+СВЦЭМ!$D$10+'СЕТ СН'!$F$6-'СЕТ СН'!$F$19</f>
        <v>1081.72016254</v>
      </c>
      <c r="F20" s="37">
        <f>SUMIFS(СВЦЭМ!$C$34:$C$777,СВЦЭМ!$A$34:$A$777,$A20,СВЦЭМ!$B$34:$B$777,F$11)+'СЕТ СН'!$F$9+СВЦЭМ!$D$10+'СЕТ СН'!$F$6-'СЕТ СН'!$F$19</f>
        <v>1083.2782665900002</v>
      </c>
      <c r="G20" s="37">
        <f>SUMIFS(СВЦЭМ!$C$34:$C$777,СВЦЭМ!$A$34:$A$777,$A20,СВЦЭМ!$B$34:$B$777,G$11)+'СЕТ СН'!$F$9+СВЦЭМ!$D$10+'СЕТ СН'!$F$6-'СЕТ СН'!$F$19</f>
        <v>1077.91731215</v>
      </c>
      <c r="H20" s="37">
        <f>SUMIFS(СВЦЭМ!$C$34:$C$777,СВЦЭМ!$A$34:$A$777,$A20,СВЦЭМ!$B$34:$B$777,H$11)+'СЕТ СН'!$F$9+СВЦЭМ!$D$10+'СЕТ СН'!$F$6-'СЕТ СН'!$F$19</f>
        <v>1089.55885599</v>
      </c>
      <c r="I20" s="37">
        <f>SUMIFS(СВЦЭМ!$C$34:$C$777,СВЦЭМ!$A$34:$A$777,$A20,СВЦЭМ!$B$34:$B$777,I$11)+'СЕТ СН'!$F$9+СВЦЭМ!$D$10+'СЕТ СН'!$F$6-'СЕТ СН'!$F$19</f>
        <v>1029.81969871</v>
      </c>
      <c r="J20" s="37">
        <f>SUMIFS(СВЦЭМ!$C$34:$C$777,СВЦЭМ!$A$34:$A$777,$A20,СВЦЭМ!$B$34:$B$777,J$11)+'СЕТ СН'!$F$9+СВЦЭМ!$D$10+'СЕТ СН'!$F$6-'СЕТ СН'!$F$19</f>
        <v>944.27526325000008</v>
      </c>
      <c r="K20" s="37">
        <f>SUMIFS(СВЦЭМ!$C$34:$C$777,СВЦЭМ!$A$34:$A$777,$A20,СВЦЭМ!$B$34:$B$777,K$11)+'СЕТ СН'!$F$9+СВЦЭМ!$D$10+'СЕТ СН'!$F$6-'СЕТ СН'!$F$19</f>
        <v>806.20215836000011</v>
      </c>
      <c r="L20" s="37">
        <f>SUMIFS(СВЦЭМ!$C$34:$C$777,СВЦЭМ!$A$34:$A$777,$A20,СВЦЭМ!$B$34:$B$777,L$11)+'СЕТ СН'!$F$9+СВЦЭМ!$D$10+'СЕТ СН'!$F$6-'СЕТ СН'!$F$19</f>
        <v>721.18626279</v>
      </c>
      <c r="M20" s="37">
        <f>SUMIFS(СВЦЭМ!$C$34:$C$777,СВЦЭМ!$A$34:$A$777,$A20,СВЦЭМ!$B$34:$B$777,M$11)+'СЕТ СН'!$F$9+СВЦЭМ!$D$10+'СЕТ СН'!$F$6-'СЕТ СН'!$F$19</f>
        <v>680.61743331000002</v>
      </c>
      <c r="N20" s="37">
        <f>SUMIFS(СВЦЭМ!$C$34:$C$777,СВЦЭМ!$A$34:$A$777,$A20,СВЦЭМ!$B$34:$B$777,N$11)+'СЕТ СН'!$F$9+СВЦЭМ!$D$10+'СЕТ СН'!$F$6-'СЕТ СН'!$F$19</f>
        <v>684.58126967999988</v>
      </c>
      <c r="O20" s="37">
        <f>SUMIFS(СВЦЭМ!$C$34:$C$777,СВЦЭМ!$A$34:$A$777,$A20,СВЦЭМ!$B$34:$B$777,O$11)+'СЕТ СН'!$F$9+СВЦЭМ!$D$10+'СЕТ СН'!$F$6-'СЕТ СН'!$F$19</f>
        <v>688.91580870999996</v>
      </c>
      <c r="P20" s="37">
        <f>SUMIFS(СВЦЭМ!$C$34:$C$777,СВЦЭМ!$A$34:$A$777,$A20,СВЦЭМ!$B$34:$B$777,P$11)+'СЕТ СН'!$F$9+СВЦЭМ!$D$10+'СЕТ СН'!$F$6-'СЕТ СН'!$F$19</f>
        <v>697.25799469000003</v>
      </c>
      <c r="Q20" s="37">
        <f>SUMIFS(СВЦЭМ!$C$34:$C$777,СВЦЭМ!$A$34:$A$777,$A20,СВЦЭМ!$B$34:$B$777,Q$11)+'СЕТ СН'!$F$9+СВЦЭМ!$D$10+'СЕТ СН'!$F$6-'СЕТ СН'!$F$19</f>
        <v>696.7761542799999</v>
      </c>
      <c r="R20" s="37">
        <f>SUMIFS(СВЦЭМ!$C$34:$C$777,СВЦЭМ!$A$34:$A$777,$A20,СВЦЭМ!$B$34:$B$777,R$11)+'СЕТ СН'!$F$9+СВЦЭМ!$D$10+'СЕТ СН'!$F$6-'СЕТ СН'!$F$19</f>
        <v>700.97305147999987</v>
      </c>
      <c r="S20" s="37">
        <f>SUMIFS(СВЦЭМ!$C$34:$C$777,СВЦЭМ!$A$34:$A$777,$A20,СВЦЭМ!$B$34:$B$777,S$11)+'СЕТ СН'!$F$9+СВЦЭМ!$D$10+'СЕТ СН'!$F$6-'СЕТ СН'!$F$19</f>
        <v>615.88715505999994</v>
      </c>
      <c r="T20" s="37">
        <f>SUMIFS(СВЦЭМ!$C$34:$C$777,СВЦЭМ!$A$34:$A$777,$A20,СВЦЭМ!$B$34:$B$777,T$11)+'СЕТ СН'!$F$9+СВЦЭМ!$D$10+'СЕТ СН'!$F$6-'СЕТ СН'!$F$19</f>
        <v>571.80029760000002</v>
      </c>
      <c r="U20" s="37">
        <f>SUMIFS(СВЦЭМ!$C$34:$C$777,СВЦЭМ!$A$34:$A$777,$A20,СВЦЭМ!$B$34:$B$777,U$11)+'СЕТ СН'!$F$9+СВЦЭМ!$D$10+'СЕТ СН'!$F$6-'СЕТ СН'!$F$19</f>
        <v>571.4631728899999</v>
      </c>
      <c r="V20" s="37">
        <f>SUMIFS(СВЦЭМ!$C$34:$C$777,СВЦЭМ!$A$34:$A$777,$A20,СВЦЭМ!$B$34:$B$777,V$11)+'СЕТ СН'!$F$9+СВЦЭМ!$D$10+'СЕТ СН'!$F$6-'СЕТ СН'!$F$19</f>
        <v>618.41570662999993</v>
      </c>
      <c r="W20" s="37">
        <f>SUMIFS(СВЦЭМ!$C$34:$C$777,СВЦЭМ!$A$34:$A$777,$A20,СВЦЭМ!$B$34:$B$777,W$11)+'СЕТ СН'!$F$9+СВЦЭМ!$D$10+'СЕТ СН'!$F$6-'СЕТ СН'!$F$19</f>
        <v>680.72379104999982</v>
      </c>
      <c r="X20" s="37">
        <f>SUMIFS(СВЦЭМ!$C$34:$C$777,СВЦЭМ!$A$34:$A$777,$A20,СВЦЭМ!$B$34:$B$777,X$11)+'СЕТ СН'!$F$9+СВЦЭМ!$D$10+'СЕТ СН'!$F$6-'СЕТ СН'!$F$19</f>
        <v>790.19535596000014</v>
      </c>
      <c r="Y20" s="37">
        <f>SUMIFS(СВЦЭМ!$C$34:$C$777,СВЦЭМ!$A$34:$A$777,$A20,СВЦЭМ!$B$34:$B$777,Y$11)+'СЕТ СН'!$F$9+СВЦЭМ!$D$10+'СЕТ СН'!$F$6-'СЕТ СН'!$F$19</f>
        <v>898.25910113999998</v>
      </c>
    </row>
    <row r="21" spans="1:25" ht="15.75" x14ac:dyDescent="0.2">
      <c r="A21" s="36">
        <f t="shared" si="0"/>
        <v>42926</v>
      </c>
      <c r="B21" s="37">
        <f>SUMIFS(СВЦЭМ!$C$34:$C$777,СВЦЭМ!$A$34:$A$777,$A21,СВЦЭМ!$B$34:$B$777,B$11)+'СЕТ СН'!$F$9+СВЦЭМ!$D$10+'СЕТ СН'!$F$6-'СЕТ СН'!$F$19</f>
        <v>865.03297324999994</v>
      </c>
      <c r="C21" s="37">
        <f>SUMIFS(СВЦЭМ!$C$34:$C$777,СВЦЭМ!$A$34:$A$777,$A21,СВЦЭМ!$B$34:$B$777,C$11)+'СЕТ СН'!$F$9+СВЦЭМ!$D$10+'СЕТ СН'!$F$6-'СЕТ СН'!$F$19</f>
        <v>943.49009032999993</v>
      </c>
      <c r="D21" s="37">
        <f>SUMIFS(СВЦЭМ!$C$34:$C$777,СВЦЭМ!$A$34:$A$777,$A21,СВЦЭМ!$B$34:$B$777,D$11)+'СЕТ СН'!$F$9+СВЦЭМ!$D$10+'СЕТ СН'!$F$6-'СЕТ СН'!$F$19</f>
        <v>1054.7867597700001</v>
      </c>
      <c r="E21" s="37">
        <f>SUMIFS(СВЦЭМ!$C$34:$C$777,СВЦЭМ!$A$34:$A$777,$A21,СВЦЭМ!$B$34:$B$777,E$11)+'СЕТ СН'!$F$9+СВЦЭМ!$D$10+'СЕТ СН'!$F$6-'СЕТ СН'!$F$19</f>
        <v>1073.7397407600001</v>
      </c>
      <c r="F21" s="37">
        <f>SUMIFS(СВЦЭМ!$C$34:$C$777,СВЦЭМ!$A$34:$A$777,$A21,СВЦЭМ!$B$34:$B$777,F$11)+'СЕТ СН'!$F$9+СВЦЭМ!$D$10+'СЕТ СН'!$F$6-'СЕТ СН'!$F$19</f>
        <v>1027.6796986100001</v>
      </c>
      <c r="G21" s="37">
        <f>SUMIFS(СВЦЭМ!$C$34:$C$777,СВЦЭМ!$A$34:$A$777,$A21,СВЦЭМ!$B$34:$B$777,G$11)+'СЕТ СН'!$F$9+СВЦЭМ!$D$10+'СЕТ СН'!$F$6-'СЕТ СН'!$F$19</f>
        <v>1036.9333765600002</v>
      </c>
      <c r="H21" s="37">
        <f>SUMIFS(СВЦЭМ!$C$34:$C$777,СВЦЭМ!$A$34:$A$777,$A21,СВЦЭМ!$B$34:$B$777,H$11)+'СЕТ СН'!$F$9+СВЦЭМ!$D$10+'СЕТ СН'!$F$6-'СЕТ СН'!$F$19</f>
        <v>1017.8400765800002</v>
      </c>
      <c r="I21" s="37">
        <f>SUMIFS(СВЦЭМ!$C$34:$C$777,СВЦЭМ!$A$34:$A$777,$A21,СВЦЭМ!$B$34:$B$777,I$11)+'СЕТ СН'!$F$9+СВЦЭМ!$D$10+'СЕТ СН'!$F$6-'СЕТ СН'!$F$19</f>
        <v>958.73837672000013</v>
      </c>
      <c r="J21" s="37">
        <f>SUMIFS(СВЦЭМ!$C$34:$C$777,СВЦЭМ!$A$34:$A$777,$A21,СВЦЭМ!$B$34:$B$777,J$11)+'СЕТ СН'!$F$9+СВЦЭМ!$D$10+'СЕТ СН'!$F$6-'СЕТ СН'!$F$19</f>
        <v>879.15257300000007</v>
      </c>
      <c r="K21" s="37">
        <f>SUMIFS(СВЦЭМ!$C$34:$C$777,СВЦЭМ!$A$34:$A$777,$A21,СВЦЭМ!$B$34:$B$777,K$11)+'СЕТ СН'!$F$9+СВЦЭМ!$D$10+'СЕТ СН'!$F$6-'СЕТ СН'!$F$19</f>
        <v>786.23644353000009</v>
      </c>
      <c r="L21" s="37">
        <f>SUMIFS(СВЦЭМ!$C$34:$C$777,СВЦЭМ!$A$34:$A$777,$A21,СВЦЭМ!$B$34:$B$777,L$11)+'СЕТ СН'!$F$9+СВЦЭМ!$D$10+'СЕТ СН'!$F$6-'СЕТ СН'!$F$19</f>
        <v>787.09666267000011</v>
      </c>
      <c r="M21" s="37">
        <f>SUMIFS(СВЦЭМ!$C$34:$C$777,СВЦЭМ!$A$34:$A$777,$A21,СВЦЭМ!$B$34:$B$777,M$11)+'СЕТ СН'!$F$9+СВЦЭМ!$D$10+'СЕТ СН'!$F$6-'СЕТ СН'!$F$19</f>
        <v>783.36394710000013</v>
      </c>
      <c r="N21" s="37">
        <f>SUMIFS(СВЦЭМ!$C$34:$C$777,СВЦЭМ!$A$34:$A$777,$A21,СВЦЭМ!$B$34:$B$777,N$11)+'СЕТ СН'!$F$9+СВЦЭМ!$D$10+'СЕТ СН'!$F$6-'СЕТ СН'!$F$19</f>
        <v>780.2346895300002</v>
      </c>
      <c r="O21" s="37">
        <f>SUMIFS(СВЦЭМ!$C$34:$C$777,СВЦЭМ!$A$34:$A$777,$A21,СВЦЭМ!$B$34:$B$777,O$11)+'СЕТ СН'!$F$9+СВЦЭМ!$D$10+'СЕТ СН'!$F$6-'СЕТ СН'!$F$19</f>
        <v>789.10682209000015</v>
      </c>
      <c r="P21" s="37">
        <f>SUMIFS(СВЦЭМ!$C$34:$C$777,СВЦЭМ!$A$34:$A$777,$A21,СВЦЭМ!$B$34:$B$777,P$11)+'СЕТ СН'!$F$9+СВЦЭМ!$D$10+'СЕТ СН'!$F$6-'СЕТ СН'!$F$19</f>
        <v>787.60054273000014</v>
      </c>
      <c r="Q21" s="37">
        <f>SUMIFS(СВЦЭМ!$C$34:$C$777,СВЦЭМ!$A$34:$A$777,$A21,СВЦЭМ!$B$34:$B$777,Q$11)+'СЕТ СН'!$F$9+СВЦЭМ!$D$10+'СЕТ СН'!$F$6-'СЕТ СН'!$F$19</f>
        <v>790.63322672000004</v>
      </c>
      <c r="R21" s="37">
        <f>SUMIFS(СВЦЭМ!$C$34:$C$777,СВЦЭМ!$A$34:$A$777,$A21,СВЦЭМ!$B$34:$B$777,R$11)+'СЕТ СН'!$F$9+СВЦЭМ!$D$10+'СЕТ СН'!$F$6-'СЕТ СН'!$F$19</f>
        <v>780.58969362000016</v>
      </c>
      <c r="S21" s="37">
        <f>SUMIFS(СВЦЭМ!$C$34:$C$777,СВЦЭМ!$A$34:$A$777,$A21,СВЦЭМ!$B$34:$B$777,S$11)+'СЕТ СН'!$F$9+СВЦЭМ!$D$10+'СЕТ СН'!$F$6-'СЕТ СН'!$F$19</f>
        <v>778.44483023000021</v>
      </c>
      <c r="T21" s="37">
        <f>SUMIFS(СВЦЭМ!$C$34:$C$777,СВЦЭМ!$A$34:$A$777,$A21,СВЦЭМ!$B$34:$B$777,T$11)+'СЕТ СН'!$F$9+СВЦЭМ!$D$10+'СЕТ СН'!$F$6-'СЕТ СН'!$F$19</f>
        <v>783.01371132000008</v>
      </c>
      <c r="U21" s="37">
        <f>SUMIFS(СВЦЭМ!$C$34:$C$777,СВЦЭМ!$A$34:$A$777,$A21,СВЦЭМ!$B$34:$B$777,U$11)+'СЕТ СН'!$F$9+СВЦЭМ!$D$10+'СЕТ СН'!$F$6-'СЕТ СН'!$F$19</f>
        <v>784.56145742000012</v>
      </c>
      <c r="V21" s="37">
        <f>SUMIFS(СВЦЭМ!$C$34:$C$777,СВЦЭМ!$A$34:$A$777,$A21,СВЦЭМ!$B$34:$B$777,V$11)+'СЕТ СН'!$F$9+СВЦЭМ!$D$10+'СЕТ СН'!$F$6-'СЕТ СН'!$F$19</f>
        <v>783.23355529000014</v>
      </c>
      <c r="W21" s="37">
        <f>SUMIFS(СВЦЭМ!$C$34:$C$777,СВЦЭМ!$A$34:$A$777,$A21,СВЦЭМ!$B$34:$B$777,W$11)+'СЕТ СН'!$F$9+СВЦЭМ!$D$10+'СЕТ СН'!$F$6-'СЕТ СН'!$F$19</f>
        <v>763.57422765000001</v>
      </c>
      <c r="X21" s="37">
        <f>SUMIFS(СВЦЭМ!$C$34:$C$777,СВЦЭМ!$A$34:$A$777,$A21,СВЦЭМ!$B$34:$B$777,X$11)+'СЕТ СН'!$F$9+СВЦЭМ!$D$10+'СЕТ СН'!$F$6-'СЕТ СН'!$F$19</f>
        <v>766.38140399000008</v>
      </c>
      <c r="Y21" s="37">
        <f>SUMIFS(СВЦЭМ!$C$34:$C$777,СВЦЭМ!$A$34:$A$777,$A21,СВЦЭМ!$B$34:$B$777,Y$11)+'СЕТ СН'!$F$9+СВЦЭМ!$D$10+'СЕТ СН'!$F$6-'СЕТ СН'!$F$19</f>
        <v>862.45110594000016</v>
      </c>
    </row>
    <row r="22" spans="1:25" ht="15.75" x14ac:dyDescent="0.2">
      <c r="A22" s="36">
        <f t="shared" si="0"/>
        <v>42927</v>
      </c>
      <c r="B22" s="37">
        <f>SUMIFS(СВЦЭМ!$C$34:$C$777,СВЦЭМ!$A$34:$A$777,$A22,СВЦЭМ!$B$34:$B$777,B$11)+'СЕТ СН'!$F$9+СВЦЭМ!$D$10+'СЕТ СН'!$F$6-'СЕТ СН'!$F$19</f>
        <v>945.39220431000012</v>
      </c>
      <c r="C22" s="37">
        <f>SUMIFS(СВЦЭМ!$C$34:$C$777,СВЦЭМ!$A$34:$A$777,$A22,СВЦЭМ!$B$34:$B$777,C$11)+'СЕТ СН'!$F$9+СВЦЭМ!$D$10+'СЕТ СН'!$F$6-'СЕТ СН'!$F$19</f>
        <v>959.55727000000024</v>
      </c>
      <c r="D22" s="37">
        <f>SUMIFS(СВЦЭМ!$C$34:$C$777,СВЦЭМ!$A$34:$A$777,$A22,СВЦЭМ!$B$34:$B$777,D$11)+'СЕТ СН'!$F$9+СВЦЭМ!$D$10+'СЕТ СН'!$F$6-'СЕТ СН'!$F$19</f>
        <v>1077.2089619400001</v>
      </c>
      <c r="E22" s="37">
        <f>SUMIFS(СВЦЭМ!$C$34:$C$777,СВЦЭМ!$A$34:$A$777,$A22,СВЦЭМ!$B$34:$B$777,E$11)+'СЕТ СН'!$F$9+СВЦЭМ!$D$10+'СЕТ СН'!$F$6-'СЕТ СН'!$F$19</f>
        <v>1077.73170929</v>
      </c>
      <c r="F22" s="37">
        <f>SUMIFS(СВЦЭМ!$C$34:$C$777,СВЦЭМ!$A$34:$A$777,$A22,СВЦЭМ!$B$34:$B$777,F$11)+'СЕТ СН'!$F$9+СВЦЭМ!$D$10+'СЕТ СН'!$F$6-'СЕТ СН'!$F$19</f>
        <v>1079.2063612100001</v>
      </c>
      <c r="G22" s="37">
        <f>SUMIFS(СВЦЭМ!$C$34:$C$777,СВЦЭМ!$A$34:$A$777,$A22,СВЦЭМ!$B$34:$B$777,G$11)+'СЕТ СН'!$F$9+СВЦЭМ!$D$10+'СЕТ СН'!$F$6-'СЕТ СН'!$F$19</f>
        <v>1077.5792964300001</v>
      </c>
      <c r="H22" s="37">
        <f>SUMIFS(СВЦЭМ!$C$34:$C$777,СВЦЭМ!$A$34:$A$777,$A22,СВЦЭМ!$B$34:$B$777,H$11)+'СЕТ СН'!$F$9+СВЦЭМ!$D$10+'СЕТ СН'!$F$6-'СЕТ СН'!$F$19</f>
        <v>1105.0159688600002</v>
      </c>
      <c r="I22" s="37">
        <f>SUMIFS(СВЦЭМ!$C$34:$C$777,СВЦЭМ!$A$34:$A$777,$A22,СВЦЭМ!$B$34:$B$777,I$11)+'СЕТ СН'!$F$9+СВЦЭМ!$D$10+'СЕТ СН'!$F$6-'СЕТ СН'!$F$19</f>
        <v>1070.9548383400002</v>
      </c>
      <c r="J22" s="37">
        <f>SUMIFS(СВЦЭМ!$C$34:$C$777,СВЦЭМ!$A$34:$A$777,$A22,СВЦЭМ!$B$34:$B$777,J$11)+'СЕТ СН'!$F$9+СВЦЭМ!$D$10+'СЕТ СН'!$F$6-'СЕТ СН'!$F$19</f>
        <v>947.93709955000008</v>
      </c>
      <c r="K22" s="37">
        <f>SUMIFS(СВЦЭМ!$C$34:$C$777,СВЦЭМ!$A$34:$A$777,$A22,СВЦЭМ!$B$34:$B$777,K$11)+'СЕТ СН'!$F$9+СВЦЭМ!$D$10+'СЕТ СН'!$F$6-'СЕТ СН'!$F$19</f>
        <v>837.68565970999998</v>
      </c>
      <c r="L22" s="37">
        <f>SUMIFS(СВЦЭМ!$C$34:$C$777,СВЦЭМ!$A$34:$A$777,$A22,СВЦЭМ!$B$34:$B$777,L$11)+'СЕТ СН'!$F$9+СВЦЭМ!$D$10+'СЕТ СН'!$F$6-'СЕТ СН'!$F$19</f>
        <v>764.49302453000018</v>
      </c>
      <c r="M22" s="37">
        <f>SUMIFS(СВЦЭМ!$C$34:$C$777,СВЦЭМ!$A$34:$A$777,$A22,СВЦЭМ!$B$34:$B$777,M$11)+'СЕТ СН'!$F$9+СВЦЭМ!$D$10+'СЕТ СН'!$F$6-'СЕТ СН'!$F$19</f>
        <v>739.45936748000008</v>
      </c>
      <c r="N22" s="37">
        <f>SUMIFS(СВЦЭМ!$C$34:$C$777,СВЦЭМ!$A$34:$A$777,$A22,СВЦЭМ!$B$34:$B$777,N$11)+'СЕТ СН'!$F$9+СВЦЭМ!$D$10+'СЕТ СН'!$F$6-'СЕТ СН'!$F$19</f>
        <v>746.28297417000022</v>
      </c>
      <c r="O22" s="37">
        <f>SUMIFS(СВЦЭМ!$C$34:$C$777,СВЦЭМ!$A$34:$A$777,$A22,СВЦЭМ!$B$34:$B$777,O$11)+'СЕТ СН'!$F$9+СВЦЭМ!$D$10+'СЕТ СН'!$F$6-'СЕТ СН'!$F$19</f>
        <v>746.36671477000004</v>
      </c>
      <c r="P22" s="37">
        <f>SUMIFS(СВЦЭМ!$C$34:$C$777,СВЦЭМ!$A$34:$A$777,$A22,СВЦЭМ!$B$34:$B$777,P$11)+'СЕТ СН'!$F$9+СВЦЭМ!$D$10+'СЕТ СН'!$F$6-'СЕТ СН'!$F$19</f>
        <v>746.74788862000014</v>
      </c>
      <c r="Q22" s="37">
        <f>SUMIFS(СВЦЭМ!$C$34:$C$777,СВЦЭМ!$A$34:$A$777,$A22,СВЦЭМ!$B$34:$B$777,Q$11)+'СЕТ СН'!$F$9+СВЦЭМ!$D$10+'СЕТ СН'!$F$6-'СЕТ СН'!$F$19</f>
        <v>744.07779354000013</v>
      </c>
      <c r="R22" s="37">
        <f>SUMIFS(СВЦЭМ!$C$34:$C$777,СВЦЭМ!$A$34:$A$777,$A22,СВЦЭМ!$B$34:$B$777,R$11)+'СЕТ СН'!$F$9+СВЦЭМ!$D$10+'СЕТ СН'!$F$6-'СЕТ СН'!$F$19</f>
        <v>754.67986973999996</v>
      </c>
      <c r="S22" s="37">
        <f>SUMIFS(СВЦЭМ!$C$34:$C$777,СВЦЭМ!$A$34:$A$777,$A22,СВЦЭМ!$B$34:$B$777,S$11)+'СЕТ СН'!$F$9+СВЦЭМ!$D$10+'СЕТ СН'!$F$6-'СЕТ СН'!$F$19</f>
        <v>757.38054424000006</v>
      </c>
      <c r="T22" s="37">
        <f>SUMIFS(СВЦЭМ!$C$34:$C$777,СВЦЭМ!$A$34:$A$777,$A22,СВЦЭМ!$B$34:$B$777,T$11)+'СЕТ СН'!$F$9+СВЦЭМ!$D$10+'СЕТ СН'!$F$6-'СЕТ СН'!$F$19</f>
        <v>773.16158025999994</v>
      </c>
      <c r="U22" s="37">
        <f>SUMIFS(СВЦЭМ!$C$34:$C$777,СВЦЭМ!$A$34:$A$777,$A22,СВЦЭМ!$B$34:$B$777,U$11)+'СЕТ СН'!$F$9+СВЦЭМ!$D$10+'СЕТ СН'!$F$6-'СЕТ СН'!$F$19</f>
        <v>783.19209600000022</v>
      </c>
      <c r="V22" s="37">
        <f>SUMIFS(СВЦЭМ!$C$34:$C$777,СВЦЭМ!$A$34:$A$777,$A22,СВЦЭМ!$B$34:$B$777,V$11)+'СЕТ СН'!$F$9+СВЦЭМ!$D$10+'СЕТ СН'!$F$6-'СЕТ СН'!$F$19</f>
        <v>792.98913304999996</v>
      </c>
      <c r="W22" s="37">
        <f>SUMIFS(СВЦЭМ!$C$34:$C$777,СВЦЭМ!$A$34:$A$777,$A22,СВЦЭМ!$B$34:$B$777,W$11)+'СЕТ СН'!$F$9+СВЦЭМ!$D$10+'СЕТ СН'!$F$6-'СЕТ СН'!$F$19</f>
        <v>807.71635392000007</v>
      </c>
      <c r="X22" s="37">
        <f>SUMIFS(СВЦЭМ!$C$34:$C$777,СВЦЭМ!$A$34:$A$777,$A22,СВЦЭМ!$B$34:$B$777,X$11)+'СЕТ СН'!$F$9+СВЦЭМ!$D$10+'СЕТ СН'!$F$6-'СЕТ СН'!$F$19</f>
        <v>876.07572488000005</v>
      </c>
      <c r="Y22" s="37">
        <f>SUMIFS(СВЦЭМ!$C$34:$C$777,СВЦЭМ!$A$34:$A$777,$A22,СВЦЭМ!$B$34:$B$777,Y$11)+'СЕТ СН'!$F$9+СВЦЭМ!$D$10+'СЕТ СН'!$F$6-'СЕТ СН'!$F$19</f>
        <v>930.93128373000013</v>
      </c>
    </row>
    <row r="23" spans="1:25" ht="15.75" x14ac:dyDescent="0.2">
      <c r="A23" s="36">
        <f t="shared" si="0"/>
        <v>42928</v>
      </c>
      <c r="B23" s="37">
        <f>SUMIFS(СВЦЭМ!$C$34:$C$777,СВЦЭМ!$A$34:$A$777,$A23,СВЦЭМ!$B$34:$B$777,B$11)+'СЕТ СН'!$F$9+СВЦЭМ!$D$10+'СЕТ СН'!$F$6-'СЕТ СН'!$F$19</f>
        <v>953.1660310000002</v>
      </c>
      <c r="C23" s="37">
        <f>SUMIFS(СВЦЭМ!$C$34:$C$777,СВЦЭМ!$A$34:$A$777,$A23,СВЦЭМ!$B$34:$B$777,C$11)+'СЕТ СН'!$F$9+СВЦЭМ!$D$10+'СЕТ СН'!$F$6-'СЕТ СН'!$F$19</f>
        <v>1008.44881272</v>
      </c>
      <c r="D23" s="37">
        <f>SUMIFS(СВЦЭМ!$C$34:$C$777,СВЦЭМ!$A$34:$A$777,$A23,СВЦЭМ!$B$34:$B$777,D$11)+'СЕТ СН'!$F$9+СВЦЭМ!$D$10+'СЕТ СН'!$F$6-'СЕТ СН'!$F$19</f>
        <v>1062.57938087</v>
      </c>
      <c r="E23" s="37">
        <f>SUMIFS(СВЦЭМ!$C$34:$C$777,СВЦЭМ!$A$34:$A$777,$A23,СВЦЭМ!$B$34:$B$777,E$11)+'СЕТ СН'!$F$9+СВЦЭМ!$D$10+'СЕТ СН'!$F$6-'СЕТ СН'!$F$19</f>
        <v>1066.51573579</v>
      </c>
      <c r="F23" s="37">
        <f>SUMIFS(СВЦЭМ!$C$34:$C$777,СВЦЭМ!$A$34:$A$777,$A23,СВЦЭМ!$B$34:$B$777,F$11)+'СЕТ СН'!$F$9+СВЦЭМ!$D$10+'СЕТ СН'!$F$6-'СЕТ СН'!$F$19</f>
        <v>1067.37393251</v>
      </c>
      <c r="G23" s="37">
        <f>SUMIFS(СВЦЭМ!$C$34:$C$777,СВЦЭМ!$A$34:$A$777,$A23,СВЦЭМ!$B$34:$B$777,G$11)+'СЕТ СН'!$F$9+СВЦЭМ!$D$10+'СЕТ СН'!$F$6-'СЕТ СН'!$F$19</f>
        <v>1067.5227328800001</v>
      </c>
      <c r="H23" s="37">
        <f>SUMIFS(СВЦЭМ!$C$34:$C$777,СВЦЭМ!$A$34:$A$777,$A23,СВЦЭМ!$B$34:$B$777,H$11)+'СЕТ СН'!$F$9+СВЦЭМ!$D$10+'СЕТ СН'!$F$6-'СЕТ СН'!$F$19</f>
        <v>1099.0825963</v>
      </c>
      <c r="I23" s="37">
        <f>SUMIFS(СВЦЭМ!$C$34:$C$777,СВЦЭМ!$A$34:$A$777,$A23,СВЦЭМ!$B$34:$B$777,I$11)+'СЕТ СН'!$F$9+СВЦЭМ!$D$10+'СЕТ СН'!$F$6-'СЕТ СН'!$F$19</f>
        <v>1096.0635850200001</v>
      </c>
      <c r="J23" s="37">
        <f>SUMIFS(СВЦЭМ!$C$34:$C$777,СВЦЭМ!$A$34:$A$777,$A23,СВЦЭМ!$B$34:$B$777,J$11)+'СЕТ СН'!$F$9+СВЦЭМ!$D$10+'СЕТ СН'!$F$6-'СЕТ СН'!$F$19</f>
        <v>966.09747491999997</v>
      </c>
      <c r="K23" s="37">
        <f>SUMIFS(СВЦЭМ!$C$34:$C$777,СВЦЭМ!$A$34:$A$777,$A23,СВЦЭМ!$B$34:$B$777,K$11)+'СЕТ СН'!$F$9+СВЦЭМ!$D$10+'СЕТ СН'!$F$6-'СЕТ СН'!$F$19</f>
        <v>853.38406477000012</v>
      </c>
      <c r="L23" s="37">
        <f>SUMIFS(СВЦЭМ!$C$34:$C$777,СВЦЭМ!$A$34:$A$777,$A23,СВЦЭМ!$B$34:$B$777,L$11)+'СЕТ СН'!$F$9+СВЦЭМ!$D$10+'СЕТ СН'!$F$6-'СЕТ СН'!$F$19</f>
        <v>775.75295447000008</v>
      </c>
      <c r="M23" s="37">
        <f>SUMIFS(СВЦЭМ!$C$34:$C$777,СВЦЭМ!$A$34:$A$777,$A23,СВЦЭМ!$B$34:$B$777,M$11)+'СЕТ СН'!$F$9+СВЦЭМ!$D$10+'СЕТ СН'!$F$6-'СЕТ СН'!$F$19</f>
        <v>747.91445002</v>
      </c>
      <c r="N23" s="37">
        <f>SUMIFS(СВЦЭМ!$C$34:$C$777,СВЦЭМ!$A$34:$A$777,$A23,СВЦЭМ!$B$34:$B$777,N$11)+'СЕТ СН'!$F$9+СВЦЭМ!$D$10+'СЕТ СН'!$F$6-'СЕТ СН'!$F$19</f>
        <v>757.99378367000008</v>
      </c>
      <c r="O23" s="37">
        <f>SUMIFS(СВЦЭМ!$C$34:$C$777,СВЦЭМ!$A$34:$A$777,$A23,СВЦЭМ!$B$34:$B$777,O$11)+'СЕТ СН'!$F$9+СВЦЭМ!$D$10+'СЕТ СН'!$F$6-'СЕТ СН'!$F$19</f>
        <v>761.52546273999997</v>
      </c>
      <c r="P23" s="37">
        <f>SUMIFS(СВЦЭМ!$C$34:$C$777,СВЦЭМ!$A$34:$A$777,$A23,СВЦЭМ!$B$34:$B$777,P$11)+'СЕТ СН'!$F$9+СВЦЭМ!$D$10+'СЕТ СН'!$F$6-'СЕТ СН'!$F$19</f>
        <v>758.29852337000011</v>
      </c>
      <c r="Q23" s="37">
        <f>SUMIFS(СВЦЭМ!$C$34:$C$777,СВЦЭМ!$A$34:$A$777,$A23,СВЦЭМ!$B$34:$B$777,Q$11)+'СЕТ СН'!$F$9+СВЦЭМ!$D$10+'СЕТ СН'!$F$6-'СЕТ СН'!$F$19</f>
        <v>757.22719533000009</v>
      </c>
      <c r="R23" s="37">
        <f>SUMIFS(СВЦЭМ!$C$34:$C$777,СВЦЭМ!$A$34:$A$777,$A23,СВЦЭМ!$B$34:$B$777,R$11)+'СЕТ СН'!$F$9+СВЦЭМ!$D$10+'СЕТ СН'!$F$6-'СЕТ СН'!$F$19</f>
        <v>763.82382967000012</v>
      </c>
      <c r="S23" s="37">
        <f>SUMIFS(СВЦЭМ!$C$34:$C$777,СВЦЭМ!$A$34:$A$777,$A23,СВЦЭМ!$B$34:$B$777,S$11)+'СЕТ СН'!$F$9+СВЦЭМ!$D$10+'СЕТ СН'!$F$6-'СЕТ СН'!$F$19</f>
        <v>764.64416699000003</v>
      </c>
      <c r="T23" s="37">
        <f>SUMIFS(СВЦЭМ!$C$34:$C$777,СВЦЭМ!$A$34:$A$777,$A23,СВЦЭМ!$B$34:$B$777,T$11)+'СЕТ СН'!$F$9+СВЦЭМ!$D$10+'СЕТ СН'!$F$6-'СЕТ СН'!$F$19</f>
        <v>771.89167859000008</v>
      </c>
      <c r="U23" s="37">
        <f>SUMIFS(СВЦЭМ!$C$34:$C$777,СВЦЭМ!$A$34:$A$777,$A23,СВЦЭМ!$B$34:$B$777,U$11)+'СЕТ СН'!$F$9+СВЦЭМ!$D$10+'СЕТ СН'!$F$6-'СЕТ СН'!$F$19</f>
        <v>778.15261770000006</v>
      </c>
      <c r="V23" s="37">
        <f>SUMIFS(СВЦЭМ!$C$34:$C$777,СВЦЭМ!$A$34:$A$777,$A23,СВЦЭМ!$B$34:$B$777,V$11)+'СЕТ СН'!$F$9+СВЦЭМ!$D$10+'СЕТ СН'!$F$6-'СЕТ СН'!$F$19</f>
        <v>796.42200334000017</v>
      </c>
      <c r="W23" s="37">
        <f>SUMIFS(СВЦЭМ!$C$34:$C$777,СВЦЭМ!$A$34:$A$777,$A23,СВЦЭМ!$B$34:$B$777,W$11)+'СЕТ СН'!$F$9+СВЦЭМ!$D$10+'СЕТ СН'!$F$6-'СЕТ СН'!$F$19</f>
        <v>819.58426707000012</v>
      </c>
      <c r="X23" s="37">
        <f>SUMIFS(СВЦЭМ!$C$34:$C$777,СВЦЭМ!$A$34:$A$777,$A23,СВЦЭМ!$B$34:$B$777,X$11)+'СЕТ СН'!$F$9+СВЦЭМ!$D$10+'СЕТ СН'!$F$6-'СЕТ СН'!$F$19</f>
        <v>894.23095151000007</v>
      </c>
      <c r="Y23" s="37">
        <f>SUMIFS(СВЦЭМ!$C$34:$C$777,СВЦЭМ!$A$34:$A$777,$A23,СВЦЭМ!$B$34:$B$777,Y$11)+'СЕТ СН'!$F$9+СВЦЭМ!$D$10+'СЕТ СН'!$F$6-'СЕТ СН'!$F$19</f>
        <v>923.39199404999999</v>
      </c>
    </row>
    <row r="24" spans="1:25" ht="15.75" x14ac:dyDescent="0.2">
      <c r="A24" s="36">
        <f t="shared" si="0"/>
        <v>42929</v>
      </c>
      <c r="B24" s="37">
        <f>SUMIFS(СВЦЭМ!$C$34:$C$777,СВЦЭМ!$A$34:$A$777,$A24,СВЦЭМ!$B$34:$B$777,B$11)+'СЕТ СН'!$F$9+СВЦЭМ!$D$10+'СЕТ СН'!$F$6-'СЕТ СН'!$F$19</f>
        <v>929.88032427999997</v>
      </c>
      <c r="C24" s="37">
        <f>SUMIFS(СВЦЭМ!$C$34:$C$777,СВЦЭМ!$A$34:$A$777,$A24,СВЦЭМ!$B$34:$B$777,C$11)+'СЕТ СН'!$F$9+СВЦЭМ!$D$10+'СЕТ СН'!$F$6-'СЕТ СН'!$F$19</f>
        <v>996.32583208000005</v>
      </c>
      <c r="D24" s="37">
        <f>SUMIFS(СВЦЭМ!$C$34:$C$777,СВЦЭМ!$A$34:$A$777,$A24,СВЦЭМ!$B$34:$B$777,D$11)+'СЕТ СН'!$F$9+СВЦЭМ!$D$10+'СЕТ СН'!$F$6-'СЕТ СН'!$F$19</f>
        <v>1072.4433866900001</v>
      </c>
      <c r="E24" s="37">
        <f>SUMIFS(СВЦЭМ!$C$34:$C$777,СВЦЭМ!$A$34:$A$777,$A24,СВЦЭМ!$B$34:$B$777,E$11)+'СЕТ СН'!$F$9+СВЦЭМ!$D$10+'СЕТ СН'!$F$6-'СЕТ СН'!$F$19</f>
        <v>1075.90087034</v>
      </c>
      <c r="F24" s="37">
        <f>SUMIFS(СВЦЭМ!$C$34:$C$777,СВЦЭМ!$A$34:$A$777,$A24,СВЦЭМ!$B$34:$B$777,F$11)+'СЕТ СН'!$F$9+СВЦЭМ!$D$10+'СЕТ СН'!$F$6-'СЕТ СН'!$F$19</f>
        <v>1080.17446266</v>
      </c>
      <c r="G24" s="37">
        <f>SUMIFS(СВЦЭМ!$C$34:$C$777,СВЦЭМ!$A$34:$A$777,$A24,СВЦЭМ!$B$34:$B$777,G$11)+'СЕТ СН'!$F$9+СВЦЭМ!$D$10+'СЕТ СН'!$F$6-'СЕТ СН'!$F$19</f>
        <v>1081.16983731</v>
      </c>
      <c r="H24" s="37">
        <f>SUMIFS(СВЦЭМ!$C$34:$C$777,СВЦЭМ!$A$34:$A$777,$A24,СВЦЭМ!$B$34:$B$777,H$11)+'СЕТ СН'!$F$9+СВЦЭМ!$D$10+'СЕТ СН'!$F$6-'СЕТ СН'!$F$19</f>
        <v>1103.0872350700001</v>
      </c>
      <c r="I24" s="37">
        <f>SUMIFS(СВЦЭМ!$C$34:$C$777,СВЦЭМ!$A$34:$A$777,$A24,СВЦЭМ!$B$34:$B$777,I$11)+'СЕТ СН'!$F$9+СВЦЭМ!$D$10+'СЕТ СН'!$F$6-'СЕТ СН'!$F$19</f>
        <v>1015.65650564</v>
      </c>
      <c r="J24" s="37">
        <f>SUMIFS(СВЦЭМ!$C$34:$C$777,СВЦЭМ!$A$34:$A$777,$A24,СВЦЭМ!$B$34:$B$777,J$11)+'СЕТ СН'!$F$9+СВЦЭМ!$D$10+'СЕТ СН'!$F$6-'СЕТ СН'!$F$19</f>
        <v>896.24821014000008</v>
      </c>
      <c r="K24" s="37">
        <f>SUMIFS(СВЦЭМ!$C$34:$C$777,СВЦЭМ!$A$34:$A$777,$A24,СВЦЭМ!$B$34:$B$777,K$11)+'СЕТ СН'!$F$9+СВЦЭМ!$D$10+'СЕТ СН'!$F$6-'СЕТ СН'!$F$19</f>
        <v>803.16527022000014</v>
      </c>
      <c r="L24" s="37">
        <f>SUMIFS(СВЦЭМ!$C$34:$C$777,СВЦЭМ!$A$34:$A$777,$A24,СВЦЭМ!$B$34:$B$777,L$11)+'СЕТ СН'!$F$9+СВЦЭМ!$D$10+'СЕТ СН'!$F$6-'СЕТ СН'!$F$19</f>
        <v>731.87540510999997</v>
      </c>
      <c r="M24" s="37">
        <f>SUMIFS(СВЦЭМ!$C$34:$C$777,СВЦЭМ!$A$34:$A$777,$A24,СВЦЭМ!$B$34:$B$777,M$11)+'СЕТ СН'!$F$9+СВЦЭМ!$D$10+'СЕТ СН'!$F$6-'СЕТ СН'!$F$19</f>
        <v>703.94470920999993</v>
      </c>
      <c r="N24" s="37">
        <f>SUMIFS(СВЦЭМ!$C$34:$C$777,СВЦЭМ!$A$34:$A$777,$A24,СВЦЭМ!$B$34:$B$777,N$11)+'СЕТ СН'!$F$9+СВЦЭМ!$D$10+'СЕТ СН'!$F$6-'СЕТ СН'!$F$19</f>
        <v>710.98148631999993</v>
      </c>
      <c r="O24" s="37">
        <f>SUMIFS(СВЦЭМ!$C$34:$C$777,СВЦЭМ!$A$34:$A$777,$A24,СВЦЭМ!$B$34:$B$777,O$11)+'СЕТ СН'!$F$9+СВЦЭМ!$D$10+'СЕТ СН'!$F$6-'СЕТ СН'!$F$19</f>
        <v>710.47896129999981</v>
      </c>
      <c r="P24" s="37">
        <f>SUMIFS(СВЦЭМ!$C$34:$C$777,СВЦЭМ!$A$34:$A$777,$A24,СВЦЭМ!$B$34:$B$777,P$11)+'СЕТ СН'!$F$9+СВЦЭМ!$D$10+'СЕТ СН'!$F$6-'СЕТ СН'!$F$19</f>
        <v>709.61444440000014</v>
      </c>
      <c r="Q24" s="37">
        <f>SUMIFS(СВЦЭМ!$C$34:$C$777,СВЦЭМ!$A$34:$A$777,$A24,СВЦЭМ!$B$34:$B$777,Q$11)+'СЕТ СН'!$F$9+СВЦЭМ!$D$10+'СЕТ СН'!$F$6-'СЕТ СН'!$F$19</f>
        <v>709.71583895999993</v>
      </c>
      <c r="R24" s="37">
        <f>SUMIFS(СВЦЭМ!$C$34:$C$777,СВЦЭМ!$A$34:$A$777,$A24,СВЦЭМ!$B$34:$B$777,R$11)+'СЕТ СН'!$F$9+СВЦЭМ!$D$10+'СЕТ СН'!$F$6-'СЕТ СН'!$F$19</f>
        <v>716.51380376999987</v>
      </c>
      <c r="S24" s="37">
        <f>SUMIFS(СВЦЭМ!$C$34:$C$777,СВЦЭМ!$A$34:$A$777,$A24,СВЦЭМ!$B$34:$B$777,S$11)+'СЕТ СН'!$F$9+СВЦЭМ!$D$10+'СЕТ СН'!$F$6-'СЕТ СН'!$F$19</f>
        <v>725.48621672000013</v>
      </c>
      <c r="T24" s="37">
        <f>SUMIFS(СВЦЭМ!$C$34:$C$777,СВЦЭМ!$A$34:$A$777,$A24,СВЦЭМ!$B$34:$B$777,T$11)+'СЕТ СН'!$F$9+СВЦЭМ!$D$10+'СЕТ СН'!$F$6-'СЕТ СН'!$F$19</f>
        <v>762.15912117000016</v>
      </c>
      <c r="U24" s="37">
        <f>SUMIFS(СВЦЭМ!$C$34:$C$777,СВЦЭМ!$A$34:$A$777,$A24,СВЦЭМ!$B$34:$B$777,U$11)+'СЕТ СН'!$F$9+СВЦЭМ!$D$10+'СЕТ СН'!$F$6-'СЕТ СН'!$F$19</f>
        <v>780.24207275000003</v>
      </c>
      <c r="V24" s="37">
        <f>SUMIFS(СВЦЭМ!$C$34:$C$777,СВЦЭМ!$A$34:$A$777,$A24,СВЦЭМ!$B$34:$B$777,V$11)+'СЕТ СН'!$F$9+СВЦЭМ!$D$10+'СЕТ СН'!$F$6-'СЕТ СН'!$F$19</f>
        <v>801.29649972000016</v>
      </c>
      <c r="W24" s="37">
        <f>SUMIFS(СВЦЭМ!$C$34:$C$777,СВЦЭМ!$A$34:$A$777,$A24,СВЦЭМ!$B$34:$B$777,W$11)+'СЕТ СН'!$F$9+СВЦЭМ!$D$10+'СЕТ СН'!$F$6-'СЕТ СН'!$F$19</f>
        <v>837.51181244999998</v>
      </c>
      <c r="X24" s="37">
        <f>SUMIFS(СВЦЭМ!$C$34:$C$777,СВЦЭМ!$A$34:$A$777,$A24,СВЦЭМ!$B$34:$B$777,X$11)+'СЕТ СН'!$F$9+СВЦЭМ!$D$10+'СЕТ СН'!$F$6-'СЕТ СН'!$F$19</f>
        <v>899.57561109000017</v>
      </c>
      <c r="Y24" s="37">
        <f>SUMIFS(СВЦЭМ!$C$34:$C$777,СВЦЭМ!$A$34:$A$777,$A24,СВЦЭМ!$B$34:$B$777,Y$11)+'СЕТ СН'!$F$9+СВЦЭМ!$D$10+'СЕТ СН'!$F$6-'СЕТ СН'!$F$19</f>
        <v>933.59790869000017</v>
      </c>
    </row>
    <row r="25" spans="1:25" ht="15.75" x14ac:dyDescent="0.2">
      <c r="A25" s="36">
        <f t="shared" si="0"/>
        <v>42930</v>
      </c>
      <c r="B25" s="37">
        <f>SUMIFS(СВЦЭМ!$C$34:$C$777,СВЦЭМ!$A$34:$A$777,$A25,СВЦЭМ!$B$34:$B$777,B$11)+'СЕТ СН'!$F$9+СВЦЭМ!$D$10+'СЕТ СН'!$F$6-'СЕТ СН'!$F$19</f>
        <v>944.43188691000023</v>
      </c>
      <c r="C25" s="37">
        <f>SUMIFS(СВЦЭМ!$C$34:$C$777,СВЦЭМ!$A$34:$A$777,$A25,СВЦЭМ!$B$34:$B$777,C$11)+'СЕТ СН'!$F$9+СВЦЭМ!$D$10+'СЕТ СН'!$F$6-'СЕТ СН'!$F$19</f>
        <v>936.60608098000012</v>
      </c>
      <c r="D25" s="37">
        <f>SUMIFS(СВЦЭМ!$C$34:$C$777,СВЦЭМ!$A$34:$A$777,$A25,СВЦЭМ!$B$34:$B$777,D$11)+'СЕТ СН'!$F$9+СВЦЭМ!$D$10+'СЕТ СН'!$F$6-'СЕТ СН'!$F$19</f>
        <v>1012.6267025300001</v>
      </c>
      <c r="E25" s="37">
        <f>SUMIFS(СВЦЭМ!$C$34:$C$777,СВЦЭМ!$A$34:$A$777,$A25,СВЦЭМ!$B$34:$B$777,E$11)+'СЕТ СН'!$F$9+СВЦЭМ!$D$10+'СЕТ СН'!$F$6-'СЕТ СН'!$F$19</f>
        <v>1005.16763739</v>
      </c>
      <c r="F25" s="37">
        <f>SUMIFS(СВЦЭМ!$C$34:$C$777,СВЦЭМ!$A$34:$A$777,$A25,СВЦЭМ!$B$34:$B$777,F$11)+'СЕТ СН'!$F$9+СВЦЭМ!$D$10+'СЕТ СН'!$F$6-'СЕТ СН'!$F$19</f>
        <v>1002.0897541100001</v>
      </c>
      <c r="G25" s="37">
        <f>SUMIFS(СВЦЭМ!$C$34:$C$777,СВЦЭМ!$A$34:$A$777,$A25,СВЦЭМ!$B$34:$B$777,G$11)+'СЕТ СН'!$F$9+СВЦЭМ!$D$10+'СЕТ СН'!$F$6-'СЕТ СН'!$F$19</f>
        <v>1007.8426396</v>
      </c>
      <c r="H25" s="37">
        <f>SUMIFS(СВЦЭМ!$C$34:$C$777,СВЦЭМ!$A$34:$A$777,$A25,СВЦЭМ!$B$34:$B$777,H$11)+'СЕТ СН'!$F$9+СВЦЭМ!$D$10+'СЕТ СН'!$F$6-'СЕТ СН'!$F$19</f>
        <v>1041.9130406500001</v>
      </c>
      <c r="I25" s="37">
        <f>SUMIFS(СВЦЭМ!$C$34:$C$777,СВЦЭМ!$A$34:$A$777,$A25,СВЦЭМ!$B$34:$B$777,I$11)+'СЕТ СН'!$F$9+СВЦЭМ!$D$10+'СЕТ СН'!$F$6-'СЕТ СН'!$F$19</f>
        <v>996.81054799000003</v>
      </c>
      <c r="J25" s="37">
        <f>SUMIFS(СВЦЭМ!$C$34:$C$777,СВЦЭМ!$A$34:$A$777,$A25,СВЦЭМ!$B$34:$B$777,J$11)+'СЕТ СН'!$F$9+СВЦЭМ!$D$10+'СЕТ СН'!$F$6-'СЕТ СН'!$F$19</f>
        <v>856.78156078000006</v>
      </c>
      <c r="K25" s="37">
        <f>SUMIFS(СВЦЭМ!$C$34:$C$777,СВЦЭМ!$A$34:$A$777,$A25,СВЦЭМ!$B$34:$B$777,K$11)+'СЕТ СН'!$F$9+СВЦЭМ!$D$10+'СЕТ СН'!$F$6-'СЕТ СН'!$F$19</f>
        <v>795.30646057000013</v>
      </c>
      <c r="L25" s="37">
        <f>SUMIFS(СВЦЭМ!$C$34:$C$777,СВЦЭМ!$A$34:$A$777,$A25,СВЦЭМ!$B$34:$B$777,L$11)+'СЕТ СН'!$F$9+СВЦЭМ!$D$10+'СЕТ СН'!$F$6-'СЕТ СН'!$F$19</f>
        <v>749.81280597000023</v>
      </c>
      <c r="M25" s="37">
        <f>SUMIFS(СВЦЭМ!$C$34:$C$777,СВЦЭМ!$A$34:$A$777,$A25,СВЦЭМ!$B$34:$B$777,M$11)+'СЕТ СН'!$F$9+СВЦЭМ!$D$10+'СЕТ СН'!$F$6-'СЕТ СН'!$F$19</f>
        <v>744.86979326000005</v>
      </c>
      <c r="N25" s="37">
        <f>SUMIFS(СВЦЭМ!$C$34:$C$777,СВЦЭМ!$A$34:$A$777,$A25,СВЦЭМ!$B$34:$B$777,N$11)+'СЕТ СН'!$F$9+СВЦЭМ!$D$10+'СЕТ СН'!$F$6-'СЕТ СН'!$F$19</f>
        <v>737.95557989999998</v>
      </c>
      <c r="O25" s="37">
        <f>SUMIFS(СВЦЭМ!$C$34:$C$777,СВЦЭМ!$A$34:$A$777,$A25,СВЦЭМ!$B$34:$B$777,O$11)+'СЕТ СН'!$F$9+СВЦЭМ!$D$10+'СЕТ СН'!$F$6-'СЕТ СН'!$F$19</f>
        <v>740.97592238000016</v>
      </c>
      <c r="P25" s="37">
        <f>SUMIFS(СВЦЭМ!$C$34:$C$777,СВЦЭМ!$A$34:$A$777,$A25,СВЦЭМ!$B$34:$B$777,P$11)+'СЕТ СН'!$F$9+СВЦЭМ!$D$10+'СЕТ СН'!$F$6-'СЕТ СН'!$F$19</f>
        <v>740.45965589000025</v>
      </c>
      <c r="Q25" s="37">
        <f>SUMIFS(СВЦЭМ!$C$34:$C$777,СВЦЭМ!$A$34:$A$777,$A25,СВЦЭМ!$B$34:$B$777,Q$11)+'СЕТ СН'!$F$9+СВЦЭМ!$D$10+'СЕТ СН'!$F$6-'СЕТ СН'!$F$19</f>
        <v>743.95206142000006</v>
      </c>
      <c r="R25" s="37">
        <f>SUMIFS(СВЦЭМ!$C$34:$C$777,СВЦЭМ!$A$34:$A$777,$A25,СВЦЭМ!$B$34:$B$777,R$11)+'СЕТ СН'!$F$9+СВЦЭМ!$D$10+'СЕТ СН'!$F$6-'СЕТ СН'!$F$19</f>
        <v>740.21102530000007</v>
      </c>
      <c r="S25" s="37">
        <f>SUMIFS(СВЦЭМ!$C$34:$C$777,СВЦЭМ!$A$34:$A$777,$A25,СВЦЭМ!$B$34:$B$777,S$11)+'СЕТ СН'!$F$9+СВЦЭМ!$D$10+'СЕТ СН'!$F$6-'СЕТ СН'!$F$19</f>
        <v>740.80525447000014</v>
      </c>
      <c r="T25" s="37">
        <f>SUMIFS(СВЦЭМ!$C$34:$C$777,СВЦЭМ!$A$34:$A$777,$A25,СВЦЭМ!$B$34:$B$777,T$11)+'СЕТ СН'!$F$9+СВЦЭМ!$D$10+'СЕТ СН'!$F$6-'СЕТ СН'!$F$19</f>
        <v>735.06363524000017</v>
      </c>
      <c r="U25" s="37">
        <f>SUMIFS(СВЦЭМ!$C$34:$C$777,СВЦЭМ!$A$34:$A$777,$A25,СВЦЭМ!$B$34:$B$777,U$11)+'СЕТ СН'!$F$9+СВЦЭМ!$D$10+'СЕТ СН'!$F$6-'СЕТ СН'!$F$19</f>
        <v>724.20073447999994</v>
      </c>
      <c r="V25" s="37">
        <f>SUMIFS(СВЦЭМ!$C$34:$C$777,СВЦЭМ!$A$34:$A$777,$A25,СВЦЭМ!$B$34:$B$777,V$11)+'СЕТ СН'!$F$9+СВЦЭМ!$D$10+'СЕТ СН'!$F$6-'СЕТ СН'!$F$19</f>
        <v>723.18040642999995</v>
      </c>
      <c r="W25" s="37">
        <f>SUMIFS(СВЦЭМ!$C$34:$C$777,СВЦЭМ!$A$34:$A$777,$A25,СВЦЭМ!$B$34:$B$777,W$11)+'СЕТ СН'!$F$9+СВЦЭМ!$D$10+'СЕТ СН'!$F$6-'СЕТ СН'!$F$19</f>
        <v>727.01383207000003</v>
      </c>
      <c r="X25" s="37">
        <f>SUMIFS(СВЦЭМ!$C$34:$C$777,СВЦЭМ!$A$34:$A$777,$A25,СВЦЭМ!$B$34:$B$777,X$11)+'СЕТ СН'!$F$9+СВЦЭМ!$D$10+'СЕТ СН'!$F$6-'СЕТ СН'!$F$19</f>
        <v>740.54212860999996</v>
      </c>
      <c r="Y25" s="37">
        <f>SUMIFS(СВЦЭМ!$C$34:$C$777,СВЦЭМ!$A$34:$A$777,$A25,СВЦЭМ!$B$34:$B$777,Y$11)+'СЕТ СН'!$F$9+СВЦЭМ!$D$10+'СЕТ СН'!$F$6-'СЕТ СН'!$F$19</f>
        <v>752.78224566000017</v>
      </c>
    </row>
    <row r="26" spans="1:25" ht="15.75" x14ac:dyDescent="0.2">
      <c r="A26" s="36">
        <f t="shared" si="0"/>
        <v>42931</v>
      </c>
      <c r="B26" s="37">
        <f>SUMIFS(СВЦЭМ!$C$34:$C$777,СВЦЭМ!$A$34:$A$777,$A26,СВЦЭМ!$B$34:$B$777,B$11)+'СЕТ СН'!$F$9+СВЦЭМ!$D$10+'СЕТ СН'!$F$6-'СЕТ СН'!$F$19</f>
        <v>871.58392391999996</v>
      </c>
      <c r="C26" s="37">
        <f>SUMIFS(СВЦЭМ!$C$34:$C$777,СВЦЭМ!$A$34:$A$777,$A26,СВЦЭМ!$B$34:$B$777,C$11)+'СЕТ СН'!$F$9+СВЦЭМ!$D$10+'СЕТ СН'!$F$6-'СЕТ СН'!$F$19</f>
        <v>958.60749608000015</v>
      </c>
      <c r="D26" s="37">
        <f>SUMIFS(СВЦЭМ!$C$34:$C$777,СВЦЭМ!$A$34:$A$777,$A26,СВЦЭМ!$B$34:$B$777,D$11)+'СЕТ СН'!$F$9+СВЦЭМ!$D$10+'СЕТ СН'!$F$6-'СЕТ СН'!$F$19</f>
        <v>1026.8339739600001</v>
      </c>
      <c r="E26" s="37">
        <f>SUMIFS(СВЦЭМ!$C$34:$C$777,СВЦЭМ!$A$34:$A$777,$A26,СВЦЭМ!$B$34:$B$777,E$11)+'СЕТ СН'!$F$9+СВЦЭМ!$D$10+'СЕТ СН'!$F$6-'СЕТ СН'!$F$19</f>
        <v>1029.07573473</v>
      </c>
      <c r="F26" s="37">
        <f>SUMIFS(СВЦЭМ!$C$34:$C$777,СВЦЭМ!$A$34:$A$777,$A26,СВЦЭМ!$B$34:$B$777,F$11)+'СЕТ СН'!$F$9+СВЦЭМ!$D$10+'СЕТ СН'!$F$6-'СЕТ СН'!$F$19</f>
        <v>1032.6871017800001</v>
      </c>
      <c r="G26" s="37">
        <f>SUMIFS(СВЦЭМ!$C$34:$C$777,СВЦЭМ!$A$34:$A$777,$A26,СВЦЭМ!$B$34:$B$777,G$11)+'СЕТ СН'!$F$9+СВЦЭМ!$D$10+'СЕТ СН'!$F$6-'СЕТ СН'!$F$19</f>
        <v>1029.35747644</v>
      </c>
      <c r="H26" s="37">
        <f>SUMIFS(СВЦЭМ!$C$34:$C$777,СВЦЭМ!$A$34:$A$777,$A26,СВЦЭМ!$B$34:$B$777,H$11)+'СЕТ СН'!$F$9+СВЦЭМ!$D$10+'СЕТ СН'!$F$6-'СЕТ СН'!$F$19</f>
        <v>1022.7472322400001</v>
      </c>
      <c r="I26" s="37">
        <f>SUMIFS(СВЦЭМ!$C$34:$C$777,СВЦЭМ!$A$34:$A$777,$A26,СВЦЭМ!$B$34:$B$777,I$11)+'СЕТ СН'!$F$9+СВЦЭМ!$D$10+'СЕТ СН'!$F$6-'СЕТ СН'!$F$19</f>
        <v>945.19970431000002</v>
      </c>
      <c r="J26" s="37">
        <f>SUMIFS(СВЦЭМ!$C$34:$C$777,СВЦЭМ!$A$34:$A$777,$A26,СВЦЭМ!$B$34:$B$777,J$11)+'СЕТ СН'!$F$9+СВЦЭМ!$D$10+'СЕТ СН'!$F$6-'СЕТ СН'!$F$19</f>
        <v>835.21823982000024</v>
      </c>
      <c r="K26" s="37">
        <f>SUMIFS(СВЦЭМ!$C$34:$C$777,СВЦЭМ!$A$34:$A$777,$A26,СВЦЭМ!$B$34:$B$777,K$11)+'СЕТ СН'!$F$9+СВЦЭМ!$D$10+'СЕТ СН'!$F$6-'СЕТ СН'!$F$19</f>
        <v>782.02655700000014</v>
      </c>
      <c r="L26" s="37">
        <f>SUMIFS(СВЦЭМ!$C$34:$C$777,СВЦЭМ!$A$34:$A$777,$A26,СВЦЭМ!$B$34:$B$777,L$11)+'СЕТ СН'!$F$9+СВЦЭМ!$D$10+'СЕТ СН'!$F$6-'СЕТ СН'!$F$19</f>
        <v>771.39875161000009</v>
      </c>
      <c r="M26" s="37">
        <f>SUMIFS(СВЦЭМ!$C$34:$C$777,СВЦЭМ!$A$34:$A$777,$A26,СВЦЭМ!$B$34:$B$777,M$11)+'СЕТ СН'!$F$9+СВЦЭМ!$D$10+'СЕТ СН'!$F$6-'СЕТ СН'!$F$19</f>
        <v>769.12525649999998</v>
      </c>
      <c r="N26" s="37">
        <f>SUMIFS(СВЦЭМ!$C$34:$C$777,СВЦЭМ!$A$34:$A$777,$A26,СВЦЭМ!$B$34:$B$777,N$11)+'СЕТ СН'!$F$9+СВЦЭМ!$D$10+'СЕТ СН'!$F$6-'СЕТ СН'!$F$19</f>
        <v>763.53564022</v>
      </c>
      <c r="O26" s="37">
        <f>SUMIFS(СВЦЭМ!$C$34:$C$777,СВЦЭМ!$A$34:$A$777,$A26,СВЦЭМ!$B$34:$B$777,O$11)+'СЕТ СН'!$F$9+СВЦЭМ!$D$10+'СЕТ СН'!$F$6-'СЕТ СН'!$F$19</f>
        <v>755.04483701000004</v>
      </c>
      <c r="P26" s="37">
        <f>SUMIFS(СВЦЭМ!$C$34:$C$777,СВЦЭМ!$A$34:$A$777,$A26,СВЦЭМ!$B$34:$B$777,P$11)+'СЕТ СН'!$F$9+СВЦЭМ!$D$10+'СЕТ СН'!$F$6-'СЕТ СН'!$F$19</f>
        <v>753.4717029100002</v>
      </c>
      <c r="Q26" s="37">
        <f>SUMIFS(СВЦЭМ!$C$34:$C$777,СВЦЭМ!$A$34:$A$777,$A26,СВЦЭМ!$B$34:$B$777,Q$11)+'СЕТ СН'!$F$9+СВЦЭМ!$D$10+'СЕТ СН'!$F$6-'СЕТ СН'!$F$19</f>
        <v>754.16193425000006</v>
      </c>
      <c r="R26" s="37">
        <f>SUMIFS(СВЦЭМ!$C$34:$C$777,СВЦЭМ!$A$34:$A$777,$A26,СВЦЭМ!$B$34:$B$777,R$11)+'СЕТ СН'!$F$9+СВЦЭМ!$D$10+'СЕТ СН'!$F$6-'СЕТ СН'!$F$19</f>
        <v>752.1486613300001</v>
      </c>
      <c r="S26" s="37">
        <f>SUMIFS(СВЦЭМ!$C$34:$C$777,СВЦЭМ!$A$34:$A$777,$A26,СВЦЭМ!$B$34:$B$777,S$11)+'СЕТ СН'!$F$9+СВЦЭМ!$D$10+'СЕТ СН'!$F$6-'СЕТ СН'!$F$19</f>
        <v>753.27914005000002</v>
      </c>
      <c r="T26" s="37">
        <f>SUMIFS(СВЦЭМ!$C$34:$C$777,СВЦЭМ!$A$34:$A$777,$A26,СВЦЭМ!$B$34:$B$777,T$11)+'СЕТ СН'!$F$9+СВЦЭМ!$D$10+'СЕТ СН'!$F$6-'СЕТ СН'!$F$19</f>
        <v>751.40187370000012</v>
      </c>
      <c r="U26" s="37">
        <f>SUMIFS(СВЦЭМ!$C$34:$C$777,СВЦЭМ!$A$34:$A$777,$A26,СВЦЭМ!$B$34:$B$777,U$11)+'СЕТ СН'!$F$9+СВЦЭМ!$D$10+'СЕТ СН'!$F$6-'СЕТ СН'!$F$19</f>
        <v>751.33516498000017</v>
      </c>
      <c r="V26" s="37">
        <f>SUMIFS(СВЦЭМ!$C$34:$C$777,СВЦЭМ!$A$34:$A$777,$A26,СВЦЭМ!$B$34:$B$777,V$11)+'СЕТ СН'!$F$9+СВЦЭМ!$D$10+'СЕТ СН'!$F$6-'СЕТ СН'!$F$19</f>
        <v>771.66814681000005</v>
      </c>
      <c r="W26" s="37">
        <f>SUMIFS(СВЦЭМ!$C$34:$C$777,СВЦЭМ!$A$34:$A$777,$A26,СВЦЭМ!$B$34:$B$777,W$11)+'СЕТ СН'!$F$9+СВЦЭМ!$D$10+'СЕТ СН'!$F$6-'СЕТ СН'!$F$19</f>
        <v>751.12957641000003</v>
      </c>
      <c r="X26" s="37">
        <f>SUMIFS(СВЦЭМ!$C$34:$C$777,СВЦЭМ!$A$34:$A$777,$A26,СВЦЭМ!$B$34:$B$777,X$11)+'СЕТ СН'!$F$9+СВЦЭМ!$D$10+'СЕТ СН'!$F$6-'СЕТ СН'!$F$19</f>
        <v>731.32992805000004</v>
      </c>
      <c r="Y26" s="37">
        <f>SUMIFS(СВЦЭМ!$C$34:$C$777,СВЦЭМ!$A$34:$A$777,$A26,СВЦЭМ!$B$34:$B$777,Y$11)+'СЕТ СН'!$F$9+СВЦЭМ!$D$10+'СЕТ СН'!$F$6-'СЕТ СН'!$F$19</f>
        <v>812.65220984999996</v>
      </c>
    </row>
    <row r="27" spans="1:25" ht="15.75" x14ac:dyDescent="0.2">
      <c r="A27" s="36">
        <f t="shared" si="0"/>
        <v>42932</v>
      </c>
      <c r="B27" s="37">
        <f>SUMIFS(СВЦЭМ!$C$34:$C$777,СВЦЭМ!$A$34:$A$777,$A27,СВЦЭМ!$B$34:$B$777,B$11)+'СЕТ СН'!$F$9+СВЦЭМ!$D$10+'СЕТ СН'!$F$6-'СЕТ СН'!$F$19</f>
        <v>953.6418508700001</v>
      </c>
      <c r="C27" s="37">
        <f>SUMIFS(СВЦЭМ!$C$34:$C$777,СВЦЭМ!$A$34:$A$777,$A27,СВЦЭМ!$B$34:$B$777,C$11)+'СЕТ СН'!$F$9+СВЦЭМ!$D$10+'СЕТ СН'!$F$6-'СЕТ СН'!$F$19</f>
        <v>1043.02285011</v>
      </c>
      <c r="D27" s="37">
        <f>SUMIFS(СВЦЭМ!$C$34:$C$777,СВЦЭМ!$A$34:$A$777,$A27,СВЦЭМ!$B$34:$B$777,D$11)+'СЕТ СН'!$F$9+СВЦЭМ!$D$10+'СЕТ СН'!$F$6-'СЕТ СН'!$F$19</f>
        <v>1085.0300711500001</v>
      </c>
      <c r="E27" s="37">
        <f>SUMIFS(СВЦЭМ!$C$34:$C$777,СВЦЭМ!$A$34:$A$777,$A27,СВЦЭМ!$B$34:$B$777,E$11)+'СЕТ СН'!$F$9+СВЦЭМ!$D$10+'СЕТ СН'!$F$6-'СЕТ СН'!$F$19</f>
        <v>1077.93637629</v>
      </c>
      <c r="F27" s="37">
        <f>SUMIFS(СВЦЭМ!$C$34:$C$777,СВЦЭМ!$A$34:$A$777,$A27,СВЦЭМ!$B$34:$B$777,F$11)+'СЕТ СН'!$F$9+СВЦЭМ!$D$10+'СЕТ СН'!$F$6-'СЕТ СН'!$F$19</f>
        <v>1071.1235080500001</v>
      </c>
      <c r="G27" s="37">
        <f>SUMIFS(СВЦЭМ!$C$34:$C$777,СВЦЭМ!$A$34:$A$777,$A27,СВЦЭМ!$B$34:$B$777,G$11)+'СЕТ СН'!$F$9+СВЦЭМ!$D$10+'СЕТ СН'!$F$6-'СЕТ СН'!$F$19</f>
        <v>1068.9176187800001</v>
      </c>
      <c r="H27" s="37">
        <f>SUMIFS(СВЦЭМ!$C$34:$C$777,СВЦЭМ!$A$34:$A$777,$A27,СВЦЭМ!$B$34:$B$777,H$11)+'СЕТ СН'!$F$9+СВЦЭМ!$D$10+'СЕТ СН'!$F$6-'СЕТ СН'!$F$19</f>
        <v>1084.28931074</v>
      </c>
      <c r="I27" s="37">
        <f>SUMIFS(СВЦЭМ!$C$34:$C$777,СВЦЭМ!$A$34:$A$777,$A27,СВЦЭМ!$B$34:$B$777,I$11)+'СЕТ СН'!$F$9+СВЦЭМ!$D$10+'СЕТ СН'!$F$6-'СЕТ СН'!$F$19</f>
        <v>1013.4625762000001</v>
      </c>
      <c r="J27" s="37">
        <f>SUMIFS(СВЦЭМ!$C$34:$C$777,СВЦЭМ!$A$34:$A$777,$A27,СВЦЭМ!$B$34:$B$777,J$11)+'СЕТ СН'!$F$9+СВЦЭМ!$D$10+'СЕТ СН'!$F$6-'СЕТ СН'!$F$19</f>
        <v>895.32151679000003</v>
      </c>
      <c r="K27" s="37">
        <f>SUMIFS(СВЦЭМ!$C$34:$C$777,СВЦЭМ!$A$34:$A$777,$A27,СВЦЭМ!$B$34:$B$777,K$11)+'СЕТ СН'!$F$9+СВЦЭМ!$D$10+'СЕТ СН'!$F$6-'СЕТ СН'!$F$19</f>
        <v>769.53796931000011</v>
      </c>
      <c r="L27" s="37">
        <f>SUMIFS(СВЦЭМ!$C$34:$C$777,СВЦЭМ!$A$34:$A$777,$A27,СВЦЭМ!$B$34:$B$777,L$11)+'СЕТ СН'!$F$9+СВЦЭМ!$D$10+'СЕТ СН'!$F$6-'СЕТ СН'!$F$19</f>
        <v>703.61439530999996</v>
      </c>
      <c r="M27" s="37">
        <f>SUMIFS(СВЦЭМ!$C$34:$C$777,СВЦЭМ!$A$34:$A$777,$A27,СВЦЭМ!$B$34:$B$777,M$11)+'СЕТ СН'!$F$9+СВЦЭМ!$D$10+'СЕТ СН'!$F$6-'СЕТ СН'!$F$19</f>
        <v>668.42519723999999</v>
      </c>
      <c r="N27" s="37">
        <f>SUMIFS(СВЦЭМ!$C$34:$C$777,СВЦЭМ!$A$34:$A$777,$A27,СВЦЭМ!$B$34:$B$777,N$11)+'СЕТ СН'!$F$9+СВЦЭМ!$D$10+'СЕТ СН'!$F$6-'СЕТ СН'!$F$19</f>
        <v>680.84395833000008</v>
      </c>
      <c r="O27" s="37">
        <f>SUMIFS(СВЦЭМ!$C$34:$C$777,СВЦЭМ!$A$34:$A$777,$A27,СВЦЭМ!$B$34:$B$777,O$11)+'СЕТ СН'!$F$9+СВЦЭМ!$D$10+'СЕТ СН'!$F$6-'СЕТ СН'!$F$19</f>
        <v>663.95898407000004</v>
      </c>
      <c r="P27" s="37">
        <f>SUMIFS(СВЦЭМ!$C$34:$C$777,СВЦЭМ!$A$34:$A$777,$A27,СВЦЭМ!$B$34:$B$777,P$11)+'СЕТ СН'!$F$9+СВЦЭМ!$D$10+'СЕТ СН'!$F$6-'СЕТ СН'!$F$19</f>
        <v>664.61409836999997</v>
      </c>
      <c r="Q27" s="37">
        <f>SUMIFS(СВЦЭМ!$C$34:$C$777,СВЦЭМ!$A$34:$A$777,$A27,СВЦЭМ!$B$34:$B$777,Q$11)+'СЕТ СН'!$F$9+СВЦЭМ!$D$10+'СЕТ СН'!$F$6-'СЕТ СН'!$F$19</f>
        <v>665.53177312999992</v>
      </c>
      <c r="R27" s="37">
        <f>SUMIFS(СВЦЭМ!$C$34:$C$777,СВЦЭМ!$A$34:$A$777,$A27,СВЦЭМ!$B$34:$B$777,R$11)+'СЕТ СН'!$F$9+СВЦЭМ!$D$10+'СЕТ СН'!$F$6-'СЕТ СН'!$F$19</f>
        <v>663.22176661999993</v>
      </c>
      <c r="S27" s="37">
        <f>SUMIFS(СВЦЭМ!$C$34:$C$777,СВЦЭМ!$A$34:$A$777,$A27,СВЦЭМ!$B$34:$B$777,S$11)+'СЕТ СН'!$F$9+СВЦЭМ!$D$10+'СЕТ СН'!$F$6-'СЕТ СН'!$F$19</f>
        <v>658.93899186999988</v>
      </c>
      <c r="T27" s="37">
        <f>SUMIFS(СВЦЭМ!$C$34:$C$777,СВЦЭМ!$A$34:$A$777,$A27,СВЦЭМ!$B$34:$B$777,T$11)+'СЕТ СН'!$F$9+СВЦЭМ!$D$10+'СЕТ СН'!$F$6-'СЕТ СН'!$F$19</f>
        <v>662.46266086000014</v>
      </c>
      <c r="U27" s="37">
        <f>SUMIFS(СВЦЭМ!$C$34:$C$777,СВЦЭМ!$A$34:$A$777,$A27,СВЦЭМ!$B$34:$B$777,U$11)+'СЕТ СН'!$F$9+СВЦЭМ!$D$10+'СЕТ СН'!$F$6-'СЕТ СН'!$F$19</f>
        <v>660.88910551999993</v>
      </c>
      <c r="V27" s="37">
        <f>SUMIFS(СВЦЭМ!$C$34:$C$777,СВЦЭМ!$A$34:$A$777,$A27,СВЦЭМ!$B$34:$B$777,V$11)+'СЕТ СН'!$F$9+СВЦЭМ!$D$10+'СЕТ СН'!$F$6-'СЕТ СН'!$F$19</f>
        <v>685.39623247999998</v>
      </c>
      <c r="W27" s="37">
        <f>SUMIFS(СВЦЭМ!$C$34:$C$777,СВЦЭМ!$A$34:$A$777,$A27,СВЦЭМ!$B$34:$B$777,W$11)+'СЕТ СН'!$F$9+СВЦЭМ!$D$10+'СЕТ СН'!$F$6-'СЕТ СН'!$F$19</f>
        <v>736.2204545200002</v>
      </c>
      <c r="X27" s="37">
        <f>SUMIFS(СВЦЭМ!$C$34:$C$777,СВЦЭМ!$A$34:$A$777,$A27,СВЦЭМ!$B$34:$B$777,X$11)+'СЕТ СН'!$F$9+СВЦЭМ!$D$10+'СЕТ СН'!$F$6-'СЕТ СН'!$F$19</f>
        <v>789.77352594000013</v>
      </c>
      <c r="Y27" s="37">
        <f>SUMIFS(СВЦЭМ!$C$34:$C$777,СВЦЭМ!$A$34:$A$777,$A27,СВЦЭМ!$B$34:$B$777,Y$11)+'СЕТ СН'!$F$9+СВЦЭМ!$D$10+'СЕТ СН'!$F$6-'СЕТ СН'!$F$19</f>
        <v>883.29949097000008</v>
      </c>
    </row>
    <row r="28" spans="1:25" ht="15.75" x14ac:dyDescent="0.2">
      <c r="A28" s="36">
        <f t="shared" si="0"/>
        <v>42933</v>
      </c>
      <c r="B28" s="37">
        <f>SUMIFS(СВЦЭМ!$C$34:$C$777,СВЦЭМ!$A$34:$A$777,$A28,СВЦЭМ!$B$34:$B$777,B$11)+'СЕТ СН'!$F$9+СВЦЭМ!$D$10+'СЕТ СН'!$F$6-'СЕТ СН'!$F$19</f>
        <v>951.61272729000007</v>
      </c>
      <c r="C28" s="37">
        <f>SUMIFS(СВЦЭМ!$C$34:$C$777,СВЦЭМ!$A$34:$A$777,$A28,СВЦЭМ!$B$34:$B$777,C$11)+'СЕТ СН'!$F$9+СВЦЭМ!$D$10+'СЕТ СН'!$F$6-'СЕТ СН'!$F$19</f>
        <v>1037.5718460400001</v>
      </c>
      <c r="D28" s="37">
        <f>SUMIFS(СВЦЭМ!$C$34:$C$777,СВЦЭМ!$A$34:$A$777,$A28,СВЦЭМ!$B$34:$B$777,D$11)+'СЕТ СН'!$F$9+СВЦЭМ!$D$10+'СЕТ СН'!$F$6-'СЕТ СН'!$F$19</f>
        <v>1093.1864012000001</v>
      </c>
      <c r="E28" s="37">
        <f>SUMIFS(СВЦЭМ!$C$34:$C$777,СВЦЭМ!$A$34:$A$777,$A28,СВЦЭМ!$B$34:$B$777,E$11)+'СЕТ СН'!$F$9+СВЦЭМ!$D$10+'СЕТ СН'!$F$6-'СЕТ СН'!$F$19</f>
        <v>1087.7515734000001</v>
      </c>
      <c r="F28" s="37">
        <f>SUMIFS(СВЦЭМ!$C$34:$C$777,СВЦЭМ!$A$34:$A$777,$A28,СВЦЭМ!$B$34:$B$777,F$11)+'СЕТ СН'!$F$9+СВЦЭМ!$D$10+'СЕТ СН'!$F$6-'СЕТ СН'!$F$19</f>
        <v>1084.83224481</v>
      </c>
      <c r="G28" s="37">
        <f>SUMIFS(СВЦЭМ!$C$34:$C$777,СВЦЭМ!$A$34:$A$777,$A28,СВЦЭМ!$B$34:$B$777,G$11)+'СЕТ СН'!$F$9+СВЦЭМ!$D$10+'СЕТ СН'!$F$6-'СЕТ СН'!$F$19</f>
        <v>1088.5576861700001</v>
      </c>
      <c r="H28" s="37">
        <f>SUMIFS(СВЦЭМ!$C$34:$C$777,СВЦЭМ!$A$34:$A$777,$A28,СВЦЭМ!$B$34:$B$777,H$11)+'СЕТ СН'!$F$9+СВЦЭМ!$D$10+'СЕТ СН'!$F$6-'СЕТ СН'!$F$19</f>
        <v>1070.67916401</v>
      </c>
      <c r="I28" s="37">
        <f>SUMIFS(СВЦЭМ!$C$34:$C$777,СВЦЭМ!$A$34:$A$777,$A28,СВЦЭМ!$B$34:$B$777,I$11)+'СЕТ СН'!$F$9+СВЦЭМ!$D$10+'СЕТ СН'!$F$6-'СЕТ СН'!$F$19</f>
        <v>969.51972459000012</v>
      </c>
      <c r="J28" s="37">
        <f>SUMIFS(СВЦЭМ!$C$34:$C$777,СВЦЭМ!$A$34:$A$777,$A28,СВЦЭМ!$B$34:$B$777,J$11)+'СЕТ СН'!$F$9+СВЦЭМ!$D$10+'СЕТ СН'!$F$6-'СЕТ СН'!$F$19</f>
        <v>844.98097124000014</v>
      </c>
      <c r="K28" s="37">
        <f>SUMIFS(СВЦЭМ!$C$34:$C$777,СВЦЭМ!$A$34:$A$777,$A28,СВЦЭМ!$B$34:$B$777,K$11)+'СЕТ СН'!$F$9+СВЦЭМ!$D$10+'СЕТ СН'!$F$6-'СЕТ СН'!$F$19</f>
        <v>771.67625746000022</v>
      </c>
      <c r="L28" s="37">
        <f>SUMIFS(СВЦЭМ!$C$34:$C$777,СВЦЭМ!$A$34:$A$777,$A28,СВЦЭМ!$B$34:$B$777,L$11)+'СЕТ СН'!$F$9+СВЦЭМ!$D$10+'СЕТ СН'!$F$6-'СЕТ СН'!$F$19</f>
        <v>694.66881509999985</v>
      </c>
      <c r="M28" s="37">
        <f>SUMIFS(СВЦЭМ!$C$34:$C$777,СВЦЭМ!$A$34:$A$777,$A28,СВЦЭМ!$B$34:$B$777,M$11)+'СЕТ СН'!$F$9+СВЦЭМ!$D$10+'СЕТ СН'!$F$6-'СЕТ СН'!$F$19</f>
        <v>674.92042729000013</v>
      </c>
      <c r="N28" s="37">
        <f>SUMIFS(СВЦЭМ!$C$34:$C$777,СВЦЭМ!$A$34:$A$777,$A28,СВЦЭМ!$B$34:$B$777,N$11)+'СЕТ СН'!$F$9+СВЦЭМ!$D$10+'СЕТ СН'!$F$6-'СЕТ СН'!$F$19</f>
        <v>693.52586208999992</v>
      </c>
      <c r="O28" s="37">
        <f>SUMIFS(СВЦЭМ!$C$34:$C$777,СВЦЭМ!$A$34:$A$777,$A28,СВЦЭМ!$B$34:$B$777,O$11)+'СЕТ СН'!$F$9+СВЦЭМ!$D$10+'СЕТ СН'!$F$6-'СЕТ СН'!$F$19</f>
        <v>697.31442386999993</v>
      </c>
      <c r="P28" s="37">
        <f>SUMIFS(СВЦЭМ!$C$34:$C$777,СВЦЭМ!$A$34:$A$777,$A28,СВЦЭМ!$B$34:$B$777,P$11)+'СЕТ СН'!$F$9+СВЦЭМ!$D$10+'СЕТ СН'!$F$6-'СЕТ СН'!$F$19</f>
        <v>698.78069929000003</v>
      </c>
      <c r="Q28" s="37">
        <f>SUMIFS(СВЦЭМ!$C$34:$C$777,СВЦЭМ!$A$34:$A$777,$A28,СВЦЭМ!$B$34:$B$777,Q$11)+'СЕТ СН'!$F$9+СВЦЭМ!$D$10+'СЕТ СН'!$F$6-'СЕТ СН'!$F$19</f>
        <v>701.08348718000002</v>
      </c>
      <c r="R28" s="37">
        <f>SUMIFS(СВЦЭМ!$C$34:$C$777,СВЦЭМ!$A$34:$A$777,$A28,СВЦЭМ!$B$34:$B$777,R$11)+'СЕТ СН'!$F$9+СВЦЭМ!$D$10+'СЕТ СН'!$F$6-'СЕТ СН'!$F$19</f>
        <v>701.64331375999996</v>
      </c>
      <c r="S28" s="37">
        <f>SUMIFS(СВЦЭМ!$C$34:$C$777,СВЦЭМ!$A$34:$A$777,$A28,СВЦЭМ!$B$34:$B$777,S$11)+'СЕТ СН'!$F$9+СВЦЭМ!$D$10+'СЕТ СН'!$F$6-'СЕТ СН'!$F$19</f>
        <v>698.91336797999998</v>
      </c>
      <c r="T28" s="37">
        <f>SUMIFS(СВЦЭМ!$C$34:$C$777,СВЦЭМ!$A$34:$A$777,$A28,СВЦЭМ!$B$34:$B$777,T$11)+'СЕТ СН'!$F$9+СВЦЭМ!$D$10+'СЕТ СН'!$F$6-'СЕТ СН'!$F$19</f>
        <v>694.18076096000004</v>
      </c>
      <c r="U28" s="37">
        <f>SUMIFS(СВЦЭМ!$C$34:$C$777,СВЦЭМ!$A$34:$A$777,$A28,СВЦЭМ!$B$34:$B$777,U$11)+'СЕТ СН'!$F$9+СВЦЭМ!$D$10+'СЕТ СН'!$F$6-'СЕТ СН'!$F$19</f>
        <v>685.39679488999991</v>
      </c>
      <c r="V28" s="37">
        <f>SUMIFS(СВЦЭМ!$C$34:$C$777,СВЦЭМ!$A$34:$A$777,$A28,СВЦЭМ!$B$34:$B$777,V$11)+'СЕТ СН'!$F$9+СВЦЭМ!$D$10+'СЕТ СН'!$F$6-'СЕТ СН'!$F$19</f>
        <v>683.30893515999992</v>
      </c>
      <c r="W28" s="37">
        <f>SUMIFS(СВЦЭМ!$C$34:$C$777,СВЦЭМ!$A$34:$A$777,$A28,СВЦЭМ!$B$34:$B$777,W$11)+'СЕТ СН'!$F$9+СВЦЭМ!$D$10+'СЕТ СН'!$F$6-'СЕТ СН'!$F$19</f>
        <v>719.20482240999991</v>
      </c>
      <c r="X28" s="37">
        <f>SUMIFS(СВЦЭМ!$C$34:$C$777,СВЦЭМ!$A$34:$A$777,$A28,СВЦЭМ!$B$34:$B$777,X$11)+'СЕТ СН'!$F$9+СВЦЭМ!$D$10+'СЕТ СН'!$F$6-'СЕТ СН'!$F$19</f>
        <v>745.23565631000019</v>
      </c>
      <c r="Y28" s="37">
        <f>SUMIFS(СВЦЭМ!$C$34:$C$777,СВЦЭМ!$A$34:$A$777,$A28,СВЦЭМ!$B$34:$B$777,Y$11)+'СЕТ СН'!$F$9+СВЦЭМ!$D$10+'СЕТ СН'!$F$6-'СЕТ СН'!$F$19</f>
        <v>881.22353339000006</v>
      </c>
    </row>
    <row r="29" spans="1:25" ht="15.75" x14ac:dyDescent="0.2">
      <c r="A29" s="36">
        <f t="shared" si="0"/>
        <v>42934</v>
      </c>
      <c r="B29" s="37">
        <f>SUMIFS(СВЦЭМ!$C$34:$C$777,СВЦЭМ!$A$34:$A$777,$A29,СВЦЭМ!$B$34:$B$777,B$11)+'СЕТ СН'!$F$9+СВЦЭМ!$D$10+'СЕТ СН'!$F$6-'СЕТ СН'!$F$19</f>
        <v>996.16315185000008</v>
      </c>
      <c r="C29" s="37">
        <f>SUMIFS(СВЦЭМ!$C$34:$C$777,СВЦЭМ!$A$34:$A$777,$A29,СВЦЭМ!$B$34:$B$777,C$11)+'СЕТ СН'!$F$9+СВЦЭМ!$D$10+'СЕТ СН'!$F$6-'СЕТ СН'!$F$19</f>
        <v>1020.8773463900002</v>
      </c>
      <c r="D29" s="37">
        <f>SUMIFS(СВЦЭМ!$C$34:$C$777,СВЦЭМ!$A$34:$A$777,$A29,СВЦЭМ!$B$34:$B$777,D$11)+'СЕТ СН'!$F$9+СВЦЭМ!$D$10+'СЕТ СН'!$F$6-'СЕТ СН'!$F$19</f>
        <v>1074.4338336100002</v>
      </c>
      <c r="E29" s="37">
        <f>SUMIFS(СВЦЭМ!$C$34:$C$777,СВЦЭМ!$A$34:$A$777,$A29,СВЦЭМ!$B$34:$B$777,E$11)+'СЕТ СН'!$F$9+СВЦЭМ!$D$10+'СЕТ СН'!$F$6-'СЕТ СН'!$F$19</f>
        <v>1076.0140160000001</v>
      </c>
      <c r="F29" s="37">
        <f>SUMIFS(СВЦЭМ!$C$34:$C$777,СВЦЭМ!$A$34:$A$777,$A29,СВЦЭМ!$B$34:$B$777,F$11)+'СЕТ СН'!$F$9+СВЦЭМ!$D$10+'СЕТ СН'!$F$6-'СЕТ СН'!$F$19</f>
        <v>1071.4601184200001</v>
      </c>
      <c r="G29" s="37">
        <f>SUMIFS(СВЦЭМ!$C$34:$C$777,СВЦЭМ!$A$34:$A$777,$A29,СВЦЭМ!$B$34:$B$777,G$11)+'СЕТ СН'!$F$9+СВЦЭМ!$D$10+'СЕТ СН'!$F$6-'СЕТ СН'!$F$19</f>
        <v>1073.0027816400002</v>
      </c>
      <c r="H29" s="37">
        <f>SUMIFS(СВЦЭМ!$C$34:$C$777,СВЦЭМ!$A$34:$A$777,$A29,СВЦЭМ!$B$34:$B$777,H$11)+'СЕТ СН'!$F$9+СВЦЭМ!$D$10+'СЕТ СН'!$F$6-'СЕТ СН'!$F$19</f>
        <v>1088.84361001</v>
      </c>
      <c r="I29" s="37">
        <f>SUMIFS(СВЦЭМ!$C$34:$C$777,СВЦЭМ!$A$34:$A$777,$A29,СВЦЭМ!$B$34:$B$777,I$11)+'СЕТ СН'!$F$9+СВЦЭМ!$D$10+'СЕТ СН'!$F$6-'СЕТ СН'!$F$19</f>
        <v>1019.3050809200001</v>
      </c>
      <c r="J29" s="37">
        <f>SUMIFS(СВЦЭМ!$C$34:$C$777,СВЦЭМ!$A$34:$A$777,$A29,СВЦЭМ!$B$34:$B$777,J$11)+'СЕТ СН'!$F$9+СВЦЭМ!$D$10+'СЕТ СН'!$F$6-'СЕТ СН'!$F$19</f>
        <v>858.32798481999998</v>
      </c>
      <c r="K29" s="37">
        <f>SUMIFS(СВЦЭМ!$C$34:$C$777,СВЦЭМ!$A$34:$A$777,$A29,СВЦЭМ!$B$34:$B$777,K$11)+'СЕТ СН'!$F$9+СВЦЭМ!$D$10+'СЕТ СН'!$F$6-'СЕТ СН'!$F$19</f>
        <v>773.57353495999996</v>
      </c>
      <c r="L29" s="37">
        <f>SUMIFS(СВЦЭМ!$C$34:$C$777,СВЦЭМ!$A$34:$A$777,$A29,СВЦЭМ!$B$34:$B$777,L$11)+'СЕТ СН'!$F$9+СВЦЭМ!$D$10+'СЕТ СН'!$F$6-'СЕТ СН'!$F$19</f>
        <v>701.21267069999999</v>
      </c>
      <c r="M29" s="37">
        <f>SUMIFS(СВЦЭМ!$C$34:$C$777,СВЦЭМ!$A$34:$A$777,$A29,СВЦЭМ!$B$34:$B$777,M$11)+'СЕТ СН'!$F$9+СВЦЭМ!$D$10+'СЕТ СН'!$F$6-'СЕТ СН'!$F$19</f>
        <v>681.37657510999998</v>
      </c>
      <c r="N29" s="37">
        <f>SUMIFS(СВЦЭМ!$C$34:$C$777,СВЦЭМ!$A$34:$A$777,$A29,СВЦЭМ!$B$34:$B$777,N$11)+'СЕТ СН'!$F$9+СВЦЭМ!$D$10+'СЕТ СН'!$F$6-'СЕТ СН'!$F$19</f>
        <v>680.50889160999986</v>
      </c>
      <c r="O29" s="37">
        <f>SUMIFS(СВЦЭМ!$C$34:$C$777,СВЦЭМ!$A$34:$A$777,$A29,СВЦЭМ!$B$34:$B$777,O$11)+'СЕТ СН'!$F$9+СВЦЭМ!$D$10+'СЕТ СН'!$F$6-'СЕТ СН'!$F$19</f>
        <v>673.86582414999998</v>
      </c>
      <c r="P29" s="37">
        <f>SUMIFS(СВЦЭМ!$C$34:$C$777,СВЦЭМ!$A$34:$A$777,$A29,СВЦЭМ!$B$34:$B$777,P$11)+'СЕТ СН'!$F$9+СВЦЭМ!$D$10+'СЕТ СН'!$F$6-'СЕТ СН'!$F$19</f>
        <v>683.04142954000008</v>
      </c>
      <c r="Q29" s="37">
        <f>SUMIFS(СВЦЭМ!$C$34:$C$777,СВЦЭМ!$A$34:$A$777,$A29,СВЦЭМ!$B$34:$B$777,Q$11)+'СЕТ СН'!$F$9+СВЦЭМ!$D$10+'СЕТ СН'!$F$6-'СЕТ СН'!$F$19</f>
        <v>685.59646156000008</v>
      </c>
      <c r="R29" s="37">
        <f>SUMIFS(СВЦЭМ!$C$34:$C$777,СВЦЭМ!$A$34:$A$777,$A29,СВЦЭМ!$B$34:$B$777,R$11)+'СЕТ СН'!$F$9+СВЦЭМ!$D$10+'СЕТ СН'!$F$6-'СЕТ СН'!$F$19</f>
        <v>685.33820431000004</v>
      </c>
      <c r="S29" s="37">
        <f>SUMIFS(СВЦЭМ!$C$34:$C$777,СВЦЭМ!$A$34:$A$777,$A29,СВЦЭМ!$B$34:$B$777,S$11)+'СЕТ СН'!$F$9+СВЦЭМ!$D$10+'СЕТ СН'!$F$6-'СЕТ СН'!$F$19</f>
        <v>671.65602326999988</v>
      </c>
      <c r="T29" s="37">
        <f>SUMIFS(СВЦЭМ!$C$34:$C$777,СВЦЭМ!$A$34:$A$777,$A29,СВЦЭМ!$B$34:$B$777,T$11)+'СЕТ СН'!$F$9+СВЦЭМ!$D$10+'СЕТ СН'!$F$6-'СЕТ СН'!$F$19</f>
        <v>689.20216368000001</v>
      </c>
      <c r="U29" s="37">
        <f>SUMIFS(СВЦЭМ!$C$34:$C$777,СВЦЭМ!$A$34:$A$777,$A29,СВЦЭМ!$B$34:$B$777,U$11)+'СЕТ СН'!$F$9+СВЦЭМ!$D$10+'СЕТ СН'!$F$6-'СЕТ СН'!$F$19</f>
        <v>701.21426382999994</v>
      </c>
      <c r="V29" s="37">
        <f>SUMIFS(СВЦЭМ!$C$34:$C$777,СВЦЭМ!$A$34:$A$777,$A29,СВЦЭМ!$B$34:$B$777,V$11)+'СЕТ СН'!$F$9+СВЦЭМ!$D$10+'СЕТ СН'!$F$6-'СЕТ СН'!$F$19</f>
        <v>719.59745514999986</v>
      </c>
      <c r="W29" s="37">
        <f>SUMIFS(СВЦЭМ!$C$34:$C$777,СВЦЭМ!$A$34:$A$777,$A29,СВЦЭМ!$B$34:$B$777,W$11)+'СЕТ СН'!$F$9+СВЦЭМ!$D$10+'СЕТ СН'!$F$6-'СЕТ СН'!$F$19</f>
        <v>751.17045824000024</v>
      </c>
      <c r="X29" s="37">
        <f>SUMIFS(СВЦЭМ!$C$34:$C$777,СВЦЭМ!$A$34:$A$777,$A29,СВЦЭМ!$B$34:$B$777,X$11)+'СЕТ СН'!$F$9+СВЦЭМ!$D$10+'СЕТ СН'!$F$6-'СЕТ СН'!$F$19</f>
        <v>804.85549728000024</v>
      </c>
      <c r="Y29" s="37">
        <f>SUMIFS(СВЦЭМ!$C$34:$C$777,СВЦЭМ!$A$34:$A$777,$A29,СВЦЭМ!$B$34:$B$777,Y$11)+'СЕТ СН'!$F$9+СВЦЭМ!$D$10+'СЕТ СН'!$F$6-'СЕТ СН'!$F$19</f>
        <v>925.64363211</v>
      </c>
    </row>
    <row r="30" spans="1:25" ht="15.75" x14ac:dyDescent="0.2">
      <c r="A30" s="36">
        <f t="shared" si="0"/>
        <v>42935</v>
      </c>
      <c r="B30" s="37">
        <f>SUMIFS(СВЦЭМ!$C$34:$C$777,СВЦЭМ!$A$34:$A$777,$A30,СВЦЭМ!$B$34:$B$777,B$11)+'СЕТ СН'!$F$9+СВЦЭМ!$D$10+'СЕТ СН'!$F$6-'СЕТ СН'!$F$19</f>
        <v>843.57410230999994</v>
      </c>
      <c r="C30" s="37">
        <f>SUMIFS(СВЦЭМ!$C$34:$C$777,СВЦЭМ!$A$34:$A$777,$A30,СВЦЭМ!$B$34:$B$777,C$11)+'СЕТ СН'!$F$9+СВЦЭМ!$D$10+'СЕТ СН'!$F$6-'СЕТ СН'!$F$19</f>
        <v>940.30534905000013</v>
      </c>
      <c r="D30" s="37">
        <f>SUMIFS(СВЦЭМ!$C$34:$C$777,СВЦЭМ!$A$34:$A$777,$A30,СВЦЭМ!$B$34:$B$777,D$11)+'СЕТ СН'!$F$9+СВЦЭМ!$D$10+'СЕТ СН'!$F$6-'СЕТ СН'!$F$19</f>
        <v>987.20002013000021</v>
      </c>
      <c r="E30" s="37">
        <f>SUMIFS(СВЦЭМ!$C$34:$C$777,СВЦЭМ!$A$34:$A$777,$A30,СВЦЭМ!$B$34:$B$777,E$11)+'СЕТ СН'!$F$9+СВЦЭМ!$D$10+'СЕТ СН'!$F$6-'СЕТ СН'!$F$19</f>
        <v>1002.1792121400001</v>
      </c>
      <c r="F30" s="37">
        <f>SUMIFS(СВЦЭМ!$C$34:$C$777,СВЦЭМ!$A$34:$A$777,$A30,СВЦЭМ!$B$34:$B$777,F$11)+'СЕТ СН'!$F$9+СВЦЭМ!$D$10+'СЕТ СН'!$F$6-'СЕТ СН'!$F$19</f>
        <v>1010.6972382900001</v>
      </c>
      <c r="G30" s="37">
        <f>SUMIFS(СВЦЭМ!$C$34:$C$777,СВЦЭМ!$A$34:$A$777,$A30,СВЦЭМ!$B$34:$B$777,G$11)+'СЕТ СН'!$F$9+СВЦЭМ!$D$10+'СЕТ СН'!$F$6-'СЕТ СН'!$F$19</f>
        <v>1001.2018764300001</v>
      </c>
      <c r="H30" s="37">
        <f>SUMIFS(СВЦЭМ!$C$34:$C$777,СВЦЭМ!$A$34:$A$777,$A30,СВЦЭМ!$B$34:$B$777,H$11)+'СЕТ СН'!$F$9+СВЦЭМ!$D$10+'СЕТ СН'!$F$6-'СЕТ СН'!$F$19</f>
        <v>925.69344652000018</v>
      </c>
      <c r="I30" s="37">
        <f>SUMIFS(СВЦЭМ!$C$34:$C$777,СВЦЭМ!$A$34:$A$777,$A30,СВЦЭМ!$B$34:$B$777,I$11)+'СЕТ СН'!$F$9+СВЦЭМ!$D$10+'СЕТ СН'!$F$6-'СЕТ СН'!$F$19</f>
        <v>847.63711590000003</v>
      </c>
      <c r="J30" s="37">
        <f>SUMIFS(СВЦЭМ!$C$34:$C$777,СВЦЭМ!$A$34:$A$777,$A30,СВЦЭМ!$B$34:$B$777,J$11)+'СЕТ СН'!$F$9+СВЦЭМ!$D$10+'СЕТ СН'!$F$6-'СЕТ СН'!$F$19</f>
        <v>741.84015042999999</v>
      </c>
      <c r="K30" s="37">
        <f>SUMIFS(СВЦЭМ!$C$34:$C$777,СВЦЭМ!$A$34:$A$777,$A30,СВЦЭМ!$B$34:$B$777,K$11)+'СЕТ СН'!$F$9+СВЦЭМ!$D$10+'СЕТ СН'!$F$6-'СЕТ СН'!$F$19</f>
        <v>660.01205015999994</v>
      </c>
      <c r="L30" s="37">
        <f>SUMIFS(СВЦЭМ!$C$34:$C$777,СВЦЭМ!$A$34:$A$777,$A30,СВЦЭМ!$B$34:$B$777,L$11)+'СЕТ СН'!$F$9+СВЦЭМ!$D$10+'СЕТ СН'!$F$6-'СЕТ СН'!$F$19</f>
        <v>592.07994149000001</v>
      </c>
      <c r="M30" s="37">
        <f>SUMIFS(СВЦЭМ!$C$34:$C$777,СВЦЭМ!$A$34:$A$777,$A30,СВЦЭМ!$B$34:$B$777,M$11)+'СЕТ СН'!$F$9+СВЦЭМ!$D$10+'СЕТ СН'!$F$6-'СЕТ СН'!$F$19</f>
        <v>575.48753722999982</v>
      </c>
      <c r="N30" s="37">
        <f>SUMIFS(СВЦЭМ!$C$34:$C$777,СВЦЭМ!$A$34:$A$777,$A30,СВЦЭМ!$B$34:$B$777,N$11)+'СЕТ СН'!$F$9+СВЦЭМ!$D$10+'СЕТ СН'!$F$6-'СЕТ СН'!$F$19</f>
        <v>576.61068251000006</v>
      </c>
      <c r="O30" s="37">
        <f>SUMIFS(СВЦЭМ!$C$34:$C$777,СВЦЭМ!$A$34:$A$777,$A30,СВЦЭМ!$B$34:$B$777,O$11)+'СЕТ СН'!$F$9+СВЦЭМ!$D$10+'СЕТ СН'!$F$6-'СЕТ СН'!$F$19</f>
        <v>553.28563488999998</v>
      </c>
      <c r="P30" s="37">
        <f>SUMIFS(СВЦЭМ!$C$34:$C$777,СВЦЭМ!$A$34:$A$777,$A30,СВЦЭМ!$B$34:$B$777,P$11)+'СЕТ СН'!$F$9+СВЦЭМ!$D$10+'СЕТ СН'!$F$6-'СЕТ СН'!$F$19</f>
        <v>572.00954696000008</v>
      </c>
      <c r="Q30" s="37">
        <f>SUMIFS(СВЦЭМ!$C$34:$C$777,СВЦЭМ!$A$34:$A$777,$A30,СВЦЭМ!$B$34:$B$777,Q$11)+'СЕТ СН'!$F$9+СВЦЭМ!$D$10+'СЕТ СН'!$F$6-'СЕТ СН'!$F$19</f>
        <v>574.04054216999998</v>
      </c>
      <c r="R30" s="37">
        <f>SUMIFS(СВЦЭМ!$C$34:$C$777,СВЦЭМ!$A$34:$A$777,$A30,СВЦЭМ!$B$34:$B$777,R$11)+'СЕТ СН'!$F$9+СВЦЭМ!$D$10+'СЕТ СН'!$F$6-'СЕТ СН'!$F$19</f>
        <v>579.30052321999983</v>
      </c>
      <c r="S30" s="37">
        <f>SUMIFS(СВЦЭМ!$C$34:$C$777,СВЦЭМ!$A$34:$A$777,$A30,СВЦЭМ!$B$34:$B$777,S$11)+'СЕТ СН'!$F$9+СВЦЭМ!$D$10+'СЕТ СН'!$F$6-'СЕТ СН'!$F$19</f>
        <v>562.22113648000004</v>
      </c>
      <c r="T30" s="37">
        <f>SUMIFS(СВЦЭМ!$C$34:$C$777,СВЦЭМ!$A$34:$A$777,$A30,СВЦЭМ!$B$34:$B$777,T$11)+'СЕТ СН'!$F$9+СВЦЭМ!$D$10+'СЕТ СН'!$F$6-'СЕТ СН'!$F$19</f>
        <v>574.16043562999994</v>
      </c>
      <c r="U30" s="37">
        <f>SUMIFS(СВЦЭМ!$C$34:$C$777,СВЦЭМ!$A$34:$A$777,$A30,СВЦЭМ!$B$34:$B$777,U$11)+'СЕТ СН'!$F$9+СВЦЭМ!$D$10+'СЕТ СН'!$F$6-'СЕТ СН'!$F$19</f>
        <v>577.59376963</v>
      </c>
      <c r="V30" s="37">
        <f>SUMIFS(СВЦЭМ!$C$34:$C$777,СВЦЭМ!$A$34:$A$777,$A30,СВЦЭМ!$B$34:$B$777,V$11)+'СЕТ СН'!$F$9+СВЦЭМ!$D$10+'СЕТ СН'!$F$6-'СЕТ СН'!$F$19</f>
        <v>592.28670704000001</v>
      </c>
      <c r="W30" s="37">
        <f>SUMIFS(СВЦЭМ!$C$34:$C$777,СВЦЭМ!$A$34:$A$777,$A30,СВЦЭМ!$B$34:$B$777,W$11)+'СЕТ СН'!$F$9+СВЦЭМ!$D$10+'СЕТ СН'!$F$6-'СЕТ СН'!$F$19</f>
        <v>626.84133532999999</v>
      </c>
      <c r="X30" s="37">
        <f>SUMIFS(СВЦЭМ!$C$34:$C$777,СВЦЭМ!$A$34:$A$777,$A30,СВЦЭМ!$B$34:$B$777,X$11)+'СЕТ СН'!$F$9+СВЦЭМ!$D$10+'СЕТ СН'!$F$6-'СЕТ СН'!$F$19</f>
        <v>695.17968788000007</v>
      </c>
      <c r="Y30" s="37">
        <f>SUMIFS(СВЦЭМ!$C$34:$C$777,СВЦЭМ!$A$34:$A$777,$A30,СВЦЭМ!$B$34:$B$777,Y$11)+'СЕТ СН'!$F$9+СВЦЭМ!$D$10+'СЕТ СН'!$F$6-'СЕТ СН'!$F$19</f>
        <v>789.00162401000011</v>
      </c>
    </row>
    <row r="31" spans="1:25" ht="15.75" x14ac:dyDescent="0.2">
      <c r="A31" s="36">
        <f t="shared" si="0"/>
        <v>42936</v>
      </c>
      <c r="B31" s="37">
        <f>SUMIFS(СВЦЭМ!$C$34:$C$777,СВЦЭМ!$A$34:$A$777,$A31,СВЦЭМ!$B$34:$B$777,B$11)+'СЕТ СН'!$F$9+СВЦЭМ!$D$10+'СЕТ СН'!$F$6-'СЕТ СН'!$F$19</f>
        <v>791.65404123999997</v>
      </c>
      <c r="C31" s="37">
        <f>SUMIFS(СВЦЭМ!$C$34:$C$777,СВЦЭМ!$A$34:$A$777,$A31,СВЦЭМ!$B$34:$B$777,C$11)+'СЕТ СН'!$F$9+СВЦЭМ!$D$10+'СЕТ СН'!$F$6-'СЕТ СН'!$F$19</f>
        <v>864.29410238000014</v>
      </c>
      <c r="D31" s="37">
        <f>SUMIFS(СВЦЭМ!$C$34:$C$777,СВЦЭМ!$A$34:$A$777,$A31,СВЦЭМ!$B$34:$B$777,D$11)+'СЕТ СН'!$F$9+СВЦЭМ!$D$10+'СЕТ СН'!$F$6-'СЕТ СН'!$F$19</f>
        <v>929.34448427000007</v>
      </c>
      <c r="E31" s="37">
        <f>SUMIFS(СВЦЭМ!$C$34:$C$777,СВЦЭМ!$A$34:$A$777,$A31,СВЦЭМ!$B$34:$B$777,E$11)+'СЕТ СН'!$F$9+СВЦЭМ!$D$10+'СЕТ СН'!$F$6-'СЕТ СН'!$F$19</f>
        <v>954.61369269000011</v>
      </c>
      <c r="F31" s="37">
        <f>SUMIFS(СВЦЭМ!$C$34:$C$777,СВЦЭМ!$A$34:$A$777,$A31,СВЦЭМ!$B$34:$B$777,F$11)+'СЕТ СН'!$F$9+СВЦЭМ!$D$10+'СЕТ СН'!$F$6-'СЕТ СН'!$F$19</f>
        <v>956.32021582000016</v>
      </c>
      <c r="G31" s="37">
        <f>SUMIFS(СВЦЭМ!$C$34:$C$777,СВЦЭМ!$A$34:$A$777,$A31,СВЦЭМ!$B$34:$B$777,G$11)+'СЕТ СН'!$F$9+СВЦЭМ!$D$10+'СЕТ СН'!$F$6-'СЕТ СН'!$F$19</f>
        <v>954.63831411000001</v>
      </c>
      <c r="H31" s="37">
        <f>SUMIFS(СВЦЭМ!$C$34:$C$777,СВЦЭМ!$A$34:$A$777,$A31,СВЦЭМ!$B$34:$B$777,H$11)+'СЕТ СН'!$F$9+СВЦЭМ!$D$10+'СЕТ СН'!$F$6-'СЕТ СН'!$F$19</f>
        <v>879.12753952000003</v>
      </c>
      <c r="I31" s="37">
        <f>SUMIFS(СВЦЭМ!$C$34:$C$777,СВЦЭМ!$A$34:$A$777,$A31,СВЦЭМ!$B$34:$B$777,I$11)+'СЕТ СН'!$F$9+СВЦЭМ!$D$10+'СЕТ СН'!$F$6-'СЕТ СН'!$F$19</f>
        <v>823.71988812000018</v>
      </c>
      <c r="J31" s="37">
        <f>SUMIFS(СВЦЭМ!$C$34:$C$777,СВЦЭМ!$A$34:$A$777,$A31,СВЦЭМ!$B$34:$B$777,J$11)+'СЕТ СН'!$F$9+СВЦЭМ!$D$10+'СЕТ СН'!$F$6-'СЕТ СН'!$F$19</f>
        <v>707.76798964</v>
      </c>
      <c r="K31" s="37">
        <f>SUMIFS(СВЦЭМ!$C$34:$C$777,СВЦЭМ!$A$34:$A$777,$A31,СВЦЭМ!$B$34:$B$777,K$11)+'СЕТ СН'!$F$9+СВЦЭМ!$D$10+'СЕТ СН'!$F$6-'СЕТ СН'!$F$19</f>
        <v>634.24155777999999</v>
      </c>
      <c r="L31" s="37">
        <f>SUMIFS(СВЦЭМ!$C$34:$C$777,СВЦЭМ!$A$34:$A$777,$A31,СВЦЭМ!$B$34:$B$777,L$11)+'СЕТ СН'!$F$9+СВЦЭМ!$D$10+'СЕТ СН'!$F$6-'СЕТ СН'!$F$19</f>
        <v>571.25889513999982</v>
      </c>
      <c r="M31" s="37">
        <f>SUMIFS(СВЦЭМ!$C$34:$C$777,СВЦЭМ!$A$34:$A$777,$A31,СВЦЭМ!$B$34:$B$777,M$11)+'СЕТ СН'!$F$9+СВЦЭМ!$D$10+'СЕТ СН'!$F$6-'СЕТ СН'!$F$19</f>
        <v>533.03335296</v>
      </c>
      <c r="N31" s="37">
        <f>SUMIFS(СВЦЭМ!$C$34:$C$777,СВЦЭМ!$A$34:$A$777,$A31,СВЦЭМ!$B$34:$B$777,N$11)+'СЕТ СН'!$F$9+СВЦЭМ!$D$10+'СЕТ СН'!$F$6-'СЕТ СН'!$F$19</f>
        <v>535.033097</v>
      </c>
      <c r="O31" s="37">
        <f>SUMIFS(СВЦЭМ!$C$34:$C$777,СВЦЭМ!$A$34:$A$777,$A31,СВЦЭМ!$B$34:$B$777,O$11)+'СЕТ СН'!$F$9+СВЦЭМ!$D$10+'СЕТ СН'!$F$6-'СЕТ СН'!$F$19</f>
        <v>520.39027321000003</v>
      </c>
      <c r="P31" s="37">
        <f>SUMIFS(СВЦЭМ!$C$34:$C$777,СВЦЭМ!$A$34:$A$777,$A31,СВЦЭМ!$B$34:$B$777,P$11)+'СЕТ СН'!$F$9+СВЦЭМ!$D$10+'СЕТ СН'!$F$6-'СЕТ СН'!$F$19</f>
        <v>537.59257350999997</v>
      </c>
      <c r="Q31" s="37">
        <f>SUMIFS(СВЦЭМ!$C$34:$C$777,СВЦЭМ!$A$34:$A$777,$A31,СВЦЭМ!$B$34:$B$777,Q$11)+'СЕТ СН'!$F$9+СВЦЭМ!$D$10+'СЕТ СН'!$F$6-'СЕТ СН'!$F$19</f>
        <v>537.26502445999995</v>
      </c>
      <c r="R31" s="37">
        <f>SUMIFS(СВЦЭМ!$C$34:$C$777,СВЦЭМ!$A$34:$A$777,$A31,СВЦЭМ!$B$34:$B$777,R$11)+'СЕТ СН'!$F$9+СВЦЭМ!$D$10+'СЕТ СН'!$F$6-'СЕТ СН'!$F$19</f>
        <v>541.26055182999994</v>
      </c>
      <c r="S31" s="37">
        <f>SUMIFS(СВЦЭМ!$C$34:$C$777,СВЦЭМ!$A$34:$A$777,$A31,СВЦЭМ!$B$34:$B$777,S$11)+'СЕТ СН'!$F$9+СВЦЭМ!$D$10+'СЕТ СН'!$F$6-'СЕТ СН'!$F$19</f>
        <v>539.29472489999989</v>
      </c>
      <c r="T31" s="37">
        <f>SUMIFS(СВЦЭМ!$C$34:$C$777,СВЦЭМ!$A$34:$A$777,$A31,СВЦЭМ!$B$34:$B$777,T$11)+'СЕТ СН'!$F$9+СВЦЭМ!$D$10+'СЕТ СН'!$F$6-'СЕТ СН'!$F$19</f>
        <v>555.61717390000013</v>
      </c>
      <c r="U31" s="37">
        <f>SUMIFS(СВЦЭМ!$C$34:$C$777,СВЦЭМ!$A$34:$A$777,$A31,СВЦЭМ!$B$34:$B$777,U$11)+'СЕТ СН'!$F$9+СВЦЭМ!$D$10+'СЕТ СН'!$F$6-'СЕТ СН'!$F$19</f>
        <v>560.50677388999998</v>
      </c>
      <c r="V31" s="37">
        <f>SUMIFS(СВЦЭМ!$C$34:$C$777,СВЦЭМ!$A$34:$A$777,$A31,СВЦЭМ!$B$34:$B$777,V$11)+'СЕТ СН'!$F$9+СВЦЭМ!$D$10+'СЕТ СН'!$F$6-'СЕТ СН'!$F$19</f>
        <v>543.65446428999985</v>
      </c>
      <c r="W31" s="37">
        <f>SUMIFS(СВЦЭМ!$C$34:$C$777,СВЦЭМ!$A$34:$A$777,$A31,СВЦЭМ!$B$34:$B$777,W$11)+'СЕТ СН'!$F$9+СВЦЭМ!$D$10+'СЕТ СН'!$F$6-'СЕТ СН'!$F$19</f>
        <v>561.04752279000013</v>
      </c>
      <c r="X31" s="37">
        <f>SUMIFS(СВЦЭМ!$C$34:$C$777,СВЦЭМ!$A$34:$A$777,$A31,СВЦЭМ!$B$34:$B$777,X$11)+'СЕТ СН'!$F$9+СВЦЭМ!$D$10+'СЕТ СН'!$F$6-'СЕТ СН'!$F$19</f>
        <v>622.68988532999992</v>
      </c>
      <c r="Y31" s="37">
        <f>SUMIFS(СВЦЭМ!$C$34:$C$777,СВЦЭМ!$A$34:$A$777,$A31,СВЦЭМ!$B$34:$B$777,Y$11)+'СЕТ СН'!$F$9+СВЦЭМ!$D$10+'СЕТ СН'!$F$6-'СЕТ СН'!$F$19</f>
        <v>726.26394527999992</v>
      </c>
    </row>
    <row r="32" spans="1:25" ht="15.75" x14ac:dyDescent="0.2">
      <c r="A32" s="36">
        <f t="shared" si="0"/>
        <v>42937</v>
      </c>
      <c r="B32" s="37">
        <f>SUMIFS(СВЦЭМ!$C$34:$C$777,СВЦЭМ!$A$34:$A$777,$A32,СВЦЭМ!$B$34:$B$777,B$11)+'СЕТ СН'!$F$9+СВЦЭМ!$D$10+'СЕТ СН'!$F$6-'СЕТ СН'!$F$19</f>
        <v>792.85866850000002</v>
      </c>
      <c r="C32" s="37">
        <f>SUMIFS(СВЦЭМ!$C$34:$C$777,СВЦЭМ!$A$34:$A$777,$A32,СВЦЭМ!$B$34:$B$777,C$11)+'СЕТ СН'!$F$9+СВЦЭМ!$D$10+'СЕТ СН'!$F$6-'СЕТ СН'!$F$19</f>
        <v>835.61274638000009</v>
      </c>
      <c r="D32" s="37">
        <f>SUMIFS(СВЦЭМ!$C$34:$C$777,СВЦЭМ!$A$34:$A$777,$A32,СВЦЭМ!$B$34:$B$777,D$11)+'СЕТ СН'!$F$9+СВЦЭМ!$D$10+'СЕТ СН'!$F$6-'СЕТ СН'!$F$19</f>
        <v>879.79429049000009</v>
      </c>
      <c r="E32" s="37">
        <f>SUMIFS(СВЦЭМ!$C$34:$C$777,СВЦЭМ!$A$34:$A$777,$A32,СВЦЭМ!$B$34:$B$777,E$11)+'СЕТ СН'!$F$9+СВЦЭМ!$D$10+'СЕТ СН'!$F$6-'СЕТ СН'!$F$19</f>
        <v>885.01736844000015</v>
      </c>
      <c r="F32" s="37">
        <f>SUMIFS(СВЦЭМ!$C$34:$C$777,СВЦЭМ!$A$34:$A$777,$A32,СВЦЭМ!$B$34:$B$777,F$11)+'СЕТ СН'!$F$9+СВЦЭМ!$D$10+'СЕТ СН'!$F$6-'СЕТ СН'!$F$19</f>
        <v>877.96459425000012</v>
      </c>
      <c r="G32" s="37">
        <f>SUMIFS(СВЦЭМ!$C$34:$C$777,СВЦЭМ!$A$34:$A$777,$A32,СВЦЭМ!$B$34:$B$777,G$11)+'СЕТ СН'!$F$9+СВЦЭМ!$D$10+'СЕТ СН'!$F$6-'СЕТ СН'!$F$19</f>
        <v>871.76196372000004</v>
      </c>
      <c r="H32" s="37">
        <f>SUMIFS(СВЦЭМ!$C$34:$C$777,СВЦЭМ!$A$34:$A$777,$A32,СВЦЭМ!$B$34:$B$777,H$11)+'СЕТ СН'!$F$9+СВЦЭМ!$D$10+'СЕТ СН'!$F$6-'СЕТ СН'!$F$19</f>
        <v>806.21115265000003</v>
      </c>
      <c r="I32" s="37">
        <f>SUMIFS(СВЦЭМ!$C$34:$C$777,СВЦЭМ!$A$34:$A$777,$A32,СВЦЭМ!$B$34:$B$777,I$11)+'СЕТ СН'!$F$9+СВЦЭМ!$D$10+'СЕТ СН'!$F$6-'СЕТ СН'!$F$19</f>
        <v>736.69535298000005</v>
      </c>
      <c r="J32" s="37">
        <f>SUMIFS(СВЦЭМ!$C$34:$C$777,СВЦЭМ!$A$34:$A$777,$A32,СВЦЭМ!$B$34:$B$777,J$11)+'СЕТ СН'!$F$9+СВЦЭМ!$D$10+'СЕТ СН'!$F$6-'СЕТ СН'!$F$19</f>
        <v>690.98472502999994</v>
      </c>
      <c r="K32" s="37">
        <f>SUMIFS(СВЦЭМ!$C$34:$C$777,СВЦЭМ!$A$34:$A$777,$A32,СВЦЭМ!$B$34:$B$777,K$11)+'СЕТ СН'!$F$9+СВЦЭМ!$D$10+'СЕТ СН'!$F$6-'СЕТ СН'!$F$19</f>
        <v>617.45123465000006</v>
      </c>
      <c r="L32" s="37">
        <f>SUMIFS(СВЦЭМ!$C$34:$C$777,СВЦЭМ!$A$34:$A$777,$A32,СВЦЭМ!$B$34:$B$777,L$11)+'СЕТ СН'!$F$9+СВЦЭМ!$D$10+'СЕТ СН'!$F$6-'СЕТ СН'!$F$19</f>
        <v>592.63851711000007</v>
      </c>
      <c r="M32" s="37">
        <f>SUMIFS(СВЦЭМ!$C$34:$C$777,СВЦЭМ!$A$34:$A$777,$A32,СВЦЭМ!$B$34:$B$777,M$11)+'СЕТ СН'!$F$9+СВЦЭМ!$D$10+'СЕТ СН'!$F$6-'СЕТ СН'!$F$19</f>
        <v>620.42506550999997</v>
      </c>
      <c r="N32" s="37">
        <f>SUMIFS(СВЦЭМ!$C$34:$C$777,СВЦЭМ!$A$34:$A$777,$A32,СВЦЭМ!$B$34:$B$777,N$11)+'СЕТ СН'!$F$9+СВЦЭМ!$D$10+'СЕТ СН'!$F$6-'СЕТ СН'!$F$19</f>
        <v>619.82337237000002</v>
      </c>
      <c r="O32" s="37">
        <f>SUMIFS(СВЦЭМ!$C$34:$C$777,СВЦЭМ!$A$34:$A$777,$A32,СВЦЭМ!$B$34:$B$777,O$11)+'СЕТ СН'!$F$9+СВЦЭМ!$D$10+'СЕТ СН'!$F$6-'СЕТ СН'!$F$19</f>
        <v>613.08440091000011</v>
      </c>
      <c r="P32" s="37">
        <f>SUMIFS(СВЦЭМ!$C$34:$C$777,СВЦЭМ!$A$34:$A$777,$A32,СВЦЭМ!$B$34:$B$777,P$11)+'СЕТ СН'!$F$9+СВЦЭМ!$D$10+'СЕТ СН'!$F$6-'СЕТ СН'!$F$19</f>
        <v>608.32227882999996</v>
      </c>
      <c r="Q32" s="37">
        <f>SUMIFS(СВЦЭМ!$C$34:$C$777,СВЦЭМ!$A$34:$A$777,$A32,СВЦЭМ!$B$34:$B$777,Q$11)+'СЕТ СН'!$F$9+СВЦЭМ!$D$10+'СЕТ СН'!$F$6-'СЕТ СН'!$F$19</f>
        <v>600.99415567000005</v>
      </c>
      <c r="R32" s="37">
        <f>SUMIFS(СВЦЭМ!$C$34:$C$777,СВЦЭМ!$A$34:$A$777,$A32,СВЦЭМ!$B$34:$B$777,R$11)+'СЕТ СН'!$F$9+СВЦЭМ!$D$10+'СЕТ СН'!$F$6-'СЕТ СН'!$F$19</f>
        <v>593.33097288999988</v>
      </c>
      <c r="S32" s="37">
        <f>SUMIFS(СВЦЭМ!$C$34:$C$777,СВЦЭМ!$A$34:$A$777,$A32,СВЦЭМ!$B$34:$B$777,S$11)+'СЕТ СН'!$F$9+СВЦЭМ!$D$10+'СЕТ СН'!$F$6-'СЕТ СН'!$F$19</f>
        <v>594.62951204000001</v>
      </c>
      <c r="T32" s="37">
        <f>SUMIFS(СВЦЭМ!$C$34:$C$777,СВЦЭМ!$A$34:$A$777,$A32,СВЦЭМ!$B$34:$B$777,T$11)+'СЕТ СН'!$F$9+СВЦЭМ!$D$10+'СЕТ СН'!$F$6-'СЕТ СН'!$F$19</f>
        <v>584.38038868000012</v>
      </c>
      <c r="U32" s="37">
        <f>SUMIFS(СВЦЭМ!$C$34:$C$777,СВЦЭМ!$A$34:$A$777,$A32,СВЦЭМ!$B$34:$B$777,U$11)+'СЕТ СН'!$F$9+СВЦЭМ!$D$10+'СЕТ СН'!$F$6-'СЕТ СН'!$F$19</f>
        <v>569.28733706999992</v>
      </c>
      <c r="V32" s="37">
        <f>SUMIFS(СВЦЭМ!$C$34:$C$777,СВЦЭМ!$A$34:$A$777,$A32,СВЦЭМ!$B$34:$B$777,V$11)+'СЕТ СН'!$F$9+СВЦЭМ!$D$10+'СЕТ СН'!$F$6-'СЕТ СН'!$F$19</f>
        <v>561.49745379000001</v>
      </c>
      <c r="W32" s="37">
        <f>SUMIFS(СВЦЭМ!$C$34:$C$777,СВЦЭМ!$A$34:$A$777,$A32,СВЦЭМ!$B$34:$B$777,W$11)+'СЕТ СН'!$F$9+СВЦЭМ!$D$10+'СЕТ СН'!$F$6-'СЕТ СН'!$F$19</f>
        <v>615.23549589000004</v>
      </c>
      <c r="X32" s="37">
        <f>SUMIFS(СВЦЭМ!$C$34:$C$777,СВЦЭМ!$A$34:$A$777,$A32,СВЦЭМ!$B$34:$B$777,X$11)+'СЕТ СН'!$F$9+СВЦЭМ!$D$10+'СЕТ СН'!$F$6-'СЕТ СН'!$F$19</f>
        <v>645.76747655999998</v>
      </c>
      <c r="Y32" s="37">
        <f>SUMIFS(СВЦЭМ!$C$34:$C$777,СВЦЭМ!$A$34:$A$777,$A32,СВЦЭМ!$B$34:$B$777,Y$11)+'СЕТ СН'!$F$9+СВЦЭМ!$D$10+'СЕТ СН'!$F$6-'СЕТ СН'!$F$19</f>
        <v>730.58563172999993</v>
      </c>
    </row>
    <row r="33" spans="1:25" ht="15.75" x14ac:dyDescent="0.2">
      <c r="A33" s="36">
        <f t="shared" si="0"/>
        <v>42938</v>
      </c>
      <c r="B33" s="37">
        <f>SUMIFS(СВЦЭМ!$C$34:$C$777,СВЦЭМ!$A$34:$A$777,$A33,СВЦЭМ!$B$34:$B$777,B$11)+'СЕТ СН'!$F$9+СВЦЭМ!$D$10+'СЕТ СН'!$F$6-'СЕТ СН'!$F$19</f>
        <v>796.99907901999995</v>
      </c>
      <c r="C33" s="37">
        <f>SUMIFS(СВЦЭМ!$C$34:$C$777,СВЦЭМ!$A$34:$A$777,$A33,СВЦЭМ!$B$34:$B$777,C$11)+'СЕТ СН'!$F$9+СВЦЭМ!$D$10+'СЕТ СН'!$F$6-'СЕТ СН'!$F$19</f>
        <v>830.36265434000006</v>
      </c>
      <c r="D33" s="37">
        <f>SUMIFS(СВЦЭМ!$C$34:$C$777,СВЦЭМ!$A$34:$A$777,$A33,СВЦЭМ!$B$34:$B$777,D$11)+'СЕТ СН'!$F$9+СВЦЭМ!$D$10+'СЕТ СН'!$F$6-'СЕТ СН'!$F$19</f>
        <v>847.18306981000023</v>
      </c>
      <c r="E33" s="37">
        <f>SUMIFS(СВЦЭМ!$C$34:$C$777,СВЦЭМ!$A$34:$A$777,$A33,СВЦЭМ!$B$34:$B$777,E$11)+'СЕТ СН'!$F$9+СВЦЭМ!$D$10+'СЕТ СН'!$F$6-'СЕТ СН'!$F$19</f>
        <v>864.09808232000023</v>
      </c>
      <c r="F33" s="37">
        <f>SUMIFS(СВЦЭМ!$C$34:$C$777,СВЦЭМ!$A$34:$A$777,$A33,СВЦЭМ!$B$34:$B$777,F$11)+'СЕТ СН'!$F$9+СВЦЭМ!$D$10+'СЕТ СН'!$F$6-'СЕТ СН'!$F$19</f>
        <v>873.87162930000022</v>
      </c>
      <c r="G33" s="37">
        <f>SUMIFS(СВЦЭМ!$C$34:$C$777,СВЦЭМ!$A$34:$A$777,$A33,СВЦЭМ!$B$34:$B$777,G$11)+'СЕТ СН'!$F$9+СВЦЭМ!$D$10+'СЕТ СН'!$F$6-'СЕТ СН'!$F$19</f>
        <v>865.68792002000009</v>
      </c>
      <c r="H33" s="37">
        <f>SUMIFS(СВЦЭМ!$C$34:$C$777,СВЦЭМ!$A$34:$A$777,$A33,СВЦЭМ!$B$34:$B$777,H$11)+'СЕТ СН'!$F$9+СВЦЭМ!$D$10+'СЕТ СН'!$F$6-'СЕТ СН'!$F$19</f>
        <v>833.07151814000008</v>
      </c>
      <c r="I33" s="37">
        <f>SUMIFS(СВЦЭМ!$C$34:$C$777,СВЦЭМ!$A$34:$A$777,$A33,СВЦЭМ!$B$34:$B$777,I$11)+'СЕТ СН'!$F$9+СВЦЭМ!$D$10+'СЕТ СН'!$F$6-'СЕТ СН'!$F$19</f>
        <v>737.81227747999992</v>
      </c>
      <c r="J33" s="37">
        <f>SUMIFS(СВЦЭМ!$C$34:$C$777,СВЦЭМ!$A$34:$A$777,$A33,СВЦЭМ!$B$34:$B$777,J$11)+'СЕТ СН'!$F$9+СВЦЭМ!$D$10+'СЕТ СН'!$F$6-'СЕТ СН'!$F$19</f>
        <v>628.74443195999993</v>
      </c>
      <c r="K33" s="37">
        <f>SUMIFS(СВЦЭМ!$C$34:$C$777,СВЦЭМ!$A$34:$A$777,$A33,СВЦЭМ!$B$34:$B$777,K$11)+'СЕТ СН'!$F$9+СВЦЭМ!$D$10+'СЕТ СН'!$F$6-'СЕТ СН'!$F$19</f>
        <v>555.0967368900001</v>
      </c>
      <c r="L33" s="37">
        <f>SUMIFS(СВЦЭМ!$C$34:$C$777,СВЦЭМ!$A$34:$A$777,$A33,СВЦЭМ!$B$34:$B$777,L$11)+'СЕТ СН'!$F$9+СВЦЭМ!$D$10+'СЕТ СН'!$F$6-'СЕТ СН'!$F$19</f>
        <v>501.14771999999994</v>
      </c>
      <c r="M33" s="37">
        <f>SUMIFS(СВЦЭМ!$C$34:$C$777,СВЦЭМ!$A$34:$A$777,$A33,СВЦЭМ!$B$34:$B$777,M$11)+'СЕТ СН'!$F$9+СВЦЭМ!$D$10+'СЕТ СН'!$F$6-'СЕТ СН'!$F$19</f>
        <v>563.45998321000002</v>
      </c>
      <c r="N33" s="37">
        <f>SUMIFS(СВЦЭМ!$C$34:$C$777,СВЦЭМ!$A$34:$A$777,$A33,СВЦЭМ!$B$34:$B$777,N$11)+'СЕТ СН'!$F$9+СВЦЭМ!$D$10+'СЕТ СН'!$F$6-'СЕТ СН'!$F$19</f>
        <v>543.80893717999993</v>
      </c>
      <c r="O33" s="37">
        <f>SUMIFS(СВЦЭМ!$C$34:$C$777,СВЦЭМ!$A$34:$A$777,$A33,СВЦЭМ!$B$34:$B$777,O$11)+'СЕТ СН'!$F$9+СВЦЭМ!$D$10+'СЕТ СН'!$F$6-'СЕТ СН'!$F$19</f>
        <v>505.76009467999984</v>
      </c>
      <c r="P33" s="37">
        <f>SUMIFS(СВЦЭМ!$C$34:$C$777,СВЦЭМ!$A$34:$A$777,$A33,СВЦЭМ!$B$34:$B$777,P$11)+'СЕТ СН'!$F$9+СВЦЭМ!$D$10+'СЕТ СН'!$F$6-'СЕТ СН'!$F$19</f>
        <v>493.11888876000012</v>
      </c>
      <c r="Q33" s="37">
        <f>SUMIFS(СВЦЭМ!$C$34:$C$777,СВЦЭМ!$A$34:$A$777,$A33,СВЦЭМ!$B$34:$B$777,Q$11)+'СЕТ СН'!$F$9+СВЦЭМ!$D$10+'СЕТ СН'!$F$6-'СЕТ СН'!$F$19</f>
        <v>497.98401668999986</v>
      </c>
      <c r="R33" s="37">
        <f>SUMIFS(СВЦЭМ!$C$34:$C$777,СВЦЭМ!$A$34:$A$777,$A33,СВЦЭМ!$B$34:$B$777,R$11)+'СЕТ СН'!$F$9+СВЦЭМ!$D$10+'СЕТ СН'!$F$6-'СЕТ СН'!$F$19</f>
        <v>499.76414531</v>
      </c>
      <c r="S33" s="37">
        <f>SUMIFS(СВЦЭМ!$C$34:$C$777,СВЦЭМ!$A$34:$A$777,$A33,СВЦЭМ!$B$34:$B$777,S$11)+'СЕТ СН'!$F$9+СВЦЭМ!$D$10+'СЕТ СН'!$F$6-'СЕТ СН'!$F$19</f>
        <v>500.73194119999994</v>
      </c>
      <c r="T33" s="37">
        <f>SUMIFS(СВЦЭМ!$C$34:$C$777,СВЦЭМ!$A$34:$A$777,$A33,СВЦЭМ!$B$34:$B$777,T$11)+'СЕТ СН'!$F$9+СВЦЭМ!$D$10+'СЕТ СН'!$F$6-'СЕТ СН'!$F$19</f>
        <v>503.05237376000014</v>
      </c>
      <c r="U33" s="37">
        <f>SUMIFS(СВЦЭМ!$C$34:$C$777,СВЦЭМ!$A$34:$A$777,$A33,СВЦЭМ!$B$34:$B$777,U$11)+'СЕТ СН'!$F$9+СВЦЭМ!$D$10+'СЕТ СН'!$F$6-'СЕТ СН'!$F$19</f>
        <v>504.78396144999988</v>
      </c>
      <c r="V33" s="37">
        <f>SUMIFS(СВЦЭМ!$C$34:$C$777,СВЦЭМ!$A$34:$A$777,$A33,СВЦЭМ!$B$34:$B$777,V$11)+'СЕТ СН'!$F$9+СВЦЭМ!$D$10+'СЕТ СН'!$F$6-'СЕТ СН'!$F$19</f>
        <v>512.63814581999986</v>
      </c>
      <c r="W33" s="37">
        <f>SUMIFS(СВЦЭМ!$C$34:$C$777,СВЦЭМ!$A$34:$A$777,$A33,СВЦЭМ!$B$34:$B$777,W$11)+'СЕТ СН'!$F$9+СВЦЭМ!$D$10+'СЕТ СН'!$F$6-'СЕТ СН'!$F$19</f>
        <v>522.32866168999999</v>
      </c>
      <c r="X33" s="37">
        <f>SUMIFS(СВЦЭМ!$C$34:$C$777,СВЦЭМ!$A$34:$A$777,$A33,СВЦЭМ!$B$34:$B$777,X$11)+'СЕТ СН'!$F$9+СВЦЭМ!$D$10+'СЕТ СН'!$F$6-'СЕТ СН'!$F$19</f>
        <v>554.24876949000009</v>
      </c>
      <c r="Y33" s="37">
        <f>SUMIFS(СВЦЭМ!$C$34:$C$777,СВЦЭМ!$A$34:$A$777,$A33,СВЦЭМ!$B$34:$B$777,Y$11)+'СЕТ СН'!$F$9+СВЦЭМ!$D$10+'СЕТ СН'!$F$6-'СЕТ СН'!$F$19</f>
        <v>652.87358152000002</v>
      </c>
    </row>
    <row r="34" spans="1:25" ht="15.75" x14ac:dyDescent="0.2">
      <c r="A34" s="36">
        <f t="shared" si="0"/>
        <v>42939</v>
      </c>
      <c r="B34" s="37">
        <f>SUMIFS(СВЦЭМ!$C$34:$C$777,СВЦЭМ!$A$34:$A$777,$A34,СВЦЭМ!$B$34:$B$777,B$11)+'СЕТ СН'!$F$9+СВЦЭМ!$D$10+'СЕТ СН'!$F$6-'СЕТ СН'!$F$19</f>
        <v>745.72909917000015</v>
      </c>
      <c r="C34" s="37">
        <f>SUMIFS(СВЦЭМ!$C$34:$C$777,СВЦЭМ!$A$34:$A$777,$A34,СВЦЭМ!$B$34:$B$777,C$11)+'СЕТ СН'!$F$9+СВЦЭМ!$D$10+'СЕТ СН'!$F$6-'СЕТ СН'!$F$19</f>
        <v>786.20919313000013</v>
      </c>
      <c r="D34" s="37">
        <f>SUMIFS(СВЦЭМ!$C$34:$C$777,СВЦЭМ!$A$34:$A$777,$A34,СВЦЭМ!$B$34:$B$777,D$11)+'СЕТ СН'!$F$9+СВЦЭМ!$D$10+'СЕТ СН'!$F$6-'СЕТ СН'!$F$19</f>
        <v>848.64953547999994</v>
      </c>
      <c r="E34" s="37">
        <f>SUMIFS(СВЦЭМ!$C$34:$C$777,СВЦЭМ!$A$34:$A$777,$A34,СВЦЭМ!$B$34:$B$777,E$11)+'СЕТ СН'!$F$9+СВЦЭМ!$D$10+'СЕТ СН'!$F$6-'СЕТ СН'!$F$19</f>
        <v>869.06850992</v>
      </c>
      <c r="F34" s="37">
        <f>SUMIFS(СВЦЭМ!$C$34:$C$777,СВЦЭМ!$A$34:$A$777,$A34,СВЦЭМ!$B$34:$B$777,F$11)+'СЕТ СН'!$F$9+СВЦЭМ!$D$10+'СЕТ СН'!$F$6-'СЕТ СН'!$F$19</f>
        <v>890.95979258000011</v>
      </c>
      <c r="G34" s="37">
        <f>SUMIFS(СВЦЭМ!$C$34:$C$777,СВЦЭМ!$A$34:$A$777,$A34,СВЦЭМ!$B$34:$B$777,G$11)+'СЕТ СН'!$F$9+СВЦЭМ!$D$10+'СЕТ СН'!$F$6-'СЕТ СН'!$F$19</f>
        <v>890.8784247000001</v>
      </c>
      <c r="H34" s="37">
        <f>SUMIFS(СВЦЭМ!$C$34:$C$777,СВЦЭМ!$A$34:$A$777,$A34,СВЦЭМ!$B$34:$B$777,H$11)+'СЕТ СН'!$F$9+СВЦЭМ!$D$10+'СЕТ СН'!$F$6-'СЕТ СН'!$F$19</f>
        <v>862.91347108000014</v>
      </c>
      <c r="I34" s="37">
        <f>SUMIFS(СВЦЭМ!$C$34:$C$777,СВЦЭМ!$A$34:$A$777,$A34,СВЦЭМ!$B$34:$B$777,I$11)+'СЕТ СН'!$F$9+СВЦЭМ!$D$10+'СЕТ СН'!$F$6-'СЕТ СН'!$F$19</f>
        <v>752.08952601999999</v>
      </c>
      <c r="J34" s="37">
        <f>SUMIFS(СВЦЭМ!$C$34:$C$777,СВЦЭМ!$A$34:$A$777,$A34,СВЦЭМ!$B$34:$B$777,J$11)+'СЕТ СН'!$F$9+СВЦЭМ!$D$10+'СЕТ СН'!$F$6-'СЕТ СН'!$F$19</f>
        <v>645.90374204</v>
      </c>
      <c r="K34" s="37">
        <f>SUMIFS(СВЦЭМ!$C$34:$C$777,СВЦЭМ!$A$34:$A$777,$A34,СВЦЭМ!$B$34:$B$777,K$11)+'СЕТ СН'!$F$9+СВЦЭМ!$D$10+'СЕТ СН'!$F$6-'СЕТ СН'!$F$19</f>
        <v>563.43265608000002</v>
      </c>
      <c r="L34" s="37">
        <f>SUMIFS(СВЦЭМ!$C$34:$C$777,СВЦЭМ!$A$34:$A$777,$A34,СВЦЭМ!$B$34:$B$777,L$11)+'СЕТ СН'!$F$9+СВЦЭМ!$D$10+'СЕТ СН'!$F$6-'СЕТ СН'!$F$19</f>
        <v>519.24880739999981</v>
      </c>
      <c r="M34" s="37">
        <f>SUMIFS(СВЦЭМ!$C$34:$C$777,СВЦЭМ!$A$34:$A$777,$A34,СВЦЭМ!$B$34:$B$777,M$11)+'СЕТ СН'!$F$9+СВЦЭМ!$D$10+'СЕТ СН'!$F$6-'СЕТ СН'!$F$19</f>
        <v>533.27463108999996</v>
      </c>
      <c r="N34" s="37">
        <f>SUMIFS(СВЦЭМ!$C$34:$C$777,СВЦЭМ!$A$34:$A$777,$A34,СВЦЭМ!$B$34:$B$777,N$11)+'СЕТ СН'!$F$9+СВЦЭМ!$D$10+'СЕТ СН'!$F$6-'СЕТ СН'!$F$19</f>
        <v>572.44928576999996</v>
      </c>
      <c r="O34" s="37">
        <f>SUMIFS(СВЦЭМ!$C$34:$C$777,СВЦЭМ!$A$34:$A$777,$A34,СВЦЭМ!$B$34:$B$777,O$11)+'СЕТ СН'!$F$9+СВЦЭМ!$D$10+'СЕТ СН'!$F$6-'СЕТ СН'!$F$19</f>
        <v>534.52545125999995</v>
      </c>
      <c r="P34" s="37">
        <f>SUMIFS(СВЦЭМ!$C$34:$C$777,СВЦЭМ!$A$34:$A$777,$A34,СВЦЭМ!$B$34:$B$777,P$11)+'СЕТ СН'!$F$9+СВЦЭМ!$D$10+'СЕТ СН'!$F$6-'СЕТ СН'!$F$19</f>
        <v>506.34328974999994</v>
      </c>
      <c r="Q34" s="37">
        <f>SUMIFS(СВЦЭМ!$C$34:$C$777,СВЦЭМ!$A$34:$A$777,$A34,СВЦЭМ!$B$34:$B$777,Q$11)+'СЕТ СН'!$F$9+СВЦЭМ!$D$10+'СЕТ СН'!$F$6-'СЕТ СН'!$F$19</f>
        <v>505.14160371000003</v>
      </c>
      <c r="R34" s="37">
        <f>SUMIFS(СВЦЭМ!$C$34:$C$777,СВЦЭМ!$A$34:$A$777,$A34,СВЦЭМ!$B$34:$B$777,R$11)+'СЕТ СН'!$F$9+СВЦЭМ!$D$10+'СЕТ СН'!$F$6-'СЕТ СН'!$F$19</f>
        <v>507.83255252999993</v>
      </c>
      <c r="S34" s="37">
        <f>SUMIFS(СВЦЭМ!$C$34:$C$777,СВЦЭМ!$A$34:$A$777,$A34,СВЦЭМ!$B$34:$B$777,S$11)+'СЕТ СН'!$F$9+СВЦЭМ!$D$10+'СЕТ СН'!$F$6-'СЕТ СН'!$F$19</f>
        <v>507.14651722999997</v>
      </c>
      <c r="T34" s="37">
        <f>SUMIFS(СВЦЭМ!$C$34:$C$777,СВЦЭМ!$A$34:$A$777,$A34,СВЦЭМ!$B$34:$B$777,T$11)+'СЕТ СН'!$F$9+СВЦЭМ!$D$10+'СЕТ СН'!$F$6-'СЕТ СН'!$F$19</f>
        <v>508.64856851000013</v>
      </c>
      <c r="U34" s="37">
        <f>SUMIFS(СВЦЭМ!$C$34:$C$777,СВЦЭМ!$A$34:$A$777,$A34,СВЦЭМ!$B$34:$B$777,U$11)+'СЕТ СН'!$F$9+СВЦЭМ!$D$10+'СЕТ СН'!$F$6-'СЕТ СН'!$F$19</f>
        <v>509.05677615000013</v>
      </c>
      <c r="V34" s="37">
        <f>SUMIFS(СВЦЭМ!$C$34:$C$777,СВЦЭМ!$A$34:$A$777,$A34,СВЦЭМ!$B$34:$B$777,V$11)+'СЕТ СН'!$F$9+СВЦЭМ!$D$10+'СЕТ СН'!$F$6-'СЕТ СН'!$F$19</f>
        <v>501.99165455999992</v>
      </c>
      <c r="W34" s="37">
        <f>SUMIFS(СВЦЭМ!$C$34:$C$777,СВЦЭМ!$A$34:$A$777,$A34,СВЦЭМ!$B$34:$B$777,W$11)+'СЕТ СН'!$F$9+СВЦЭМ!$D$10+'СЕТ СН'!$F$6-'СЕТ СН'!$F$19</f>
        <v>532.42366115999994</v>
      </c>
      <c r="X34" s="37">
        <f>SUMIFS(СВЦЭМ!$C$34:$C$777,СВЦЭМ!$A$34:$A$777,$A34,СВЦЭМ!$B$34:$B$777,X$11)+'СЕТ СН'!$F$9+СВЦЭМ!$D$10+'СЕТ СН'!$F$6-'СЕТ СН'!$F$19</f>
        <v>579.14036562000001</v>
      </c>
      <c r="Y34" s="37">
        <f>SUMIFS(СВЦЭМ!$C$34:$C$777,СВЦЭМ!$A$34:$A$777,$A34,СВЦЭМ!$B$34:$B$777,Y$11)+'СЕТ СН'!$F$9+СВЦЭМ!$D$10+'СЕТ СН'!$F$6-'СЕТ СН'!$F$19</f>
        <v>638.79518653000014</v>
      </c>
    </row>
    <row r="35" spans="1:25" ht="15.75" x14ac:dyDescent="0.2">
      <c r="A35" s="36">
        <f t="shared" si="0"/>
        <v>42940</v>
      </c>
      <c r="B35" s="37">
        <f>SUMIFS(СВЦЭМ!$C$34:$C$777,СВЦЭМ!$A$34:$A$777,$A35,СВЦЭМ!$B$34:$B$777,B$11)+'СЕТ СН'!$F$9+СВЦЭМ!$D$10+'СЕТ СН'!$F$6-'СЕТ СН'!$F$19</f>
        <v>696.67233744999999</v>
      </c>
      <c r="C35" s="37">
        <f>SUMIFS(СВЦЭМ!$C$34:$C$777,СВЦЭМ!$A$34:$A$777,$A35,СВЦЭМ!$B$34:$B$777,C$11)+'СЕТ СН'!$F$9+СВЦЭМ!$D$10+'СЕТ СН'!$F$6-'СЕТ СН'!$F$19</f>
        <v>804.3265898300001</v>
      </c>
      <c r="D35" s="37">
        <f>SUMIFS(СВЦЭМ!$C$34:$C$777,СВЦЭМ!$A$34:$A$777,$A35,СВЦЭМ!$B$34:$B$777,D$11)+'СЕТ СН'!$F$9+СВЦЭМ!$D$10+'СЕТ СН'!$F$6-'СЕТ СН'!$F$19</f>
        <v>830.55064914000013</v>
      </c>
      <c r="E35" s="37">
        <f>SUMIFS(СВЦЭМ!$C$34:$C$777,СВЦЭМ!$A$34:$A$777,$A35,СВЦЭМ!$B$34:$B$777,E$11)+'СЕТ СН'!$F$9+СВЦЭМ!$D$10+'СЕТ СН'!$F$6-'СЕТ СН'!$F$19</f>
        <v>842.99877212000001</v>
      </c>
      <c r="F35" s="37">
        <f>SUMIFS(СВЦЭМ!$C$34:$C$777,СВЦЭМ!$A$34:$A$777,$A35,СВЦЭМ!$B$34:$B$777,F$11)+'СЕТ СН'!$F$9+СВЦЭМ!$D$10+'СЕТ СН'!$F$6-'СЕТ СН'!$F$19</f>
        <v>854.68312985000011</v>
      </c>
      <c r="G35" s="37">
        <f>SUMIFS(СВЦЭМ!$C$34:$C$777,СВЦЭМ!$A$34:$A$777,$A35,СВЦЭМ!$B$34:$B$777,G$11)+'СЕТ СН'!$F$9+СВЦЭМ!$D$10+'СЕТ СН'!$F$6-'СЕТ СН'!$F$19</f>
        <v>839.32560005999994</v>
      </c>
      <c r="H35" s="37">
        <f>SUMIFS(СВЦЭМ!$C$34:$C$777,СВЦЭМ!$A$34:$A$777,$A35,СВЦЭМ!$B$34:$B$777,H$11)+'СЕТ СН'!$F$9+СВЦЭМ!$D$10+'СЕТ СН'!$F$6-'СЕТ СН'!$F$19</f>
        <v>789.59211252000023</v>
      </c>
      <c r="I35" s="37">
        <f>SUMIFS(СВЦЭМ!$C$34:$C$777,СВЦЭМ!$A$34:$A$777,$A35,СВЦЭМ!$B$34:$B$777,I$11)+'СЕТ СН'!$F$9+СВЦЭМ!$D$10+'СЕТ СН'!$F$6-'СЕТ СН'!$F$19</f>
        <v>758.53820212000005</v>
      </c>
      <c r="J35" s="37">
        <f>SUMIFS(СВЦЭМ!$C$34:$C$777,СВЦЭМ!$A$34:$A$777,$A35,СВЦЭМ!$B$34:$B$777,J$11)+'СЕТ СН'!$F$9+СВЦЭМ!$D$10+'СЕТ СН'!$F$6-'СЕТ СН'!$F$19</f>
        <v>628.11497669999994</v>
      </c>
      <c r="K35" s="37">
        <f>SUMIFS(СВЦЭМ!$C$34:$C$777,СВЦЭМ!$A$34:$A$777,$A35,СВЦЭМ!$B$34:$B$777,K$11)+'СЕТ СН'!$F$9+СВЦЭМ!$D$10+'СЕТ СН'!$F$6-'СЕТ СН'!$F$19</f>
        <v>629.32470125000009</v>
      </c>
      <c r="L35" s="37">
        <f>SUMIFS(СВЦЭМ!$C$34:$C$777,СВЦЭМ!$A$34:$A$777,$A35,СВЦЭМ!$B$34:$B$777,L$11)+'СЕТ СН'!$F$9+СВЦЭМ!$D$10+'СЕТ СН'!$F$6-'СЕТ СН'!$F$19</f>
        <v>622.31501917000014</v>
      </c>
      <c r="M35" s="37">
        <f>SUMIFS(СВЦЭМ!$C$34:$C$777,СВЦЭМ!$A$34:$A$777,$A35,СВЦЭМ!$B$34:$B$777,M$11)+'СЕТ СН'!$F$9+СВЦЭМ!$D$10+'СЕТ СН'!$F$6-'СЕТ СН'!$F$19</f>
        <v>628.40113571999996</v>
      </c>
      <c r="N35" s="37">
        <f>SUMIFS(СВЦЭМ!$C$34:$C$777,СВЦЭМ!$A$34:$A$777,$A35,СВЦЭМ!$B$34:$B$777,N$11)+'СЕТ СН'!$F$9+СВЦЭМ!$D$10+'СЕТ СН'!$F$6-'СЕТ СН'!$F$19</f>
        <v>622.57281405999993</v>
      </c>
      <c r="O35" s="37">
        <f>SUMIFS(СВЦЭМ!$C$34:$C$777,СВЦЭМ!$A$34:$A$777,$A35,СВЦЭМ!$B$34:$B$777,O$11)+'СЕТ СН'!$F$9+СВЦЭМ!$D$10+'СЕТ СН'!$F$6-'СЕТ СН'!$F$19</f>
        <v>627.42775084999994</v>
      </c>
      <c r="P35" s="37">
        <f>SUMIFS(СВЦЭМ!$C$34:$C$777,СВЦЭМ!$A$34:$A$777,$A35,СВЦЭМ!$B$34:$B$777,P$11)+'СЕТ СН'!$F$9+СВЦЭМ!$D$10+'СЕТ СН'!$F$6-'СЕТ СН'!$F$19</f>
        <v>620.69813818000011</v>
      </c>
      <c r="Q35" s="37">
        <f>SUMIFS(СВЦЭМ!$C$34:$C$777,СВЦЭМ!$A$34:$A$777,$A35,СВЦЭМ!$B$34:$B$777,Q$11)+'СЕТ СН'!$F$9+СВЦЭМ!$D$10+'СЕТ СН'!$F$6-'СЕТ СН'!$F$19</f>
        <v>619.89819297999998</v>
      </c>
      <c r="R35" s="37">
        <f>SUMIFS(СВЦЭМ!$C$34:$C$777,СВЦЭМ!$A$34:$A$777,$A35,СВЦЭМ!$B$34:$B$777,R$11)+'СЕТ СН'!$F$9+СВЦЭМ!$D$10+'СЕТ СН'!$F$6-'СЕТ СН'!$F$19</f>
        <v>615.09767297000008</v>
      </c>
      <c r="S35" s="37">
        <f>SUMIFS(СВЦЭМ!$C$34:$C$777,СВЦЭМ!$A$34:$A$777,$A35,СВЦЭМ!$B$34:$B$777,S$11)+'СЕТ СН'!$F$9+СВЦЭМ!$D$10+'СЕТ СН'!$F$6-'СЕТ СН'!$F$19</f>
        <v>613.47557344999996</v>
      </c>
      <c r="T35" s="37">
        <f>SUMIFS(СВЦЭМ!$C$34:$C$777,СВЦЭМ!$A$34:$A$777,$A35,СВЦЭМ!$B$34:$B$777,T$11)+'СЕТ СН'!$F$9+СВЦЭМ!$D$10+'СЕТ СН'!$F$6-'СЕТ СН'!$F$19</f>
        <v>616.58388740000009</v>
      </c>
      <c r="U35" s="37">
        <f>SUMIFS(СВЦЭМ!$C$34:$C$777,СВЦЭМ!$A$34:$A$777,$A35,СВЦЭМ!$B$34:$B$777,U$11)+'СЕТ СН'!$F$9+СВЦЭМ!$D$10+'СЕТ СН'!$F$6-'СЕТ СН'!$F$19</f>
        <v>612.32391487999985</v>
      </c>
      <c r="V35" s="37">
        <f>SUMIFS(СВЦЭМ!$C$34:$C$777,СВЦЭМ!$A$34:$A$777,$A35,СВЦЭМ!$B$34:$B$777,V$11)+'СЕТ СН'!$F$9+СВЦЭМ!$D$10+'СЕТ СН'!$F$6-'СЕТ СН'!$F$19</f>
        <v>604.50955002000001</v>
      </c>
      <c r="W35" s="37">
        <f>SUMIFS(СВЦЭМ!$C$34:$C$777,СВЦЭМ!$A$34:$A$777,$A35,СВЦЭМ!$B$34:$B$777,W$11)+'СЕТ СН'!$F$9+СВЦЭМ!$D$10+'СЕТ СН'!$F$6-'СЕТ СН'!$F$19</f>
        <v>633.60801571999991</v>
      </c>
      <c r="X35" s="37">
        <f>SUMIFS(СВЦЭМ!$C$34:$C$777,СВЦЭМ!$A$34:$A$777,$A35,СВЦЭМ!$B$34:$B$777,X$11)+'СЕТ СН'!$F$9+СВЦЭМ!$D$10+'СЕТ СН'!$F$6-'СЕТ СН'!$F$19</f>
        <v>603.14617352999994</v>
      </c>
      <c r="Y35" s="37">
        <f>SUMIFS(СВЦЭМ!$C$34:$C$777,СВЦЭМ!$A$34:$A$777,$A35,СВЦЭМ!$B$34:$B$777,Y$11)+'СЕТ СН'!$F$9+СВЦЭМ!$D$10+'СЕТ СН'!$F$6-'СЕТ СН'!$F$19</f>
        <v>665.95946196</v>
      </c>
    </row>
    <row r="36" spans="1:25" ht="15.75" x14ac:dyDescent="0.2">
      <c r="A36" s="36">
        <f t="shared" si="0"/>
        <v>42941</v>
      </c>
      <c r="B36" s="37">
        <f>SUMIFS(СВЦЭМ!$C$34:$C$777,СВЦЭМ!$A$34:$A$777,$A36,СВЦЭМ!$B$34:$B$777,B$11)+'СЕТ СН'!$F$9+СВЦЭМ!$D$10+'СЕТ СН'!$F$6-'СЕТ СН'!$F$19</f>
        <v>738.15236804999995</v>
      </c>
      <c r="C36" s="37">
        <f>SUMIFS(СВЦЭМ!$C$34:$C$777,СВЦЭМ!$A$34:$A$777,$A36,СВЦЭМ!$B$34:$B$777,C$11)+'СЕТ СН'!$F$9+СВЦЭМ!$D$10+'СЕТ СН'!$F$6-'СЕТ СН'!$F$19</f>
        <v>822.48686272000009</v>
      </c>
      <c r="D36" s="37">
        <f>SUMIFS(СВЦЭМ!$C$34:$C$777,СВЦЭМ!$A$34:$A$777,$A36,СВЦЭМ!$B$34:$B$777,D$11)+'СЕТ СН'!$F$9+СВЦЭМ!$D$10+'СЕТ СН'!$F$6-'СЕТ СН'!$F$19</f>
        <v>887.9890151300001</v>
      </c>
      <c r="E36" s="37">
        <f>SUMIFS(СВЦЭМ!$C$34:$C$777,СВЦЭМ!$A$34:$A$777,$A36,СВЦЭМ!$B$34:$B$777,E$11)+'СЕТ СН'!$F$9+СВЦЭМ!$D$10+'СЕТ СН'!$F$6-'СЕТ СН'!$F$19</f>
        <v>908.79308833000005</v>
      </c>
      <c r="F36" s="37">
        <f>SUMIFS(СВЦЭМ!$C$34:$C$777,СВЦЭМ!$A$34:$A$777,$A36,СВЦЭМ!$B$34:$B$777,F$11)+'СЕТ СН'!$F$9+СВЦЭМ!$D$10+'СЕТ СН'!$F$6-'СЕТ СН'!$F$19</f>
        <v>918.92817792999995</v>
      </c>
      <c r="G36" s="37">
        <f>SUMIFS(СВЦЭМ!$C$34:$C$777,СВЦЭМ!$A$34:$A$777,$A36,СВЦЭМ!$B$34:$B$777,G$11)+'СЕТ СН'!$F$9+СВЦЭМ!$D$10+'СЕТ СН'!$F$6-'СЕТ СН'!$F$19</f>
        <v>910.57362325000008</v>
      </c>
      <c r="H36" s="37">
        <f>SUMIFS(СВЦЭМ!$C$34:$C$777,СВЦЭМ!$A$34:$A$777,$A36,СВЦЭМ!$B$34:$B$777,H$11)+'СЕТ СН'!$F$9+СВЦЭМ!$D$10+'СЕТ СН'!$F$6-'СЕТ СН'!$F$19</f>
        <v>840.59868867000023</v>
      </c>
      <c r="I36" s="37">
        <f>SUMIFS(СВЦЭМ!$C$34:$C$777,СВЦЭМ!$A$34:$A$777,$A36,СВЦЭМ!$B$34:$B$777,I$11)+'СЕТ СН'!$F$9+СВЦЭМ!$D$10+'СЕТ СН'!$F$6-'СЕТ СН'!$F$19</f>
        <v>727.64645125000015</v>
      </c>
      <c r="J36" s="37">
        <f>SUMIFS(СВЦЭМ!$C$34:$C$777,СВЦЭМ!$A$34:$A$777,$A36,СВЦЭМ!$B$34:$B$777,J$11)+'СЕТ СН'!$F$9+СВЦЭМ!$D$10+'СЕТ СН'!$F$6-'СЕТ СН'!$F$19</f>
        <v>627.85840482000003</v>
      </c>
      <c r="K36" s="37">
        <f>SUMIFS(СВЦЭМ!$C$34:$C$777,СВЦЭМ!$A$34:$A$777,$A36,СВЦЭМ!$B$34:$B$777,K$11)+'СЕТ СН'!$F$9+СВЦЭМ!$D$10+'СЕТ СН'!$F$6-'СЕТ СН'!$F$19</f>
        <v>543.43713152999999</v>
      </c>
      <c r="L36" s="37">
        <f>SUMIFS(СВЦЭМ!$C$34:$C$777,СВЦЭМ!$A$34:$A$777,$A36,СВЦЭМ!$B$34:$B$777,L$11)+'СЕТ СН'!$F$9+СВЦЭМ!$D$10+'СЕТ СН'!$F$6-'СЕТ СН'!$F$19</f>
        <v>483.65505313999984</v>
      </c>
      <c r="M36" s="37">
        <f>SUMIFS(СВЦЭМ!$C$34:$C$777,СВЦЭМ!$A$34:$A$777,$A36,СВЦЭМ!$B$34:$B$777,M$11)+'СЕТ СН'!$F$9+СВЦЭМ!$D$10+'СЕТ СН'!$F$6-'СЕТ СН'!$F$19</f>
        <v>489.58688631999985</v>
      </c>
      <c r="N36" s="37">
        <f>SUMIFS(СВЦЭМ!$C$34:$C$777,СВЦЭМ!$A$34:$A$777,$A36,СВЦЭМ!$B$34:$B$777,N$11)+'СЕТ СН'!$F$9+СВЦЭМ!$D$10+'СЕТ СН'!$F$6-'СЕТ СН'!$F$19</f>
        <v>493.64730851000013</v>
      </c>
      <c r="O36" s="37">
        <f>SUMIFS(СВЦЭМ!$C$34:$C$777,СВЦЭМ!$A$34:$A$777,$A36,СВЦЭМ!$B$34:$B$777,O$11)+'СЕТ СН'!$F$9+СВЦЭМ!$D$10+'СЕТ СН'!$F$6-'СЕТ СН'!$F$19</f>
        <v>484.81127518999983</v>
      </c>
      <c r="P36" s="37">
        <f>SUMIFS(СВЦЭМ!$C$34:$C$777,СВЦЭМ!$A$34:$A$777,$A36,СВЦЭМ!$B$34:$B$777,P$11)+'СЕТ СН'!$F$9+СВЦЭМ!$D$10+'СЕТ СН'!$F$6-'СЕТ СН'!$F$19</f>
        <v>491.48230701000011</v>
      </c>
      <c r="Q36" s="37">
        <f>SUMIFS(СВЦЭМ!$C$34:$C$777,СВЦЭМ!$A$34:$A$777,$A36,СВЦЭМ!$B$34:$B$777,Q$11)+'СЕТ СН'!$F$9+СВЦЭМ!$D$10+'СЕТ СН'!$F$6-'СЕТ СН'!$F$19</f>
        <v>498.13178373999995</v>
      </c>
      <c r="R36" s="37">
        <f>SUMIFS(СВЦЭМ!$C$34:$C$777,СВЦЭМ!$A$34:$A$777,$A36,СВЦЭМ!$B$34:$B$777,R$11)+'СЕТ СН'!$F$9+СВЦЭМ!$D$10+'СЕТ СН'!$F$6-'СЕТ СН'!$F$19</f>
        <v>509.50798033000001</v>
      </c>
      <c r="S36" s="37">
        <f>SUMIFS(СВЦЭМ!$C$34:$C$777,СВЦЭМ!$A$34:$A$777,$A36,СВЦЭМ!$B$34:$B$777,S$11)+'СЕТ СН'!$F$9+СВЦЭМ!$D$10+'СЕТ СН'!$F$6-'СЕТ СН'!$F$19</f>
        <v>505.71605555999986</v>
      </c>
      <c r="T36" s="37">
        <f>SUMIFS(СВЦЭМ!$C$34:$C$777,СВЦЭМ!$A$34:$A$777,$A36,СВЦЭМ!$B$34:$B$777,T$11)+'СЕТ СН'!$F$9+СВЦЭМ!$D$10+'СЕТ СН'!$F$6-'СЕТ СН'!$F$19</f>
        <v>520.20497948000002</v>
      </c>
      <c r="U36" s="37">
        <f>SUMIFS(СВЦЭМ!$C$34:$C$777,СВЦЭМ!$A$34:$A$777,$A36,СВЦЭМ!$B$34:$B$777,U$11)+'СЕТ СН'!$F$9+СВЦЭМ!$D$10+'СЕТ СН'!$F$6-'СЕТ СН'!$F$19</f>
        <v>522.18254530000013</v>
      </c>
      <c r="V36" s="37">
        <f>SUMIFS(СВЦЭМ!$C$34:$C$777,СВЦЭМ!$A$34:$A$777,$A36,СВЦЭМ!$B$34:$B$777,V$11)+'СЕТ СН'!$F$9+СВЦЭМ!$D$10+'СЕТ СН'!$F$6-'СЕТ СН'!$F$19</f>
        <v>500.05406007000011</v>
      </c>
      <c r="W36" s="37">
        <f>SUMIFS(СВЦЭМ!$C$34:$C$777,СВЦЭМ!$A$34:$A$777,$A36,СВЦЭМ!$B$34:$B$777,W$11)+'СЕТ СН'!$F$9+СВЦЭМ!$D$10+'СЕТ СН'!$F$6-'СЕТ СН'!$F$19</f>
        <v>502.12987320999991</v>
      </c>
      <c r="X36" s="37">
        <f>SUMIFS(СВЦЭМ!$C$34:$C$777,СВЦЭМ!$A$34:$A$777,$A36,СВЦЭМ!$B$34:$B$777,X$11)+'СЕТ СН'!$F$9+СВЦЭМ!$D$10+'СЕТ СН'!$F$6-'СЕТ СН'!$F$19</f>
        <v>565.92449383999997</v>
      </c>
      <c r="Y36" s="37">
        <f>SUMIFS(СВЦЭМ!$C$34:$C$777,СВЦЭМ!$A$34:$A$777,$A36,СВЦЭМ!$B$34:$B$777,Y$11)+'СЕТ СН'!$F$9+СВЦЭМ!$D$10+'СЕТ СН'!$F$6-'СЕТ СН'!$F$19</f>
        <v>665.82727148000004</v>
      </c>
    </row>
    <row r="37" spans="1:25" ht="15.75" x14ac:dyDescent="0.2">
      <c r="A37" s="36">
        <f t="shared" si="0"/>
        <v>42942</v>
      </c>
      <c r="B37" s="37">
        <f>SUMIFS(СВЦЭМ!$C$34:$C$777,СВЦЭМ!$A$34:$A$777,$A37,СВЦЭМ!$B$34:$B$777,B$11)+'СЕТ СН'!$F$9+СВЦЭМ!$D$10+'СЕТ СН'!$F$6-'СЕТ СН'!$F$19</f>
        <v>746.19622649000007</v>
      </c>
      <c r="C37" s="37">
        <f>SUMIFS(СВЦЭМ!$C$34:$C$777,СВЦЭМ!$A$34:$A$777,$A37,СВЦЭМ!$B$34:$B$777,C$11)+'СЕТ СН'!$F$9+СВЦЭМ!$D$10+'СЕТ СН'!$F$6-'СЕТ СН'!$F$19</f>
        <v>773.70937844000014</v>
      </c>
      <c r="D37" s="37">
        <f>SUMIFS(СВЦЭМ!$C$34:$C$777,СВЦЭМ!$A$34:$A$777,$A37,СВЦЭМ!$B$34:$B$777,D$11)+'СЕТ СН'!$F$9+СВЦЭМ!$D$10+'СЕТ СН'!$F$6-'СЕТ СН'!$F$19</f>
        <v>846.2080663700001</v>
      </c>
      <c r="E37" s="37">
        <f>SUMIFS(СВЦЭМ!$C$34:$C$777,СВЦЭМ!$A$34:$A$777,$A37,СВЦЭМ!$B$34:$B$777,E$11)+'СЕТ СН'!$F$9+СВЦЭМ!$D$10+'СЕТ СН'!$F$6-'СЕТ СН'!$F$19</f>
        <v>886.01950690000012</v>
      </c>
      <c r="F37" s="37">
        <f>SUMIFS(СВЦЭМ!$C$34:$C$777,СВЦЭМ!$A$34:$A$777,$A37,СВЦЭМ!$B$34:$B$777,F$11)+'СЕТ СН'!$F$9+СВЦЭМ!$D$10+'СЕТ СН'!$F$6-'СЕТ СН'!$F$19</f>
        <v>894.95019385000023</v>
      </c>
      <c r="G37" s="37">
        <f>SUMIFS(СВЦЭМ!$C$34:$C$777,СВЦЭМ!$A$34:$A$777,$A37,СВЦЭМ!$B$34:$B$777,G$11)+'СЕТ СН'!$F$9+СВЦЭМ!$D$10+'СЕТ СН'!$F$6-'СЕТ СН'!$F$19</f>
        <v>882.59843004999993</v>
      </c>
      <c r="H37" s="37">
        <f>SUMIFS(СВЦЭМ!$C$34:$C$777,СВЦЭМ!$A$34:$A$777,$A37,СВЦЭМ!$B$34:$B$777,H$11)+'СЕТ СН'!$F$9+СВЦЭМ!$D$10+'СЕТ СН'!$F$6-'СЕТ СН'!$F$19</f>
        <v>797.43935876000023</v>
      </c>
      <c r="I37" s="37">
        <f>SUMIFS(СВЦЭМ!$C$34:$C$777,СВЦЭМ!$A$34:$A$777,$A37,СВЦЭМ!$B$34:$B$777,I$11)+'СЕТ СН'!$F$9+СВЦЭМ!$D$10+'СЕТ СН'!$F$6-'СЕТ СН'!$F$19</f>
        <v>704.41385734000005</v>
      </c>
      <c r="J37" s="37">
        <f>SUMIFS(СВЦЭМ!$C$34:$C$777,СВЦЭМ!$A$34:$A$777,$A37,СВЦЭМ!$B$34:$B$777,J$11)+'СЕТ СН'!$F$9+СВЦЭМ!$D$10+'СЕТ СН'!$F$6-'СЕТ СН'!$F$19</f>
        <v>608.34877402999996</v>
      </c>
      <c r="K37" s="37">
        <f>SUMIFS(СВЦЭМ!$C$34:$C$777,СВЦЭМ!$A$34:$A$777,$A37,СВЦЭМ!$B$34:$B$777,K$11)+'СЕТ СН'!$F$9+СВЦЭМ!$D$10+'СЕТ СН'!$F$6-'СЕТ СН'!$F$19</f>
        <v>531.73815882999997</v>
      </c>
      <c r="L37" s="37">
        <f>SUMIFS(СВЦЭМ!$C$34:$C$777,СВЦЭМ!$A$34:$A$777,$A37,СВЦЭМ!$B$34:$B$777,L$11)+'СЕТ СН'!$F$9+СВЦЭМ!$D$10+'СЕТ СН'!$F$6-'СЕТ СН'!$F$19</f>
        <v>495.40211462000002</v>
      </c>
      <c r="M37" s="37">
        <f>SUMIFS(СВЦЭМ!$C$34:$C$777,СВЦЭМ!$A$34:$A$777,$A37,СВЦЭМ!$B$34:$B$777,M$11)+'СЕТ СН'!$F$9+СВЦЭМ!$D$10+'СЕТ СН'!$F$6-'СЕТ СН'!$F$19</f>
        <v>480.45703535999996</v>
      </c>
      <c r="N37" s="37">
        <f>SUMIFS(СВЦЭМ!$C$34:$C$777,СВЦЭМ!$A$34:$A$777,$A37,СВЦЭМ!$B$34:$B$777,N$11)+'СЕТ СН'!$F$9+СВЦЭМ!$D$10+'СЕТ СН'!$F$6-'СЕТ СН'!$F$19</f>
        <v>486.07764077000002</v>
      </c>
      <c r="O37" s="37">
        <f>SUMIFS(СВЦЭМ!$C$34:$C$777,СВЦЭМ!$A$34:$A$777,$A37,СВЦЭМ!$B$34:$B$777,O$11)+'СЕТ СН'!$F$9+СВЦЭМ!$D$10+'СЕТ СН'!$F$6-'СЕТ СН'!$F$19</f>
        <v>471.98472609000009</v>
      </c>
      <c r="P37" s="37">
        <f>SUMIFS(СВЦЭМ!$C$34:$C$777,СВЦЭМ!$A$34:$A$777,$A37,СВЦЭМ!$B$34:$B$777,P$11)+'СЕТ СН'!$F$9+СВЦЭМ!$D$10+'СЕТ СН'!$F$6-'СЕТ СН'!$F$19</f>
        <v>490.4461576499998</v>
      </c>
      <c r="Q37" s="37">
        <f>SUMIFS(СВЦЭМ!$C$34:$C$777,СВЦЭМ!$A$34:$A$777,$A37,СВЦЭМ!$B$34:$B$777,Q$11)+'СЕТ СН'!$F$9+СВЦЭМ!$D$10+'СЕТ СН'!$F$6-'СЕТ СН'!$F$19</f>
        <v>488.72221076000005</v>
      </c>
      <c r="R37" s="37">
        <f>SUMIFS(СВЦЭМ!$C$34:$C$777,СВЦЭМ!$A$34:$A$777,$A37,СВЦЭМ!$B$34:$B$777,R$11)+'СЕТ СН'!$F$9+СВЦЭМ!$D$10+'СЕТ СН'!$F$6-'СЕТ СН'!$F$19</f>
        <v>491.36301229999981</v>
      </c>
      <c r="S37" s="37">
        <f>SUMIFS(СВЦЭМ!$C$34:$C$777,СВЦЭМ!$A$34:$A$777,$A37,СВЦЭМ!$B$34:$B$777,S$11)+'СЕТ СН'!$F$9+СВЦЭМ!$D$10+'СЕТ СН'!$F$6-'СЕТ СН'!$F$19</f>
        <v>482.21988787000009</v>
      </c>
      <c r="T37" s="37">
        <f>SUMIFS(СВЦЭМ!$C$34:$C$777,СВЦЭМ!$A$34:$A$777,$A37,СВЦЭМ!$B$34:$B$777,T$11)+'СЕТ СН'!$F$9+СВЦЭМ!$D$10+'СЕТ СН'!$F$6-'СЕТ СН'!$F$19</f>
        <v>499.66586078</v>
      </c>
      <c r="U37" s="37">
        <f>SUMIFS(СВЦЭМ!$C$34:$C$777,СВЦЭМ!$A$34:$A$777,$A37,СВЦЭМ!$B$34:$B$777,U$11)+'СЕТ СН'!$F$9+СВЦЭМ!$D$10+'СЕТ СН'!$F$6-'СЕТ СН'!$F$19</f>
        <v>506.76435443999981</v>
      </c>
      <c r="V37" s="37">
        <f>SUMIFS(СВЦЭМ!$C$34:$C$777,СВЦЭМ!$A$34:$A$777,$A37,СВЦЭМ!$B$34:$B$777,V$11)+'СЕТ СН'!$F$9+СВЦЭМ!$D$10+'СЕТ СН'!$F$6-'СЕТ СН'!$F$19</f>
        <v>510.4845645800001</v>
      </c>
      <c r="W37" s="37">
        <f>SUMIFS(СВЦЭМ!$C$34:$C$777,СВЦЭМ!$A$34:$A$777,$A37,СВЦЭМ!$B$34:$B$777,W$11)+'СЕТ СН'!$F$9+СВЦЭМ!$D$10+'СЕТ СН'!$F$6-'СЕТ СН'!$F$19</f>
        <v>509.74791583000001</v>
      </c>
      <c r="X37" s="37">
        <f>SUMIFS(СВЦЭМ!$C$34:$C$777,СВЦЭМ!$A$34:$A$777,$A37,СВЦЭМ!$B$34:$B$777,X$11)+'СЕТ СН'!$F$9+СВЦЭМ!$D$10+'СЕТ СН'!$F$6-'СЕТ СН'!$F$19</f>
        <v>551.87401400999988</v>
      </c>
      <c r="Y37" s="37">
        <f>SUMIFS(СВЦЭМ!$C$34:$C$777,СВЦЭМ!$A$34:$A$777,$A37,СВЦЭМ!$B$34:$B$777,Y$11)+'СЕТ СН'!$F$9+СВЦЭМ!$D$10+'СЕТ СН'!$F$6-'СЕТ СН'!$F$19</f>
        <v>646.29163728999993</v>
      </c>
    </row>
    <row r="38" spans="1:25" ht="15.75" x14ac:dyDescent="0.2">
      <c r="A38" s="36">
        <f t="shared" si="0"/>
        <v>42943</v>
      </c>
      <c r="B38" s="37">
        <f>SUMIFS(СВЦЭМ!$C$34:$C$777,СВЦЭМ!$A$34:$A$777,$A38,СВЦЭМ!$B$34:$B$777,B$11)+'СЕТ СН'!$F$9+СВЦЭМ!$D$10+'СЕТ СН'!$F$6-'СЕТ СН'!$F$19</f>
        <v>696.56127164999998</v>
      </c>
      <c r="C38" s="37">
        <f>SUMIFS(СВЦЭМ!$C$34:$C$777,СВЦЭМ!$A$34:$A$777,$A38,СВЦЭМ!$B$34:$B$777,C$11)+'СЕТ СН'!$F$9+СВЦЭМ!$D$10+'СЕТ СН'!$F$6-'СЕТ СН'!$F$19</f>
        <v>778.16846755000006</v>
      </c>
      <c r="D38" s="37">
        <f>SUMIFS(СВЦЭМ!$C$34:$C$777,СВЦЭМ!$A$34:$A$777,$A38,СВЦЭМ!$B$34:$B$777,D$11)+'СЕТ СН'!$F$9+СВЦЭМ!$D$10+'СЕТ СН'!$F$6-'СЕТ СН'!$F$19</f>
        <v>852.70133527000007</v>
      </c>
      <c r="E38" s="37">
        <f>SUMIFS(СВЦЭМ!$C$34:$C$777,СВЦЭМ!$A$34:$A$777,$A38,СВЦЭМ!$B$34:$B$777,E$11)+'СЕТ СН'!$F$9+СВЦЭМ!$D$10+'СЕТ СН'!$F$6-'СЕТ СН'!$F$19</f>
        <v>868.19045954000012</v>
      </c>
      <c r="F38" s="37">
        <f>SUMIFS(СВЦЭМ!$C$34:$C$777,СВЦЭМ!$A$34:$A$777,$A38,СВЦЭМ!$B$34:$B$777,F$11)+'СЕТ СН'!$F$9+СВЦЭМ!$D$10+'СЕТ СН'!$F$6-'СЕТ СН'!$F$19</f>
        <v>871.8753287200002</v>
      </c>
      <c r="G38" s="37">
        <f>SUMIFS(СВЦЭМ!$C$34:$C$777,СВЦЭМ!$A$34:$A$777,$A38,СВЦЭМ!$B$34:$B$777,G$11)+'СЕТ СН'!$F$9+СВЦЭМ!$D$10+'СЕТ СН'!$F$6-'СЕТ СН'!$F$19</f>
        <v>861.52196939000009</v>
      </c>
      <c r="H38" s="37">
        <f>SUMIFS(СВЦЭМ!$C$34:$C$777,СВЦЭМ!$A$34:$A$777,$A38,СВЦЭМ!$B$34:$B$777,H$11)+'СЕТ СН'!$F$9+СВЦЭМ!$D$10+'СЕТ СН'!$F$6-'СЕТ СН'!$F$19</f>
        <v>782.04749663000007</v>
      </c>
      <c r="I38" s="37">
        <f>SUMIFS(СВЦЭМ!$C$34:$C$777,СВЦЭМ!$A$34:$A$777,$A38,СВЦЭМ!$B$34:$B$777,I$11)+'СЕТ СН'!$F$9+СВЦЭМ!$D$10+'СЕТ СН'!$F$6-'СЕТ СН'!$F$19</f>
        <v>692.70296696000014</v>
      </c>
      <c r="J38" s="37">
        <f>SUMIFS(СВЦЭМ!$C$34:$C$777,СВЦЭМ!$A$34:$A$777,$A38,СВЦЭМ!$B$34:$B$777,J$11)+'СЕТ СН'!$F$9+СВЦЭМ!$D$10+'СЕТ СН'!$F$6-'СЕТ СН'!$F$19</f>
        <v>600.14436685999999</v>
      </c>
      <c r="K38" s="37">
        <f>SUMIFS(СВЦЭМ!$C$34:$C$777,СВЦЭМ!$A$34:$A$777,$A38,СВЦЭМ!$B$34:$B$777,K$11)+'СЕТ СН'!$F$9+СВЦЭМ!$D$10+'СЕТ СН'!$F$6-'СЕТ СН'!$F$19</f>
        <v>520.41076103</v>
      </c>
      <c r="L38" s="37">
        <f>SUMIFS(СВЦЭМ!$C$34:$C$777,СВЦЭМ!$A$34:$A$777,$A38,СВЦЭМ!$B$34:$B$777,L$11)+'СЕТ СН'!$F$9+СВЦЭМ!$D$10+'СЕТ СН'!$F$6-'СЕТ СН'!$F$19</f>
        <v>467.01121190999993</v>
      </c>
      <c r="M38" s="37">
        <f>SUMIFS(СВЦЭМ!$C$34:$C$777,СВЦЭМ!$A$34:$A$777,$A38,СВЦЭМ!$B$34:$B$777,M$11)+'СЕТ СН'!$F$9+СВЦЭМ!$D$10+'СЕТ СН'!$F$6-'СЕТ СН'!$F$19</f>
        <v>482.09809777999999</v>
      </c>
      <c r="N38" s="37">
        <f>SUMIFS(СВЦЭМ!$C$34:$C$777,СВЦЭМ!$A$34:$A$777,$A38,СВЦЭМ!$B$34:$B$777,N$11)+'СЕТ СН'!$F$9+СВЦЭМ!$D$10+'СЕТ СН'!$F$6-'СЕТ СН'!$F$19</f>
        <v>477.67895237999983</v>
      </c>
      <c r="O38" s="37">
        <f>SUMIFS(СВЦЭМ!$C$34:$C$777,СВЦЭМ!$A$34:$A$777,$A38,СВЦЭМ!$B$34:$B$777,O$11)+'СЕТ СН'!$F$9+СВЦЭМ!$D$10+'СЕТ СН'!$F$6-'СЕТ СН'!$F$19</f>
        <v>470.16814728999998</v>
      </c>
      <c r="P38" s="37">
        <f>SUMIFS(СВЦЭМ!$C$34:$C$777,СВЦЭМ!$A$34:$A$777,$A38,СВЦЭМ!$B$34:$B$777,P$11)+'СЕТ СН'!$F$9+СВЦЭМ!$D$10+'СЕТ СН'!$F$6-'СЕТ СН'!$F$19</f>
        <v>467.11554394999985</v>
      </c>
      <c r="Q38" s="37">
        <f>SUMIFS(СВЦЭМ!$C$34:$C$777,СВЦЭМ!$A$34:$A$777,$A38,СВЦЭМ!$B$34:$B$777,Q$11)+'СЕТ СН'!$F$9+СВЦЭМ!$D$10+'СЕТ СН'!$F$6-'СЕТ СН'!$F$19</f>
        <v>465.58383891999983</v>
      </c>
      <c r="R38" s="37">
        <f>SUMIFS(СВЦЭМ!$C$34:$C$777,СВЦЭМ!$A$34:$A$777,$A38,СВЦЭМ!$B$34:$B$777,R$11)+'СЕТ СН'!$F$9+СВЦЭМ!$D$10+'СЕТ СН'!$F$6-'СЕТ СН'!$F$19</f>
        <v>466.13239664000002</v>
      </c>
      <c r="S38" s="37">
        <f>SUMIFS(СВЦЭМ!$C$34:$C$777,СВЦЭМ!$A$34:$A$777,$A38,СВЦЭМ!$B$34:$B$777,S$11)+'СЕТ СН'!$F$9+СВЦЭМ!$D$10+'СЕТ СН'!$F$6-'СЕТ СН'!$F$19</f>
        <v>457.61125541000001</v>
      </c>
      <c r="T38" s="37">
        <f>SUMIFS(СВЦЭМ!$C$34:$C$777,СВЦЭМ!$A$34:$A$777,$A38,СВЦЭМ!$B$34:$B$777,T$11)+'СЕТ СН'!$F$9+СВЦЭМ!$D$10+'СЕТ СН'!$F$6-'СЕТ СН'!$F$19</f>
        <v>472.05156760999989</v>
      </c>
      <c r="U38" s="37">
        <f>SUMIFS(СВЦЭМ!$C$34:$C$777,СВЦЭМ!$A$34:$A$777,$A38,СВЦЭМ!$B$34:$B$777,U$11)+'СЕТ СН'!$F$9+СВЦЭМ!$D$10+'СЕТ СН'!$F$6-'СЕТ СН'!$F$19</f>
        <v>474.90678550999996</v>
      </c>
      <c r="V38" s="37">
        <f>SUMIFS(СВЦЭМ!$C$34:$C$777,СВЦЭМ!$A$34:$A$777,$A38,СВЦЭМ!$B$34:$B$777,V$11)+'СЕТ СН'!$F$9+СВЦЭМ!$D$10+'СЕТ СН'!$F$6-'СЕТ СН'!$F$19</f>
        <v>470.46993971999996</v>
      </c>
      <c r="W38" s="37">
        <f>SUMIFS(СВЦЭМ!$C$34:$C$777,СВЦЭМ!$A$34:$A$777,$A38,СВЦЭМ!$B$34:$B$777,W$11)+'СЕТ СН'!$F$9+СВЦЭМ!$D$10+'СЕТ СН'!$F$6-'СЕТ СН'!$F$19</f>
        <v>493.16493695999998</v>
      </c>
      <c r="X38" s="37">
        <f>SUMIFS(СВЦЭМ!$C$34:$C$777,СВЦЭМ!$A$34:$A$777,$A38,СВЦЭМ!$B$34:$B$777,X$11)+'СЕТ СН'!$F$9+СВЦЭМ!$D$10+'СЕТ СН'!$F$6-'СЕТ СН'!$F$19</f>
        <v>554.81774571999995</v>
      </c>
      <c r="Y38" s="37">
        <f>SUMIFS(СВЦЭМ!$C$34:$C$777,СВЦЭМ!$A$34:$A$777,$A38,СВЦЭМ!$B$34:$B$777,Y$11)+'СЕТ СН'!$F$9+СВЦЭМ!$D$10+'СЕТ СН'!$F$6-'СЕТ СН'!$F$19</f>
        <v>641.99874098999999</v>
      </c>
    </row>
    <row r="39" spans="1:25" ht="15.75" x14ac:dyDescent="0.2">
      <c r="A39" s="36">
        <f t="shared" si="0"/>
        <v>42944</v>
      </c>
      <c r="B39" s="37">
        <f>SUMIFS(СВЦЭМ!$C$34:$C$777,СВЦЭМ!$A$34:$A$777,$A39,СВЦЭМ!$B$34:$B$777,B$11)+'СЕТ СН'!$F$9+СВЦЭМ!$D$10+'СЕТ СН'!$F$6-'СЕТ СН'!$F$19</f>
        <v>718.41241635000006</v>
      </c>
      <c r="C39" s="37">
        <f>SUMIFS(СВЦЭМ!$C$34:$C$777,СВЦЭМ!$A$34:$A$777,$A39,СВЦЭМ!$B$34:$B$777,C$11)+'СЕТ СН'!$F$9+СВЦЭМ!$D$10+'СЕТ СН'!$F$6-'СЕТ СН'!$F$19</f>
        <v>804.43732408999995</v>
      </c>
      <c r="D39" s="37">
        <f>SUMIFS(СВЦЭМ!$C$34:$C$777,СВЦЭМ!$A$34:$A$777,$A39,СВЦЭМ!$B$34:$B$777,D$11)+'СЕТ СН'!$F$9+СВЦЭМ!$D$10+'СЕТ СН'!$F$6-'СЕТ СН'!$F$19</f>
        <v>872.43360266000013</v>
      </c>
      <c r="E39" s="37">
        <f>SUMIFS(СВЦЭМ!$C$34:$C$777,СВЦЭМ!$A$34:$A$777,$A39,СВЦЭМ!$B$34:$B$777,E$11)+'СЕТ СН'!$F$9+СВЦЭМ!$D$10+'СЕТ СН'!$F$6-'СЕТ СН'!$F$19</f>
        <v>890.80879941000012</v>
      </c>
      <c r="F39" s="37">
        <f>SUMIFS(СВЦЭМ!$C$34:$C$777,СВЦЭМ!$A$34:$A$777,$A39,СВЦЭМ!$B$34:$B$777,F$11)+'СЕТ СН'!$F$9+СВЦЭМ!$D$10+'СЕТ СН'!$F$6-'СЕТ СН'!$F$19</f>
        <v>898.85434350000014</v>
      </c>
      <c r="G39" s="37">
        <f>SUMIFS(СВЦЭМ!$C$34:$C$777,СВЦЭМ!$A$34:$A$777,$A39,СВЦЭМ!$B$34:$B$777,G$11)+'СЕТ СН'!$F$9+СВЦЭМ!$D$10+'СЕТ СН'!$F$6-'СЕТ СН'!$F$19</f>
        <v>888.72955961000025</v>
      </c>
      <c r="H39" s="37">
        <f>SUMIFS(СВЦЭМ!$C$34:$C$777,СВЦЭМ!$A$34:$A$777,$A39,СВЦЭМ!$B$34:$B$777,H$11)+'СЕТ СН'!$F$9+СВЦЭМ!$D$10+'СЕТ СН'!$F$6-'СЕТ СН'!$F$19</f>
        <v>810.59471811999992</v>
      </c>
      <c r="I39" s="37">
        <f>SUMIFS(СВЦЭМ!$C$34:$C$777,СВЦЭМ!$A$34:$A$777,$A39,СВЦЭМ!$B$34:$B$777,I$11)+'СЕТ СН'!$F$9+СВЦЭМ!$D$10+'СЕТ СН'!$F$6-'СЕТ СН'!$F$19</f>
        <v>695.49126157000001</v>
      </c>
      <c r="J39" s="37">
        <f>SUMIFS(СВЦЭМ!$C$34:$C$777,СВЦЭМ!$A$34:$A$777,$A39,СВЦЭМ!$B$34:$B$777,J$11)+'СЕТ СН'!$F$9+СВЦЭМ!$D$10+'СЕТ СН'!$F$6-'СЕТ СН'!$F$19</f>
        <v>609.50912384000003</v>
      </c>
      <c r="K39" s="37">
        <f>SUMIFS(СВЦЭМ!$C$34:$C$777,СВЦЭМ!$A$34:$A$777,$A39,СВЦЭМ!$B$34:$B$777,K$11)+'СЕТ СН'!$F$9+СВЦЭМ!$D$10+'СЕТ СН'!$F$6-'СЕТ СН'!$F$19</f>
        <v>525.59901538999998</v>
      </c>
      <c r="L39" s="37">
        <f>SUMIFS(СВЦЭМ!$C$34:$C$777,СВЦЭМ!$A$34:$A$777,$A39,СВЦЭМ!$B$34:$B$777,L$11)+'СЕТ СН'!$F$9+СВЦЭМ!$D$10+'СЕТ СН'!$F$6-'СЕТ СН'!$F$19</f>
        <v>466.13595682000005</v>
      </c>
      <c r="M39" s="37">
        <f>SUMIFS(СВЦЭМ!$C$34:$C$777,СВЦЭМ!$A$34:$A$777,$A39,СВЦЭМ!$B$34:$B$777,M$11)+'СЕТ СН'!$F$9+СВЦЭМ!$D$10+'СЕТ СН'!$F$6-'СЕТ СН'!$F$19</f>
        <v>451.05513359999986</v>
      </c>
      <c r="N39" s="37">
        <f>SUMIFS(СВЦЭМ!$C$34:$C$777,СВЦЭМ!$A$34:$A$777,$A39,СВЦЭМ!$B$34:$B$777,N$11)+'СЕТ СН'!$F$9+СВЦЭМ!$D$10+'СЕТ СН'!$F$6-'СЕТ СН'!$F$19</f>
        <v>460.79108889999998</v>
      </c>
      <c r="O39" s="37">
        <f>SUMIFS(СВЦЭМ!$C$34:$C$777,СВЦЭМ!$A$34:$A$777,$A39,СВЦЭМ!$B$34:$B$777,O$11)+'СЕТ СН'!$F$9+СВЦЭМ!$D$10+'СЕТ СН'!$F$6-'СЕТ СН'!$F$19</f>
        <v>463.64743546999989</v>
      </c>
      <c r="P39" s="37">
        <f>SUMIFS(СВЦЭМ!$C$34:$C$777,СВЦЭМ!$A$34:$A$777,$A39,СВЦЭМ!$B$34:$B$777,P$11)+'СЕТ СН'!$F$9+СВЦЭМ!$D$10+'СЕТ СН'!$F$6-'СЕТ СН'!$F$19</f>
        <v>467.46436050000011</v>
      </c>
      <c r="Q39" s="37">
        <f>SUMIFS(СВЦЭМ!$C$34:$C$777,СВЦЭМ!$A$34:$A$777,$A39,СВЦЭМ!$B$34:$B$777,Q$11)+'СЕТ СН'!$F$9+СВЦЭМ!$D$10+'СЕТ СН'!$F$6-'СЕТ СН'!$F$19</f>
        <v>471.06981949999999</v>
      </c>
      <c r="R39" s="37">
        <f>SUMIFS(СВЦЭМ!$C$34:$C$777,СВЦЭМ!$A$34:$A$777,$A39,СВЦЭМ!$B$34:$B$777,R$11)+'СЕТ СН'!$F$9+СВЦЭМ!$D$10+'СЕТ СН'!$F$6-'СЕТ СН'!$F$19</f>
        <v>482.03912901000012</v>
      </c>
      <c r="S39" s="37">
        <f>SUMIFS(СВЦЭМ!$C$34:$C$777,СВЦЭМ!$A$34:$A$777,$A39,СВЦЭМ!$B$34:$B$777,S$11)+'СЕТ СН'!$F$9+СВЦЭМ!$D$10+'СЕТ СН'!$F$6-'СЕТ СН'!$F$19</f>
        <v>483.20706160000009</v>
      </c>
      <c r="T39" s="37">
        <f>SUMIFS(СВЦЭМ!$C$34:$C$777,СВЦЭМ!$A$34:$A$777,$A39,СВЦЭМ!$B$34:$B$777,T$11)+'СЕТ СН'!$F$9+СВЦЭМ!$D$10+'СЕТ СН'!$F$6-'СЕТ СН'!$F$19</f>
        <v>505.13452280999991</v>
      </c>
      <c r="U39" s="37">
        <f>SUMIFS(СВЦЭМ!$C$34:$C$777,СВЦЭМ!$A$34:$A$777,$A39,СВЦЭМ!$B$34:$B$777,U$11)+'СЕТ СН'!$F$9+СВЦЭМ!$D$10+'СЕТ СН'!$F$6-'СЕТ СН'!$F$19</f>
        <v>506.20685207999986</v>
      </c>
      <c r="V39" s="37">
        <f>SUMIFS(СВЦЭМ!$C$34:$C$777,СВЦЭМ!$A$34:$A$777,$A39,СВЦЭМ!$B$34:$B$777,V$11)+'СЕТ СН'!$F$9+СВЦЭМ!$D$10+'СЕТ СН'!$F$6-'СЕТ СН'!$F$19</f>
        <v>502.66461834999996</v>
      </c>
      <c r="W39" s="37">
        <f>SUMIFS(СВЦЭМ!$C$34:$C$777,СВЦЭМ!$A$34:$A$777,$A39,СВЦЭМ!$B$34:$B$777,W$11)+'СЕТ СН'!$F$9+СВЦЭМ!$D$10+'СЕТ СН'!$F$6-'СЕТ СН'!$F$19</f>
        <v>521.03030984999987</v>
      </c>
      <c r="X39" s="37">
        <f>SUMIFS(СВЦЭМ!$C$34:$C$777,СВЦЭМ!$A$34:$A$777,$A39,СВЦЭМ!$B$34:$B$777,X$11)+'СЕТ СН'!$F$9+СВЦЭМ!$D$10+'СЕТ СН'!$F$6-'СЕТ СН'!$F$19</f>
        <v>571.22695255000008</v>
      </c>
      <c r="Y39" s="37">
        <f>SUMIFS(СВЦЭМ!$C$34:$C$777,СВЦЭМ!$A$34:$A$777,$A39,СВЦЭМ!$B$34:$B$777,Y$11)+'СЕТ СН'!$F$9+СВЦЭМ!$D$10+'СЕТ СН'!$F$6-'СЕТ СН'!$F$19</f>
        <v>653.13092748000008</v>
      </c>
    </row>
    <row r="40" spans="1:25" ht="15.75" x14ac:dyDescent="0.2">
      <c r="A40" s="36">
        <f t="shared" si="0"/>
        <v>42945</v>
      </c>
      <c r="B40" s="37">
        <f>SUMIFS(СВЦЭМ!$C$34:$C$777,СВЦЭМ!$A$34:$A$777,$A40,СВЦЭМ!$B$34:$B$777,B$11)+'СЕТ СН'!$F$9+СВЦЭМ!$D$10+'СЕТ СН'!$F$6-'СЕТ СН'!$F$19</f>
        <v>692.91780027000004</v>
      </c>
      <c r="C40" s="37">
        <f>SUMIFS(СВЦЭМ!$C$34:$C$777,СВЦЭМ!$A$34:$A$777,$A40,СВЦЭМ!$B$34:$B$777,C$11)+'СЕТ СН'!$F$9+СВЦЭМ!$D$10+'СЕТ СН'!$F$6-'СЕТ СН'!$F$19</f>
        <v>778.35594958000001</v>
      </c>
      <c r="D40" s="37">
        <f>SUMIFS(СВЦЭМ!$C$34:$C$777,СВЦЭМ!$A$34:$A$777,$A40,СВЦЭМ!$B$34:$B$777,D$11)+'СЕТ СН'!$F$9+СВЦЭМ!$D$10+'СЕТ СН'!$F$6-'СЕТ СН'!$F$19</f>
        <v>830.36184500000013</v>
      </c>
      <c r="E40" s="37">
        <f>SUMIFS(СВЦЭМ!$C$34:$C$777,СВЦЭМ!$A$34:$A$777,$A40,СВЦЭМ!$B$34:$B$777,E$11)+'СЕТ СН'!$F$9+СВЦЭМ!$D$10+'СЕТ СН'!$F$6-'СЕТ СН'!$F$19</f>
        <v>845.16770448000011</v>
      </c>
      <c r="F40" s="37">
        <f>SUMIFS(СВЦЭМ!$C$34:$C$777,СВЦЭМ!$A$34:$A$777,$A40,СВЦЭМ!$B$34:$B$777,F$11)+'СЕТ СН'!$F$9+СВЦЭМ!$D$10+'СЕТ СН'!$F$6-'СЕТ СН'!$F$19</f>
        <v>857.53316644000006</v>
      </c>
      <c r="G40" s="37">
        <f>SUMIFS(СВЦЭМ!$C$34:$C$777,СВЦЭМ!$A$34:$A$777,$A40,СВЦЭМ!$B$34:$B$777,G$11)+'СЕТ СН'!$F$9+СВЦЭМ!$D$10+'СЕТ СН'!$F$6-'СЕТ СН'!$F$19</f>
        <v>856.82805110000004</v>
      </c>
      <c r="H40" s="37">
        <f>SUMIFS(СВЦЭМ!$C$34:$C$777,СВЦЭМ!$A$34:$A$777,$A40,СВЦЭМ!$B$34:$B$777,H$11)+'СЕТ СН'!$F$9+СВЦЭМ!$D$10+'СЕТ СН'!$F$6-'СЕТ СН'!$F$19</f>
        <v>821.87949990000016</v>
      </c>
      <c r="I40" s="37">
        <f>SUMIFS(СВЦЭМ!$C$34:$C$777,СВЦЭМ!$A$34:$A$777,$A40,СВЦЭМ!$B$34:$B$777,I$11)+'СЕТ СН'!$F$9+СВЦЭМ!$D$10+'СЕТ СН'!$F$6-'СЕТ СН'!$F$19</f>
        <v>736.88113016000011</v>
      </c>
      <c r="J40" s="37">
        <f>SUMIFS(СВЦЭМ!$C$34:$C$777,СВЦЭМ!$A$34:$A$777,$A40,СВЦЭМ!$B$34:$B$777,J$11)+'СЕТ СН'!$F$9+СВЦЭМ!$D$10+'СЕТ СН'!$F$6-'СЕТ СН'!$F$19</f>
        <v>654.28070582999999</v>
      </c>
      <c r="K40" s="37">
        <f>SUMIFS(СВЦЭМ!$C$34:$C$777,СВЦЭМ!$A$34:$A$777,$A40,СВЦЭМ!$B$34:$B$777,K$11)+'СЕТ СН'!$F$9+СВЦЭМ!$D$10+'СЕТ СН'!$F$6-'СЕТ СН'!$F$19</f>
        <v>573.42757651000011</v>
      </c>
      <c r="L40" s="37">
        <f>SUMIFS(СВЦЭМ!$C$34:$C$777,СВЦЭМ!$A$34:$A$777,$A40,СВЦЭМ!$B$34:$B$777,L$11)+'СЕТ СН'!$F$9+СВЦЭМ!$D$10+'СЕТ СН'!$F$6-'СЕТ СН'!$F$19</f>
        <v>511.83102142999996</v>
      </c>
      <c r="M40" s="37">
        <f>SUMIFS(СВЦЭМ!$C$34:$C$777,СВЦЭМ!$A$34:$A$777,$A40,СВЦЭМ!$B$34:$B$777,M$11)+'СЕТ СН'!$F$9+СВЦЭМ!$D$10+'СЕТ СН'!$F$6-'СЕТ СН'!$F$19</f>
        <v>489.77533765999988</v>
      </c>
      <c r="N40" s="37">
        <f>SUMIFS(СВЦЭМ!$C$34:$C$777,СВЦЭМ!$A$34:$A$777,$A40,СВЦЭМ!$B$34:$B$777,N$11)+'СЕТ СН'!$F$9+СВЦЭМ!$D$10+'СЕТ СН'!$F$6-'СЕТ СН'!$F$19</f>
        <v>504.46985214000006</v>
      </c>
      <c r="O40" s="37">
        <f>SUMIFS(СВЦЭМ!$C$34:$C$777,СВЦЭМ!$A$34:$A$777,$A40,СВЦЭМ!$B$34:$B$777,O$11)+'СЕТ СН'!$F$9+СВЦЭМ!$D$10+'СЕТ СН'!$F$6-'СЕТ СН'!$F$19</f>
        <v>494.97155389</v>
      </c>
      <c r="P40" s="37">
        <f>SUMIFS(СВЦЭМ!$C$34:$C$777,СВЦЭМ!$A$34:$A$777,$A40,СВЦЭМ!$B$34:$B$777,P$11)+'СЕТ СН'!$F$9+СВЦЭМ!$D$10+'СЕТ СН'!$F$6-'СЕТ СН'!$F$19</f>
        <v>506.31658960000004</v>
      </c>
      <c r="Q40" s="37">
        <f>SUMIFS(СВЦЭМ!$C$34:$C$777,СВЦЭМ!$A$34:$A$777,$A40,СВЦЭМ!$B$34:$B$777,Q$11)+'СЕТ СН'!$F$9+СВЦЭМ!$D$10+'СЕТ СН'!$F$6-'СЕТ СН'!$F$19</f>
        <v>506.83390039000005</v>
      </c>
      <c r="R40" s="37">
        <f>SUMIFS(СВЦЭМ!$C$34:$C$777,СВЦЭМ!$A$34:$A$777,$A40,СВЦЭМ!$B$34:$B$777,R$11)+'СЕТ СН'!$F$9+СВЦЭМ!$D$10+'СЕТ СН'!$F$6-'СЕТ СН'!$F$19</f>
        <v>506.6103797400001</v>
      </c>
      <c r="S40" s="37">
        <f>SUMIFS(СВЦЭМ!$C$34:$C$777,СВЦЭМ!$A$34:$A$777,$A40,СВЦЭМ!$B$34:$B$777,S$11)+'СЕТ СН'!$F$9+СВЦЭМ!$D$10+'СЕТ СН'!$F$6-'СЕТ СН'!$F$19</f>
        <v>491.69788094</v>
      </c>
      <c r="T40" s="37">
        <f>SUMIFS(СВЦЭМ!$C$34:$C$777,СВЦЭМ!$A$34:$A$777,$A40,СВЦЭМ!$B$34:$B$777,T$11)+'СЕТ СН'!$F$9+СВЦЭМ!$D$10+'СЕТ СН'!$F$6-'СЕТ СН'!$F$19</f>
        <v>495.74421626000003</v>
      </c>
      <c r="U40" s="37">
        <f>SUMIFS(СВЦЭМ!$C$34:$C$777,СВЦЭМ!$A$34:$A$777,$A40,СВЦЭМ!$B$34:$B$777,U$11)+'СЕТ СН'!$F$9+СВЦЭМ!$D$10+'СЕТ СН'!$F$6-'СЕТ СН'!$F$19</f>
        <v>497.31384643000001</v>
      </c>
      <c r="V40" s="37">
        <f>SUMIFS(СВЦЭМ!$C$34:$C$777,СВЦЭМ!$A$34:$A$777,$A40,СВЦЭМ!$B$34:$B$777,V$11)+'СЕТ СН'!$F$9+СВЦЭМ!$D$10+'СЕТ СН'!$F$6-'СЕТ СН'!$F$19</f>
        <v>511.15736869000011</v>
      </c>
      <c r="W40" s="37">
        <f>SUMIFS(СВЦЭМ!$C$34:$C$777,СВЦЭМ!$A$34:$A$777,$A40,СВЦЭМ!$B$34:$B$777,W$11)+'СЕТ СН'!$F$9+СВЦЭМ!$D$10+'СЕТ СН'!$F$6-'СЕТ СН'!$F$19</f>
        <v>535.54156357000011</v>
      </c>
      <c r="X40" s="37">
        <f>SUMIFS(СВЦЭМ!$C$34:$C$777,СВЦЭМ!$A$34:$A$777,$A40,СВЦЭМ!$B$34:$B$777,X$11)+'СЕТ СН'!$F$9+СВЦЭМ!$D$10+'СЕТ СН'!$F$6-'СЕТ СН'!$F$19</f>
        <v>597.46326453999995</v>
      </c>
      <c r="Y40" s="37">
        <f>SUMIFS(СВЦЭМ!$C$34:$C$777,СВЦЭМ!$A$34:$A$777,$A40,СВЦЭМ!$B$34:$B$777,Y$11)+'СЕТ СН'!$F$9+СВЦЭМ!$D$10+'СЕТ СН'!$F$6-'СЕТ СН'!$F$19</f>
        <v>701.27023559999998</v>
      </c>
    </row>
    <row r="41" spans="1:25" ht="15.75" x14ac:dyDescent="0.2">
      <c r="A41" s="36">
        <f t="shared" si="0"/>
        <v>42946</v>
      </c>
      <c r="B41" s="37">
        <f>SUMIFS(СВЦЭМ!$C$34:$C$777,СВЦЭМ!$A$34:$A$777,$A41,СВЦЭМ!$B$34:$B$777,B$11)+'СЕТ СН'!$F$9+СВЦЭМ!$D$10+'СЕТ СН'!$F$6-'СЕТ СН'!$F$19</f>
        <v>701.58905206000009</v>
      </c>
      <c r="C41" s="37">
        <f>SUMIFS(СВЦЭМ!$C$34:$C$777,СВЦЭМ!$A$34:$A$777,$A41,СВЦЭМ!$B$34:$B$777,C$11)+'СЕТ СН'!$F$9+СВЦЭМ!$D$10+'СЕТ СН'!$F$6-'СЕТ СН'!$F$19</f>
        <v>779.43461077000006</v>
      </c>
      <c r="D41" s="37">
        <f>SUMIFS(СВЦЭМ!$C$34:$C$777,СВЦЭМ!$A$34:$A$777,$A41,СВЦЭМ!$B$34:$B$777,D$11)+'СЕТ СН'!$F$9+СВЦЭМ!$D$10+'СЕТ СН'!$F$6-'СЕТ СН'!$F$19</f>
        <v>841.62815550999994</v>
      </c>
      <c r="E41" s="37">
        <f>SUMIFS(СВЦЭМ!$C$34:$C$777,СВЦЭМ!$A$34:$A$777,$A41,СВЦЭМ!$B$34:$B$777,E$11)+'СЕТ СН'!$F$9+СВЦЭМ!$D$10+'СЕТ СН'!$F$6-'СЕТ СН'!$F$19</f>
        <v>852.99915303000012</v>
      </c>
      <c r="F41" s="37">
        <f>SUMIFS(СВЦЭМ!$C$34:$C$777,СВЦЭМ!$A$34:$A$777,$A41,СВЦЭМ!$B$34:$B$777,F$11)+'СЕТ СН'!$F$9+СВЦЭМ!$D$10+'СЕТ СН'!$F$6-'СЕТ СН'!$F$19</f>
        <v>880.80096778000006</v>
      </c>
      <c r="G41" s="37">
        <f>SUMIFS(СВЦЭМ!$C$34:$C$777,СВЦЭМ!$A$34:$A$777,$A41,СВЦЭМ!$B$34:$B$777,G$11)+'СЕТ СН'!$F$9+СВЦЭМ!$D$10+'СЕТ СН'!$F$6-'СЕТ СН'!$F$19</f>
        <v>886.02906406000011</v>
      </c>
      <c r="H41" s="37">
        <f>SUMIFS(СВЦЭМ!$C$34:$C$777,СВЦЭМ!$A$34:$A$777,$A41,СВЦЭМ!$B$34:$B$777,H$11)+'СЕТ СН'!$F$9+СВЦЭМ!$D$10+'СЕТ СН'!$F$6-'СЕТ СН'!$F$19</f>
        <v>844.25980520000007</v>
      </c>
      <c r="I41" s="37">
        <f>SUMIFS(СВЦЭМ!$C$34:$C$777,СВЦЭМ!$A$34:$A$777,$A41,СВЦЭМ!$B$34:$B$777,I$11)+'СЕТ СН'!$F$9+СВЦЭМ!$D$10+'СЕТ СН'!$F$6-'СЕТ СН'!$F$19</f>
        <v>751.22289077999994</v>
      </c>
      <c r="J41" s="37">
        <f>SUMIFS(СВЦЭМ!$C$34:$C$777,СВЦЭМ!$A$34:$A$777,$A41,СВЦЭМ!$B$34:$B$777,J$11)+'СЕТ СН'!$F$9+СВЦЭМ!$D$10+'СЕТ СН'!$F$6-'СЕТ СН'!$F$19</f>
        <v>659.37471319999986</v>
      </c>
      <c r="K41" s="37">
        <f>SUMIFS(СВЦЭМ!$C$34:$C$777,СВЦЭМ!$A$34:$A$777,$A41,СВЦЭМ!$B$34:$B$777,K$11)+'СЕТ СН'!$F$9+СВЦЭМ!$D$10+'СЕТ СН'!$F$6-'СЕТ СН'!$F$19</f>
        <v>547.51830617999985</v>
      </c>
      <c r="L41" s="37">
        <f>SUMIFS(СВЦЭМ!$C$34:$C$777,СВЦЭМ!$A$34:$A$777,$A41,СВЦЭМ!$B$34:$B$777,L$11)+'СЕТ СН'!$F$9+СВЦЭМ!$D$10+'СЕТ СН'!$F$6-'СЕТ СН'!$F$19</f>
        <v>473.84225470999991</v>
      </c>
      <c r="M41" s="37">
        <f>SUMIFS(СВЦЭМ!$C$34:$C$777,СВЦЭМ!$A$34:$A$777,$A41,СВЦЭМ!$B$34:$B$777,M$11)+'СЕТ СН'!$F$9+СВЦЭМ!$D$10+'СЕТ СН'!$F$6-'СЕТ СН'!$F$19</f>
        <v>450.72823005999999</v>
      </c>
      <c r="N41" s="37">
        <f>SUMIFS(СВЦЭМ!$C$34:$C$777,СВЦЭМ!$A$34:$A$777,$A41,СВЦЭМ!$B$34:$B$777,N$11)+'СЕТ СН'!$F$9+СВЦЭМ!$D$10+'СЕТ СН'!$F$6-'СЕТ СН'!$F$19</f>
        <v>456.27484453999978</v>
      </c>
      <c r="O41" s="37">
        <f>SUMIFS(СВЦЭМ!$C$34:$C$777,СВЦЭМ!$A$34:$A$777,$A41,СВЦЭМ!$B$34:$B$777,O$11)+'СЕТ СН'!$F$9+СВЦЭМ!$D$10+'СЕТ СН'!$F$6-'СЕТ СН'!$F$19</f>
        <v>450.68136263999986</v>
      </c>
      <c r="P41" s="37">
        <f>SUMIFS(СВЦЭМ!$C$34:$C$777,СВЦЭМ!$A$34:$A$777,$A41,СВЦЭМ!$B$34:$B$777,P$11)+'СЕТ СН'!$F$9+СВЦЭМ!$D$10+'СЕТ СН'!$F$6-'СЕТ СН'!$F$19</f>
        <v>464.62707881000006</v>
      </c>
      <c r="Q41" s="37">
        <f>SUMIFS(СВЦЭМ!$C$34:$C$777,СВЦЭМ!$A$34:$A$777,$A41,СВЦЭМ!$B$34:$B$777,Q$11)+'СЕТ СН'!$F$9+СВЦЭМ!$D$10+'СЕТ СН'!$F$6-'СЕТ СН'!$F$19</f>
        <v>459.89266328999997</v>
      </c>
      <c r="R41" s="37">
        <f>SUMIFS(СВЦЭМ!$C$34:$C$777,СВЦЭМ!$A$34:$A$777,$A41,СВЦЭМ!$B$34:$B$777,R$11)+'СЕТ СН'!$F$9+СВЦЭМ!$D$10+'СЕТ СН'!$F$6-'СЕТ СН'!$F$19</f>
        <v>463.32151032999991</v>
      </c>
      <c r="S41" s="37">
        <f>SUMIFS(СВЦЭМ!$C$34:$C$777,СВЦЭМ!$A$34:$A$777,$A41,СВЦЭМ!$B$34:$B$777,S$11)+'СЕТ СН'!$F$9+СВЦЭМ!$D$10+'СЕТ СН'!$F$6-'СЕТ СН'!$F$19</f>
        <v>448.48995923999996</v>
      </c>
      <c r="T41" s="37">
        <f>SUMIFS(СВЦЭМ!$C$34:$C$777,СВЦЭМ!$A$34:$A$777,$A41,СВЦЭМ!$B$34:$B$777,T$11)+'СЕТ СН'!$F$9+СВЦЭМ!$D$10+'СЕТ СН'!$F$6-'СЕТ СН'!$F$19</f>
        <v>450.01990419000003</v>
      </c>
      <c r="U41" s="37">
        <f>SUMIFS(СВЦЭМ!$C$34:$C$777,СВЦЭМ!$A$34:$A$777,$A41,СВЦЭМ!$B$34:$B$777,U$11)+'СЕТ СН'!$F$9+СВЦЭМ!$D$10+'СЕТ СН'!$F$6-'СЕТ СН'!$F$19</f>
        <v>446.99832792000007</v>
      </c>
      <c r="V41" s="37">
        <f>SUMIFS(СВЦЭМ!$C$34:$C$777,СВЦЭМ!$A$34:$A$777,$A41,СВЦЭМ!$B$34:$B$777,V$11)+'СЕТ СН'!$F$9+СВЦЭМ!$D$10+'СЕТ СН'!$F$6-'СЕТ СН'!$F$19</f>
        <v>456.80086423000012</v>
      </c>
      <c r="W41" s="37">
        <f>SUMIFS(СВЦЭМ!$C$34:$C$777,СВЦЭМ!$A$34:$A$777,$A41,СВЦЭМ!$B$34:$B$777,W$11)+'СЕТ СН'!$F$9+СВЦЭМ!$D$10+'СЕТ СН'!$F$6-'СЕТ СН'!$F$19</f>
        <v>488.87160928999992</v>
      </c>
      <c r="X41" s="37">
        <f>SUMIFS(СВЦЭМ!$C$34:$C$777,СВЦЭМ!$A$34:$A$777,$A41,СВЦЭМ!$B$34:$B$777,X$11)+'СЕТ СН'!$F$9+СВЦЭМ!$D$10+'СЕТ СН'!$F$6-'СЕТ СН'!$F$19</f>
        <v>532.06254893000005</v>
      </c>
      <c r="Y41" s="37">
        <f>SUMIFS(СВЦЭМ!$C$34:$C$777,СВЦЭМ!$A$34:$A$777,$A41,СВЦЭМ!$B$34:$B$777,Y$11)+'СЕТ СН'!$F$9+СВЦЭМ!$D$10+'СЕТ СН'!$F$6-'СЕТ СН'!$F$19</f>
        <v>638.10117248000006</v>
      </c>
    </row>
    <row r="42" spans="1:25" ht="15.75" x14ac:dyDescent="0.2">
      <c r="A42" s="36">
        <f t="shared" si="0"/>
        <v>42947</v>
      </c>
      <c r="B42" s="37">
        <f>SUMIFS(СВЦЭМ!$C$34:$C$777,СВЦЭМ!$A$34:$A$777,$A42,СВЦЭМ!$B$34:$B$777,B$11)+'СЕТ СН'!$F$9+СВЦЭМ!$D$10+'СЕТ СН'!$F$6-'СЕТ СН'!$F$19</f>
        <v>719.53461975999994</v>
      </c>
      <c r="C42" s="37">
        <f>SUMIFS(СВЦЭМ!$C$34:$C$777,СВЦЭМ!$A$34:$A$777,$A42,СВЦЭМ!$B$34:$B$777,C$11)+'СЕТ СН'!$F$9+СВЦЭМ!$D$10+'СЕТ СН'!$F$6-'СЕТ СН'!$F$19</f>
        <v>803.76846964000015</v>
      </c>
      <c r="D42" s="37">
        <f>SUMIFS(СВЦЭМ!$C$34:$C$777,СВЦЭМ!$A$34:$A$777,$A42,СВЦЭМ!$B$34:$B$777,D$11)+'СЕТ СН'!$F$9+СВЦЭМ!$D$10+'СЕТ СН'!$F$6-'СЕТ СН'!$F$19</f>
        <v>848.38861502000009</v>
      </c>
      <c r="E42" s="37">
        <f>SUMIFS(СВЦЭМ!$C$34:$C$777,СВЦЭМ!$A$34:$A$777,$A42,СВЦЭМ!$B$34:$B$777,E$11)+'СЕТ СН'!$F$9+СВЦЭМ!$D$10+'СЕТ СН'!$F$6-'СЕТ СН'!$F$19</f>
        <v>863.27166605999992</v>
      </c>
      <c r="F42" s="37">
        <f>SUMIFS(СВЦЭМ!$C$34:$C$777,СВЦЭМ!$A$34:$A$777,$A42,СВЦЭМ!$B$34:$B$777,F$11)+'СЕТ СН'!$F$9+СВЦЭМ!$D$10+'СЕТ СН'!$F$6-'СЕТ СН'!$F$19</f>
        <v>885.12696845000005</v>
      </c>
      <c r="G42" s="37">
        <f>SUMIFS(СВЦЭМ!$C$34:$C$777,СВЦЭМ!$A$34:$A$777,$A42,СВЦЭМ!$B$34:$B$777,G$11)+'СЕТ СН'!$F$9+СВЦЭМ!$D$10+'СЕТ СН'!$F$6-'СЕТ СН'!$F$19</f>
        <v>873.4611560100002</v>
      </c>
      <c r="H42" s="37">
        <f>SUMIFS(СВЦЭМ!$C$34:$C$777,СВЦЭМ!$A$34:$A$777,$A42,СВЦЭМ!$B$34:$B$777,H$11)+'СЕТ СН'!$F$9+СВЦЭМ!$D$10+'СЕТ СН'!$F$6-'СЕТ СН'!$F$19</f>
        <v>791.75074240000004</v>
      </c>
      <c r="I42" s="37">
        <f>SUMIFS(СВЦЭМ!$C$34:$C$777,СВЦЭМ!$A$34:$A$777,$A42,СВЦЭМ!$B$34:$B$777,I$11)+'СЕТ СН'!$F$9+СВЦЭМ!$D$10+'СЕТ СН'!$F$6-'СЕТ СН'!$F$19</f>
        <v>695.28442554999992</v>
      </c>
      <c r="J42" s="37">
        <f>SUMIFS(СВЦЭМ!$C$34:$C$777,СВЦЭМ!$A$34:$A$777,$A42,СВЦЭМ!$B$34:$B$777,J$11)+'СЕТ СН'!$F$9+СВЦЭМ!$D$10+'СЕТ СН'!$F$6-'СЕТ СН'!$F$19</f>
        <v>596.75014110999996</v>
      </c>
      <c r="K42" s="37">
        <f>SUMIFS(СВЦЭМ!$C$34:$C$777,СВЦЭМ!$A$34:$A$777,$A42,СВЦЭМ!$B$34:$B$777,K$11)+'СЕТ СН'!$F$9+СВЦЭМ!$D$10+'СЕТ СН'!$F$6-'СЕТ СН'!$F$19</f>
        <v>514.31689901999994</v>
      </c>
      <c r="L42" s="37">
        <f>SUMIFS(СВЦЭМ!$C$34:$C$777,СВЦЭМ!$A$34:$A$777,$A42,СВЦЭМ!$B$34:$B$777,L$11)+'СЕТ СН'!$F$9+СВЦЭМ!$D$10+'СЕТ СН'!$F$6-'СЕТ СН'!$F$19</f>
        <v>458.38994249999996</v>
      </c>
      <c r="M42" s="37">
        <f>SUMIFS(СВЦЭМ!$C$34:$C$777,СВЦЭМ!$A$34:$A$777,$A42,СВЦЭМ!$B$34:$B$777,M$11)+'СЕТ СН'!$F$9+СВЦЭМ!$D$10+'СЕТ СН'!$F$6-'СЕТ СН'!$F$19</f>
        <v>446.45163742</v>
      </c>
      <c r="N42" s="37">
        <f>SUMIFS(СВЦЭМ!$C$34:$C$777,СВЦЭМ!$A$34:$A$777,$A42,СВЦЭМ!$B$34:$B$777,N$11)+'СЕТ СН'!$F$9+СВЦЭМ!$D$10+'СЕТ СН'!$F$6-'СЕТ СН'!$F$19</f>
        <v>444.60262793999993</v>
      </c>
      <c r="O42" s="37">
        <f>SUMIFS(СВЦЭМ!$C$34:$C$777,СВЦЭМ!$A$34:$A$777,$A42,СВЦЭМ!$B$34:$B$777,O$11)+'СЕТ СН'!$F$9+СВЦЭМ!$D$10+'СЕТ СН'!$F$6-'СЕТ СН'!$F$19</f>
        <v>449.20753981999997</v>
      </c>
      <c r="P42" s="37">
        <f>SUMIFS(СВЦЭМ!$C$34:$C$777,СВЦЭМ!$A$34:$A$777,$A42,СВЦЭМ!$B$34:$B$777,P$11)+'СЕТ СН'!$F$9+СВЦЭМ!$D$10+'СЕТ СН'!$F$6-'СЕТ СН'!$F$19</f>
        <v>466.52510169000016</v>
      </c>
      <c r="Q42" s="37">
        <f>SUMIFS(СВЦЭМ!$C$34:$C$777,СВЦЭМ!$A$34:$A$777,$A42,СВЦЭМ!$B$34:$B$777,Q$11)+'СЕТ СН'!$F$9+СВЦЭМ!$D$10+'СЕТ СН'!$F$6-'СЕТ СН'!$F$19</f>
        <v>471.70061084999998</v>
      </c>
      <c r="R42" s="37">
        <f>SUMIFS(СВЦЭМ!$C$34:$C$777,СВЦЭМ!$A$34:$A$777,$A42,СВЦЭМ!$B$34:$B$777,R$11)+'СЕТ СН'!$F$9+СВЦЭМ!$D$10+'СЕТ СН'!$F$6-'СЕТ СН'!$F$19</f>
        <v>478.54209924999986</v>
      </c>
      <c r="S42" s="37">
        <f>SUMIFS(СВЦЭМ!$C$34:$C$777,СВЦЭМ!$A$34:$A$777,$A42,СВЦЭМ!$B$34:$B$777,S$11)+'СЕТ СН'!$F$9+СВЦЭМ!$D$10+'СЕТ СН'!$F$6-'СЕТ СН'!$F$19</f>
        <v>453.46759186999998</v>
      </c>
      <c r="T42" s="37">
        <f>SUMIFS(СВЦЭМ!$C$34:$C$777,СВЦЭМ!$A$34:$A$777,$A42,СВЦЭМ!$B$34:$B$777,T$11)+'СЕТ СН'!$F$9+СВЦЭМ!$D$10+'СЕТ СН'!$F$6-'СЕТ СН'!$F$19</f>
        <v>441.89983215999996</v>
      </c>
      <c r="U42" s="37">
        <f>SUMIFS(СВЦЭМ!$C$34:$C$777,СВЦЭМ!$A$34:$A$777,$A42,СВЦЭМ!$B$34:$B$777,U$11)+'СЕТ СН'!$F$9+СВЦЭМ!$D$10+'СЕТ СН'!$F$6-'СЕТ СН'!$F$19</f>
        <v>446.96369872000014</v>
      </c>
      <c r="V42" s="37">
        <f>SUMIFS(СВЦЭМ!$C$34:$C$777,СВЦЭМ!$A$34:$A$777,$A42,СВЦЭМ!$B$34:$B$777,V$11)+'СЕТ СН'!$F$9+СВЦЭМ!$D$10+'СЕТ СН'!$F$6-'СЕТ СН'!$F$19</f>
        <v>469.52149498000017</v>
      </c>
      <c r="W42" s="37">
        <f>SUMIFS(СВЦЭМ!$C$34:$C$777,СВЦЭМ!$A$34:$A$777,$A42,СВЦЭМ!$B$34:$B$777,W$11)+'СЕТ СН'!$F$9+СВЦЭМ!$D$10+'СЕТ СН'!$F$6-'СЕТ СН'!$F$19</f>
        <v>492.75590267000007</v>
      </c>
      <c r="X42" s="37">
        <f>SUMIFS(СВЦЭМ!$C$34:$C$777,СВЦЭМ!$A$34:$A$777,$A42,СВЦЭМ!$B$34:$B$777,X$11)+'СЕТ СН'!$F$9+СВЦЭМ!$D$10+'СЕТ СН'!$F$6-'СЕТ СН'!$F$19</f>
        <v>563.64518776</v>
      </c>
      <c r="Y42" s="37">
        <f>SUMIFS(СВЦЭМ!$C$34:$C$777,СВЦЭМ!$A$34:$A$777,$A42,СВЦЭМ!$B$34:$B$777,Y$11)+'СЕТ СН'!$F$9+СВЦЭМ!$D$10+'СЕТ СН'!$F$6-'СЕТ СН'!$F$19</f>
        <v>657.22580968000011</v>
      </c>
    </row>
    <row r="43" spans="1:25" ht="15.75" x14ac:dyDescent="0.25">
      <c r="A43" s="33"/>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5" ht="15.75" x14ac:dyDescent="0.2">
      <c r="A44" s="39"/>
      <c r="B44" s="40"/>
      <c r="C44" s="40"/>
      <c r="D44" s="40"/>
      <c r="E44" s="40"/>
      <c r="F44" s="40"/>
      <c r="G44" s="40"/>
      <c r="H44" s="40"/>
      <c r="I44" s="40"/>
      <c r="J44" s="40"/>
      <c r="K44" s="40"/>
      <c r="L44" s="40"/>
      <c r="M44" s="40"/>
      <c r="N44" s="40"/>
      <c r="O44" s="40"/>
      <c r="P44" s="40"/>
      <c r="Q44" s="40"/>
      <c r="R44" s="40"/>
      <c r="S44" s="40"/>
      <c r="T44" s="40"/>
      <c r="U44" s="40"/>
      <c r="V44" s="40"/>
      <c r="W44" s="40"/>
      <c r="X44" s="40"/>
      <c r="Y44" s="40"/>
    </row>
    <row r="45" spans="1:25" ht="12.75" customHeight="1" x14ac:dyDescent="0.2">
      <c r="A45" s="117" t="s">
        <v>7</v>
      </c>
      <c r="B45" s="120" t="s">
        <v>74</v>
      </c>
      <c r="C45" s="121"/>
      <c r="D45" s="121"/>
      <c r="E45" s="121"/>
      <c r="F45" s="121"/>
      <c r="G45" s="121"/>
      <c r="H45" s="121"/>
      <c r="I45" s="121"/>
      <c r="J45" s="121"/>
      <c r="K45" s="121"/>
      <c r="L45" s="121"/>
      <c r="M45" s="121"/>
      <c r="N45" s="121"/>
      <c r="O45" s="121"/>
      <c r="P45" s="121"/>
      <c r="Q45" s="121"/>
      <c r="R45" s="121"/>
      <c r="S45" s="121"/>
      <c r="T45" s="121"/>
      <c r="U45" s="121"/>
      <c r="V45" s="121"/>
      <c r="W45" s="121"/>
      <c r="X45" s="121"/>
      <c r="Y45" s="122"/>
    </row>
    <row r="46" spans="1:25" ht="12.75" customHeight="1" x14ac:dyDescent="0.2">
      <c r="A46" s="118"/>
      <c r="B46" s="123"/>
      <c r="C46" s="124"/>
      <c r="D46" s="124"/>
      <c r="E46" s="124"/>
      <c r="F46" s="124"/>
      <c r="G46" s="124"/>
      <c r="H46" s="124"/>
      <c r="I46" s="124"/>
      <c r="J46" s="124"/>
      <c r="K46" s="124"/>
      <c r="L46" s="124"/>
      <c r="M46" s="124"/>
      <c r="N46" s="124"/>
      <c r="O46" s="124"/>
      <c r="P46" s="124"/>
      <c r="Q46" s="124"/>
      <c r="R46" s="124"/>
      <c r="S46" s="124"/>
      <c r="T46" s="124"/>
      <c r="U46" s="124"/>
      <c r="V46" s="124"/>
      <c r="W46" s="124"/>
      <c r="X46" s="124"/>
      <c r="Y46" s="125"/>
    </row>
    <row r="47" spans="1:25" ht="12.75" customHeight="1" x14ac:dyDescent="0.2">
      <c r="A47" s="119"/>
      <c r="B47" s="35">
        <v>1</v>
      </c>
      <c r="C47" s="35">
        <v>2</v>
      </c>
      <c r="D47" s="35">
        <v>3</v>
      </c>
      <c r="E47" s="35">
        <v>4</v>
      </c>
      <c r="F47" s="35">
        <v>5</v>
      </c>
      <c r="G47" s="35">
        <v>6</v>
      </c>
      <c r="H47" s="35">
        <v>7</v>
      </c>
      <c r="I47" s="35">
        <v>8</v>
      </c>
      <c r="J47" s="35">
        <v>9</v>
      </c>
      <c r="K47" s="35">
        <v>10</v>
      </c>
      <c r="L47" s="35">
        <v>11</v>
      </c>
      <c r="M47" s="35">
        <v>12</v>
      </c>
      <c r="N47" s="35">
        <v>13</v>
      </c>
      <c r="O47" s="35">
        <v>14</v>
      </c>
      <c r="P47" s="35">
        <v>15</v>
      </c>
      <c r="Q47" s="35">
        <v>16</v>
      </c>
      <c r="R47" s="35">
        <v>17</v>
      </c>
      <c r="S47" s="35">
        <v>18</v>
      </c>
      <c r="T47" s="35">
        <v>19</v>
      </c>
      <c r="U47" s="35">
        <v>20</v>
      </c>
      <c r="V47" s="35">
        <v>21</v>
      </c>
      <c r="W47" s="35">
        <v>22</v>
      </c>
      <c r="X47" s="35">
        <v>23</v>
      </c>
      <c r="Y47" s="35">
        <v>24</v>
      </c>
    </row>
    <row r="48" spans="1:25" ht="15.75" x14ac:dyDescent="0.2">
      <c r="A48" s="36" t="str">
        <f>A12</f>
        <v>01.07.2017</v>
      </c>
      <c r="B48" s="37">
        <f>SUMIFS(СВЦЭМ!$C$34:$C$777,СВЦЭМ!$A$34:$A$777,$A48,СВЦЭМ!$B$34:$B$777,B$47)+'СЕТ СН'!$G$9+СВЦЭМ!$D$10+'СЕТ СН'!$G$6-'СЕТ СН'!$G$19</f>
        <v>1136.7268154999999</v>
      </c>
      <c r="C48" s="37">
        <f>SUMIFS(СВЦЭМ!$C$34:$C$777,СВЦЭМ!$A$34:$A$777,$A48,СВЦЭМ!$B$34:$B$777,C$47)+'СЕТ СН'!$G$9+СВЦЭМ!$D$10+'СЕТ СН'!$G$6-'СЕТ СН'!$G$19</f>
        <v>1188.8507885200002</v>
      </c>
      <c r="D48" s="37">
        <f>SUMIFS(СВЦЭМ!$C$34:$C$777,СВЦЭМ!$A$34:$A$777,$A48,СВЦЭМ!$B$34:$B$777,D$47)+'СЕТ СН'!$G$9+СВЦЭМ!$D$10+'СЕТ СН'!$G$6-'СЕТ СН'!$G$19</f>
        <v>1246.97904421</v>
      </c>
      <c r="E48" s="37">
        <f>SUMIFS(СВЦЭМ!$C$34:$C$777,СВЦЭМ!$A$34:$A$777,$A48,СВЦЭМ!$B$34:$B$777,E$47)+'СЕТ СН'!$G$9+СВЦЭМ!$D$10+'СЕТ СН'!$G$6-'СЕТ СН'!$G$19</f>
        <v>1233.0942054</v>
      </c>
      <c r="F48" s="37">
        <f>SUMIFS(СВЦЭМ!$C$34:$C$777,СВЦЭМ!$A$34:$A$777,$A48,СВЦЭМ!$B$34:$B$777,F$47)+'СЕТ СН'!$G$9+СВЦЭМ!$D$10+'СЕТ СН'!$G$6-'СЕТ СН'!$G$19</f>
        <v>1223.5434480000001</v>
      </c>
      <c r="G48" s="37">
        <f>SUMIFS(СВЦЭМ!$C$34:$C$777,СВЦЭМ!$A$34:$A$777,$A48,СВЦЭМ!$B$34:$B$777,G$47)+'СЕТ СН'!$G$9+СВЦЭМ!$D$10+'СЕТ СН'!$G$6-'СЕТ СН'!$G$19</f>
        <v>1229.88280104</v>
      </c>
      <c r="H48" s="37">
        <f>SUMIFS(СВЦЭМ!$C$34:$C$777,СВЦЭМ!$A$34:$A$777,$A48,СВЦЭМ!$B$34:$B$777,H$47)+'СЕТ СН'!$G$9+СВЦЭМ!$D$10+'СЕТ СН'!$G$6-'СЕТ СН'!$G$19</f>
        <v>1258.3311380700002</v>
      </c>
      <c r="I48" s="37">
        <f>SUMIFS(СВЦЭМ!$C$34:$C$777,СВЦЭМ!$A$34:$A$777,$A48,СВЦЭМ!$B$34:$B$777,I$47)+'СЕТ СН'!$G$9+СВЦЭМ!$D$10+'СЕТ СН'!$G$6-'СЕТ СН'!$G$19</f>
        <v>1212.9531073200001</v>
      </c>
      <c r="J48" s="37">
        <f>SUMIFS(СВЦЭМ!$C$34:$C$777,СВЦЭМ!$A$34:$A$777,$A48,СВЦЭМ!$B$34:$B$777,J$47)+'СЕТ СН'!$G$9+СВЦЭМ!$D$10+'СЕТ СН'!$G$6-'СЕТ СН'!$G$19</f>
        <v>1167.78958111</v>
      </c>
      <c r="K48" s="37">
        <f>SUMIFS(СВЦЭМ!$C$34:$C$777,СВЦЭМ!$A$34:$A$777,$A48,СВЦЭМ!$B$34:$B$777,K$47)+'СЕТ СН'!$G$9+СВЦЭМ!$D$10+'СЕТ СН'!$G$6-'СЕТ СН'!$G$19</f>
        <v>1096.5681950200001</v>
      </c>
      <c r="L48" s="37">
        <f>SUMIFS(СВЦЭМ!$C$34:$C$777,СВЦЭМ!$A$34:$A$777,$A48,СВЦЭМ!$B$34:$B$777,L$47)+'СЕТ СН'!$G$9+СВЦЭМ!$D$10+'СЕТ СН'!$G$6-'СЕТ СН'!$G$19</f>
        <v>1023.4547674800001</v>
      </c>
      <c r="M48" s="37">
        <f>SUMIFS(СВЦЭМ!$C$34:$C$777,СВЦЭМ!$A$34:$A$777,$A48,СВЦЭМ!$B$34:$B$777,M$47)+'СЕТ СН'!$G$9+СВЦЭМ!$D$10+'СЕТ СН'!$G$6-'СЕТ СН'!$G$19</f>
        <v>1018.4058699600002</v>
      </c>
      <c r="N48" s="37">
        <f>SUMIFS(СВЦЭМ!$C$34:$C$777,СВЦЭМ!$A$34:$A$777,$A48,СВЦЭМ!$B$34:$B$777,N$47)+'СЕТ СН'!$G$9+СВЦЭМ!$D$10+'СЕТ СН'!$G$6-'СЕТ СН'!$G$19</f>
        <v>1025.0211134400001</v>
      </c>
      <c r="O48" s="37">
        <f>SUMIFS(СВЦЭМ!$C$34:$C$777,СВЦЭМ!$A$34:$A$777,$A48,СВЦЭМ!$B$34:$B$777,O$47)+'СЕТ СН'!$G$9+СВЦЭМ!$D$10+'СЕТ СН'!$G$6-'СЕТ СН'!$G$19</f>
        <v>1018.97462453</v>
      </c>
      <c r="P48" s="37">
        <f>SUMIFS(СВЦЭМ!$C$34:$C$777,СВЦЭМ!$A$34:$A$777,$A48,СВЦЭМ!$B$34:$B$777,P$47)+'СЕТ СН'!$G$9+СВЦЭМ!$D$10+'СЕТ СН'!$G$6-'СЕТ СН'!$G$19</f>
        <v>1014.65630498</v>
      </c>
      <c r="Q48" s="37">
        <f>SUMIFS(СВЦЭМ!$C$34:$C$777,СВЦЭМ!$A$34:$A$777,$A48,СВЦЭМ!$B$34:$B$777,Q$47)+'СЕТ СН'!$G$9+СВЦЭМ!$D$10+'СЕТ СН'!$G$6-'СЕТ СН'!$G$19</f>
        <v>1010.3050958200001</v>
      </c>
      <c r="R48" s="37">
        <f>SUMIFS(СВЦЭМ!$C$34:$C$777,СВЦЭМ!$A$34:$A$777,$A48,СВЦЭМ!$B$34:$B$777,R$47)+'СЕТ СН'!$G$9+СВЦЭМ!$D$10+'СЕТ СН'!$G$6-'СЕТ СН'!$G$19</f>
        <v>1007.33417915</v>
      </c>
      <c r="S48" s="37">
        <f>SUMIFS(СВЦЭМ!$C$34:$C$777,СВЦЭМ!$A$34:$A$777,$A48,СВЦЭМ!$B$34:$B$777,S$47)+'СЕТ СН'!$G$9+СВЦЭМ!$D$10+'СЕТ СН'!$G$6-'СЕТ СН'!$G$19</f>
        <v>1000.16836532</v>
      </c>
      <c r="T48" s="37">
        <f>SUMIFS(СВЦЭМ!$C$34:$C$777,СВЦЭМ!$A$34:$A$777,$A48,СВЦЭМ!$B$34:$B$777,T$47)+'СЕТ СН'!$G$9+СВЦЭМ!$D$10+'СЕТ СН'!$G$6-'СЕТ СН'!$G$19</f>
        <v>1001.5619026000002</v>
      </c>
      <c r="U48" s="37">
        <f>SUMIFS(СВЦЭМ!$C$34:$C$777,СВЦЭМ!$A$34:$A$777,$A48,СВЦЭМ!$B$34:$B$777,U$47)+'СЕТ СН'!$G$9+СВЦЭМ!$D$10+'СЕТ СН'!$G$6-'СЕТ СН'!$G$19</f>
        <v>1004.5673279499999</v>
      </c>
      <c r="V48" s="37">
        <f>SUMIFS(СВЦЭМ!$C$34:$C$777,СВЦЭМ!$A$34:$A$777,$A48,СВЦЭМ!$B$34:$B$777,V$47)+'СЕТ СН'!$G$9+СВЦЭМ!$D$10+'СЕТ СН'!$G$6-'СЕТ СН'!$G$19</f>
        <v>1030.9842427800002</v>
      </c>
      <c r="W48" s="37">
        <f>SUMIFS(СВЦЭМ!$C$34:$C$777,СВЦЭМ!$A$34:$A$777,$A48,СВЦЭМ!$B$34:$B$777,W$47)+'СЕТ СН'!$G$9+СВЦЭМ!$D$10+'СЕТ СН'!$G$6-'СЕТ СН'!$G$19</f>
        <v>1056.84411049</v>
      </c>
      <c r="X48" s="37">
        <f>SUMIFS(СВЦЭМ!$C$34:$C$777,СВЦЭМ!$A$34:$A$777,$A48,СВЦЭМ!$B$34:$B$777,X$47)+'СЕТ СН'!$G$9+СВЦЭМ!$D$10+'СЕТ СН'!$G$6-'СЕТ СН'!$G$19</f>
        <v>1046.9437996900001</v>
      </c>
      <c r="Y48" s="37">
        <f>SUMIFS(СВЦЭМ!$C$34:$C$777,СВЦЭМ!$A$34:$A$777,$A48,СВЦЭМ!$B$34:$B$777,Y$47)+'СЕТ СН'!$G$9+СВЦЭМ!$D$10+'СЕТ СН'!$G$6-'СЕТ СН'!$G$19</f>
        <v>1102.3648326</v>
      </c>
    </row>
    <row r="49" spans="1:25" ht="15.75" x14ac:dyDescent="0.2">
      <c r="A49" s="36">
        <f>A48+1</f>
        <v>42918</v>
      </c>
      <c r="B49" s="37">
        <f>SUMIFS(СВЦЭМ!$C$34:$C$777,СВЦЭМ!$A$34:$A$777,$A49,СВЦЭМ!$B$34:$B$777,B$47)+'СЕТ СН'!$G$9+СВЦЭМ!$D$10+'СЕТ СН'!$G$6-'СЕТ СН'!$G$19</f>
        <v>1123.2824418500002</v>
      </c>
      <c r="C49" s="37">
        <f>SUMIFS(СВЦЭМ!$C$34:$C$777,СВЦЭМ!$A$34:$A$777,$A49,СВЦЭМ!$B$34:$B$777,C$47)+'СЕТ СН'!$G$9+СВЦЭМ!$D$10+'СЕТ СН'!$G$6-'СЕТ СН'!$G$19</f>
        <v>1192.0551658700001</v>
      </c>
      <c r="D49" s="37">
        <f>SUMIFS(СВЦЭМ!$C$34:$C$777,СВЦЭМ!$A$34:$A$777,$A49,СВЦЭМ!$B$34:$B$777,D$47)+'СЕТ СН'!$G$9+СВЦЭМ!$D$10+'СЕТ СН'!$G$6-'СЕТ СН'!$G$19</f>
        <v>1252.1246550900003</v>
      </c>
      <c r="E49" s="37">
        <f>SUMIFS(СВЦЭМ!$C$34:$C$777,СВЦЭМ!$A$34:$A$777,$A49,СВЦЭМ!$B$34:$B$777,E$47)+'СЕТ СН'!$G$9+СВЦЭМ!$D$10+'СЕТ СН'!$G$6-'СЕТ СН'!$G$19</f>
        <v>1274.53284046</v>
      </c>
      <c r="F49" s="37">
        <f>SUMIFS(СВЦЭМ!$C$34:$C$777,СВЦЭМ!$A$34:$A$777,$A49,СВЦЭМ!$B$34:$B$777,F$47)+'СЕТ СН'!$G$9+СВЦЭМ!$D$10+'СЕТ СН'!$G$6-'СЕТ СН'!$G$19</f>
        <v>1274.7871357400002</v>
      </c>
      <c r="G49" s="37">
        <f>SUMIFS(СВЦЭМ!$C$34:$C$777,СВЦЭМ!$A$34:$A$777,$A49,СВЦЭМ!$B$34:$B$777,G$47)+'СЕТ СН'!$G$9+СВЦЭМ!$D$10+'СЕТ СН'!$G$6-'СЕТ СН'!$G$19</f>
        <v>1298.8445008200001</v>
      </c>
      <c r="H49" s="37">
        <f>SUMIFS(СВЦЭМ!$C$34:$C$777,СВЦЭМ!$A$34:$A$777,$A49,СВЦЭМ!$B$34:$B$777,H$47)+'СЕТ СН'!$G$9+СВЦЭМ!$D$10+'СЕТ СН'!$G$6-'СЕТ СН'!$G$19</f>
        <v>1285.2668895900001</v>
      </c>
      <c r="I49" s="37">
        <f>SUMIFS(СВЦЭМ!$C$34:$C$777,СВЦЭМ!$A$34:$A$777,$A49,СВЦЭМ!$B$34:$B$777,I$47)+'СЕТ СН'!$G$9+СВЦЭМ!$D$10+'СЕТ СН'!$G$6-'СЕТ СН'!$G$19</f>
        <v>1276.50143798</v>
      </c>
      <c r="J49" s="37">
        <f>SUMIFS(СВЦЭМ!$C$34:$C$777,СВЦЭМ!$A$34:$A$777,$A49,СВЦЭМ!$B$34:$B$777,J$47)+'СЕТ СН'!$G$9+СВЦЭМ!$D$10+'СЕТ СН'!$G$6-'СЕТ СН'!$G$19</f>
        <v>1198.9168085100002</v>
      </c>
      <c r="K49" s="37">
        <f>SUMIFS(СВЦЭМ!$C$34:$C$777,СВЦЭМ!$A$34:$A$777,$A49,СВЦЭМ!$B$34:$B$777,K$47)+'СЕТ СН'!$G$9+СВЦЭМ!$D$10+'СЕТ СН'!$G$6-'СЕТ СН'!$G$19</f>
        <v>1085.9666543700002</v>
      </c>
      <c r="L49" s="37">
        <f>SUMIFS(СВЦЭМ!$C$34:$C$777,СВЦЭМ!$A$34:$A$777,$A49,СВЦЭМ!$B$34:$B$777,L$47)+'СЕТ СН'!$G$9+СВЦЭМ!$D$10+'СЕТ СН'!$G$6-'СЕТ СН'!$G$19</f>
        <v>989.79027123000014</v>
      </c>
      <c r="M49" s="37">
        <f>SUMIFS(СВЦЭМ!$C$34:$C$777,СВЦЭМ!$A$34:$A$777,$A49,СВЦЭМ!$B$34:$B$777,M$47)+'СЕТ СН'!$G$9+СВЦЭМ!$D$10+'СЕТ СН'!$G$6-'СЕТ СН'!$G$19</f>
        <v>965.89908072000003</v>
      </c>
      <c r="N49" s="37">
        <f>SUMIFS(СВЦЭМ!$C$34:$C$777,СВЦЭМ!$A$34:$A$777,$A49,СВЦЭМ!$B$34:$B$777,N$47)+'СЕТ СН'!$G$9+СВЦЭМ!$D$10+'СЕТ СН'!$G$6-'СЕТ СН'!$G$19</f>
        <v>966.28351307000003</v>
      </c>
      <c r="O49" s="37">
        <f>SUMIFS(СВЦЭМ!$C$34:$C$777,СВЦЭМ!$A$34:$A$777,$A49,СВЦЭМ!$B$34:$B$777,O$47)+'СЕТ СН'!$G$9+СВЦЭМ!$D$10+'СЕТ СН'!$G$6-'СЕТ СН'!$G$19</f>
        <v>969.06507698999985</v>
      </c>
      <c r="P49" s="37">
        <f>SUMIFS(СВЦЭМ!$C$34:$C$777,СВЦЭМ!$A$34:$A$777,$A49,СВЦЭМ!$B$34:$B$777,P$47)+'СЕТ СН'!$G$9+СВЦЭМ!$D$10+'СЕТ СН'!$G$6-'СЕТ СН'!$G$19</f>
        <v>985.71995128000003</v>
      </c>
      <c r="Q49" s="37">
        <f>SUMIFS(СВЦЭМ!$C$34:$C$777,СВЦЭМ!$A$34:$A$777,$A49,СВЦЭМ!$B$34:$B$777,Q$47)+'СЕТ СН'!$G$9+СВЦЭМ!$D$10+'СЕТ СН'!$G$6-'СЕТ СН'!$G$19</f>
        <v>989.77540390000013</v>
      </c>
      <c r="R49" s="37">
        <f>SUMIFS(СВЦЭМ!$C$34:$C$777,СВЦЭМ!$A$34:$A$777,$A49,СВЦЭМ!$B$34:$B$777,R$47)+'СЕТ СН'!$G$9+СВЦЭМ!$D$10+'СЕТ СН'!$G$6-'СЕТ СН'!$G$19</f>
        <v>988.43672561000017</v>
      </c>
      <c r="S49" s="37">
        <f>SUMIFS(СВЦЭМ!$C$34:$C$777,СВЦЭМ!$A$34:$A$777,$A49,СВЦЭМ!$B$34:$B$777,S$47)+'СЕТ СН'!$G$9+СВЦЭМ!$D$10+'СЕТ СН'!$G$6-'СЕТ СН'!$G$19</f>
        <v>972.56560463999995</v>
      </c>
      <c r="T49" s="37">
        <f>SUMIFS(СВЦЭМ!$C$34:$C$777,СВЦЭМ!$A$34:$A$777,$A49,СВЦЭМ!$B$34:$B$777,T$47)+'СЕТ СН'!$G$9+СВЦЭМ!$D$10+'СЕТ СН'!$G$6-'СЕТ СН'!$G$19</f>
        <v>971.03498573000002</v>
      </c>
      <c r="U49" s="37">
        <f>SUMIFS(СВЦЭМ!$C$34:$C$777,СВЦЭМ!$A$34:$A$777,$A49,СВЦЭМ!$B$34:$B$777,U$47)+'СЕТ СН'!$G$9+СВЦЭМ!$D$10+'СЕТ СН'!$G$6-'СЕТ СН'!$G$19</f>
        <v>977.46832257999995</v>
      </c>
      <c r="V49" s="37">
        <f>SUMIFS(СВЦЭМ!$C$34:$C$777,СВЦЭМ!$A$34:$A$777,$A49,СВЦЭМ!$B$34:$B$777,V$47)+'СЕТ СН'!$G$9+СВЦЭМ!$D$10+'СЕТ СН'!$G$6-'СЕТ СН'!$G$19</f>
        <v>983.52916539000012</v>
      </c>
      <c r="W49" s="37">
        <f>SUMIFS(СВЦЭМ!$C$34:$C$777,СВЦЭМ!$A$34:$A$777,$A49,СВЦЭМ!$B$34:$B$777,W$47)+'СЕТ СН'!$G$9+СВЦЭМ!$D$10+'СЕТ СН'!$G$6-'СЕТ СН'!$G$19</f>
        <v>1003.3413062400002</v>
      </c>
      <c r="X49" s="37">
        <f>SUMIFS(СВЦЭМ!$C$34:$C$777,СВЦЭМ!$A$34:$A$777,$A49,СВЦЭМ!$B$34:$B$777,X$47)+'СЕТ СН'!$G$9+СВЦЭМ!$D$10+'СЕТ СН'!$G$6-'СЕТ СН'!$G$19</f>
        <v>1020.9697732000002</v>
      </c>
      <c r="Y49" s="37">
        <f>SUMIFS(СВЦЭМ!$C$34:$C$777,СВЦЭМ!$A$34:$A$777,$A49,СВЦЭМ!$B$34:$B$777,Y$47)+'СЕТ СН'!$G$9+СВЦЭМ!$D$10+'СЕТ СН'!$G$6-'СЕТ СН'!$G$19</f>
        <v>1106.6150886600001</v>
      </c>
    </row>
    <row r="50" spans="1:25" ht="15.75" x14ac:dyDescent="0.2">
      <c r="A50" s="36">
        <f t="shared" ref="A50:A78" si="1">A49+1</f>
        <v>42919</v>
      </c>
      <c r="B50" s="37">
        <f>SUMIFS(СВЦЭМ!$C$34:$C$777,СВЦЭМ!$A$34:$A$777,$A50,СВЦЭМ!$B$34:$B$777,B$47)+'СЕТ СН'!$G$9+СВЦЭМ!$D$10+'СЕТ СН'!$G$6-'СЕТ СН'!$G$19</f>
        <v>1166.6916121000002</v>
      </c>
      <c r="C50" s="37">
        <f>SUMIFS(СВЦЭМ!$C$34:$C$777,СВЦЭМ!$A$34:$A$777,$A50,СВЦЭМ!$B$34:$B$777,C$47)+'СЕТ СН'!$G$9+СВЦЭМ!$D$10+'СЕТ СН'!$G$6-'СЕТ СН'!$G$19</f>
        <v>1242.3617792300001</v>
      </c>
      <c r="D50" s="37">
        <f>SUMIFS(СВЦЭМ!$C$34:$C$777,СВЦЭМ!$A$34:$A$777,$A50,СВЦЭМ!$B$34:$B$777,D$47)+'СЕТ СН'!$G$9+СВЦЭМ!$D$10+'СЕТ СН'!$G$6-'СЕТ СН'!$G$19</f>
        <v>1312.67946349</v>
      </c>
      <c r="E50" s="37">
        <f>SUMIFS(СВЦЭМ!$C$34:$C$777,СВЦЭМ!$A$34:$A$777,$A50,СВЦЭМ!$B$34:$B$777,E$47)+'СЕТ СН'!$G$9+СВЦЭМ!$D$10+'СЕТ СН'!$G$6-'СЕТ СН'!$G$19</f>
        <v>1321.1999588800002</v>
      </c>
      <c r="F50" s="37">
        <f>SUMIFS(СВЦЭМ!$C$34:$C$777,СВЦЭМ!$A$34:$A$777,$A50,СВЦЭМ!$B$34:$B$777,F$47)+'СЕТ СН'!$G$9+СВЦЭМ!$D$10+'СЕТ СН'!$G$6-'СЕТ СН'!$G$19</f>
        <v>1312.1647108000002</v>
      </c>
      <c r="G50" s="37">
        <f>SUMIFS(СВЦЭМ!$C$34:$C$777,СВЦЭМ!$A$34:$A$777,$A50,СВЦЭМ!$B$34:$B$777,G$47)+'СЕТ СН'!$G$9+СВЦЭМ!$D$10+'СЕТ СН'!$G$6-'СЕТ СН'!$G$19</f>
        <v>1317.7017624500002</v>
      </c>
      <c r="H50" s="37">
        <f>SUMIFS(СВЦЭМ!$C$34:$C$777,СВЦЭМ!$A$34:$A$777,$A50,СВЦЭМ!$B$34:$B$777,H$47)+'СЕТ СН'!$G$9+СВЦЭМ!$D$10+'СЕТ СН'!$G$6-'СЕТ СН'!$G$19</f>
        <v>1352.7771545300002</v>
      </c>
      <c r="I50" s="37">
        <f>SUMIFS(СВЦЭМ!$C$34:$C$777,СВЦЭМ!$A$34:$A$777,$A50,СВЦЭМ!$B$34:$B$777,I$47)+'СЕТ СН'!$G$9+СВЦЭМ!$D$10+'СЕТ СН'!$G$6-'СЕТ СН'!$G$19</f>
        <v>1284.8897505800001</v>
      </c>
      <c r="J50" s="37">
        <f>SUMIFS(СВЦЭМ!$C$34:$C$777,СВЦЭМ!$A$34:$A$777,$A50,СВЦЭМ!$B$34:$B$777,J$47)+'СЕТ СН'!$G$9+СВЦЭМ!$D$10+'СЕТ СН'!$G$6-'СЕТ СН'!$G$19</f>
        <v>1171.00000884</v>
      </c>
      <c r="K50" s="37">
        <f>SUMIFS(СВЦЭМ!$C$34:$C$777,СВЦЭМ!$A$34:$A$777,$A50,СВЦЭМ!$B$34:$B$777,K$47)+'СЕТ СН'!$G$9+СВЦЭМ!$D$10+'СЕТ СН'!$G$6-'СЕТ СН'!$G$19</f>
        <v>1069.5122149700001</v>
      </c>
      <c r="L50" s="37">
        <f>SUMIFS(СВЦЭМ!$C$34:$C$777,СВЦЭМ!$A$34:$A$777,$A50,СВЦЭМ!$B$34:$B$777,L$47)+'СЕТ СН'!$G$9+СВЦЭМ!$D$10+'СЕТ СН'!$G$6-'СЕТ СН'!$G$19</f>
        <v>1020.0930859100001</v>
      </c>
      <c r="M50" s="37">
        <f>SUMIFS(СВЦЭМ!$C$34:$C$777,СВЦЭМ!$A$34:$A$777,$A50,СВЦЭМ!$B$34:$B$777,M$47)+'СЕТ СН'!$G$9+СВЦЭМ!$D$10+'СЕТ СН'!$G$6-'СЕТ СН'!$G$19</f>
        <v>999.15766086999997</v>
      </c>
      <c r="N50" s="37">
        <f>SUMIFS(СВЦЭМ!$C$34:$C$777,СВЦЭМ!$A$34:$A$777,$A50,СВЦЭМ!$B$34:$B$777,N$47)+'СЕТ СН'!$G$9+СВЦЭМ!$D$10+'СЕТ СН'!$G$6-'СЕТ СН'!$G$19</f>
        <v>983.73559884000019</v>
      </c>
      <c r="O50" s="37">
        <f>SUMIFS(СВЦЭМ!$C$34:$C$777,СВЦЭМ!$A$34:$A$777,$A50,СВЦЭМ!$B$34:$B$777,O$47)+'СЕТ СН'!$G$9+СВЦЭМ!$D$10+'СЕТ СН'!$G$6-'СЕТ СН'!$G$19</f>
        <v>999.10972973000003</v>
      </c>
      <c r="P50" s="37">
        <f>SUMIFS(СВЦЭМ!$C$34:$C$777,СВЦЭМ!$A$34:$A$777,$A50,СВЦЭМ!$B$34:$B$777,P$47)+'СЕТ СН'!$G$9+СВЦЭМ!$D$10+'СЕТ СН'!$G$6-'СЕТ СН'!$G$19</f>
        <v>1003.1093561200003</v>
      </c>
      <c r="Q50" s="37">
        <f>SUMIFS(СВЦЭМ!$C$34:$C$777,СВЦЭМ!$A$34:$A$777,$A50,СВЦЭМ!$B$34:$B$777,Q$47)+'СЕТ СН'!$G$9+СВЦЭМ!$D$10+'СЕТ СН'!$G$6-'СЕТ СН'!$G$19</f>
        <v>1005.4179773100002</v>
      </c>
      <c r="R50" s="37">
        <f>SUMIFS(СВЦЭМ!$C$34:$C$777,СВЦЭМ!$A$34:$A$777,$A50,СВЦЭМ!$B$34:$B$777,R$47)+'СЕТ СН'!$G$9+СВЦЭМ!$D$10+'СЕТ СН'!$G$6-'СЕТ СН'!$G$19</f>
        <v>1011.13019891</v>
      </c>
      <c r="S50" s="37">
        <f>SUMIFS(СВЦЭМ!$C$34:$C$777,СВЦЭМ!$A$34:$A$777,$A50,СВЦЭМ!$B$34:$B$777,S$47)+'СЕТ СН'!$G$9+СВЦЭМ!$D$10+'СЕТ СН'!$G$6-'СЕТ СН'!$G$19</f>
        <v>991.30398831000025</v>
      </c>
      <c r="T50" s="37">
        <f>SUMIFS(СВЦЭМ!$C$34:$C$777,СВЦЭМ!$A$34:$A$777,$A50,СВЦЭМ!$B$34:$B$777,T$47)+'СЕТ СН'!$G$9+СВЦЭМ!$D$10+'СЕТ СН'!$G$6-'СЕТ СН'!$G$19</f>
        <v>1001.7260655300001</v>
      </c>
      <c r="U50" s="37">
        <f>SUMIFS(СВЦЭМ!$C$34:$C$777,СВЦЭМ!$A$34:$A$777,$A50,СВЦЭМ!$B$34:$B$777,U$47)+'СЕТ СН'!$G$9+СВЦЭМ!$D$10+'СЕТ СН'!$G$6-'СЕТ СН'!$G$19</f>
        <v>995.87522003000026</v>
      </c>
      <c r="V50" s="37">
        <f>SUMIFS(СВЦЭМ!$C$34:$C$777,СВЦЭМ!$A$34:$A$777,$A50,СВЦЭМ!$B$34:$B$777,V$47)+'СЕТ СН'!$G$9+СВЦЭМ!$D$10+'СЕТ СН'!$G$6-'СЕТ СН'!$G$19</f>
        <v>1008.8289526600001</v>
      </c>
      <c r="W50" s="37">
        <f>SUMIFS(СВЦЭМ!$C$34:$C$777,СВЦЭМ!$A$34:$A$777,$A50,СВЦЭМ!$B$34:$B$777,W$47)+'СЕТ СН'!$G$9+СВЦЭМ!$D$10+'СЕТ СН'!$G$6-'СЕТ СН'!$G$19</f>
        <v>1034.1370211200001</v>
      </c>
      <c r="X50" s="37">
        <f>SUMIFS(СВЦЭМ!$C$34:$C$777,СВЦЭМ!$A$34:$A$777,$A50,СВЦЭМ!$B$34:$B$777,X$47)+'СЕТ СН'!$G$9+СВЦЭМ!$D$10+'СЕТ СН'!$G$6-'СЕТ СН'!$G$19</f>
        <v>1107.1568478400002</v>
      </c>
      <c r="Y50" s="37">
        <f>SUMIFS(СВЦЭМ!$C$34:$C$777,СВЦЭМ!$A$34:$A$777,$A50,СВЦЭМ!$B$34:$B$777,Y$47)+'СЕТ СН'!$G$9+СВЦЭМ!$D$10+'СЕТ СН'!$G$6-'СЕТ СН'!$G$19</f>
        <v>1169.1430806400001</v>
      </c>
    </row>
    <row r="51" spans="1:25" ht="15.75" x14ac:dyDescent="0.2">
      <c r="A51" s="36">
        <f t="shared" si="1"/>
        <v>42920</v>
      </c>
      <c r="B51" s="37">
        <f>SUMIFS(СВЦЭМ!$C$34:$C$777,СВЦЭМ!$A$34:$A$777,$A51,СВЦЭМ!$B$34:$B$777,B$47)+'СЕТ СН'!$G$9+СВЦЭМ!$D$10+'СЕТ СН'!$G$6-'СЕТ СН'!$G$19</f>
        <v>1165.15278027</v>
      </c>
      <c r="C51" s="37">
        <f>SUMIFS(СВЦЭМ!$C$34:$C$777,СВЦЭМ!$A$34:$A$777,$A51,СВЦЭМ!$B$34:$B$777,C$47)+'СЕТ СН'!$G$9+СВЦЭМ!$D$10+'СЕТ СН'!$G$6-'СЕТ СН'!$G$19</f>
        <v>1229.36346417</v>
      </c>
      <c r="D51" s="37">
        <f>SUMIFS(СВЦЭМ!$C$34:$C$777,СВЦЭМ!$A$34:$A$777,$A51,СВЦЭМ!$B$34:$B$777,D$47)+'СЕТ СН'!$G$9+СВЦЭМ!$D$10+'СЕТ СН'!$G$6-'СЕТ СН'!$G$19</f>
        <v>1309.31785313</v>
      </c>
      <c r="E51" s="37">
        <f>SUMIFS(СВЦЭМ!$C$34:$C$777,СВЦЭМ!$A$34:$A$777,$A51,СВЦЭМ!$B$34:$B$777,E$47)+'СЕТ СН'!$G$9+СВЦЭМ!$D$10+'СЕТ СН'!$G$6-'СЕТ СН'!$G$19</f>
        <v>1316.5774499200002</v>
      </c>
      <c r="F51" s="37">
        <f>SUMIFS(СВЦЭМ!$C$34:$C$777,СВЦЭМ!$A$34:$A$777,$A51,СВЦЭМ!$B$34:$B$777,F$47)+'СЕТ СН'!$G$9+СВЦЭМ!$D$10+'СЕТ СН'!$G$6-'СЕТ СН'!$G$19</f>
        <v>1309.6700553400001</v>
      </c>
      <c r="G51" s="37">
        <f>SUMIFS(СВЦЭМ!$C$34:$C$777,СВЦЭМ!$A$34:$A$777,$A51,СВЦЭМ!$B$34:$B$777,G$47)+'СЕТ СН'!$G$9+СВЦЭМ!$D$10+'СЕТ СН'!$G$6-'СЕТ СН'!$G$19</f>
        <v>1312.7766523300002</v>
      </c>
      <c r="H51" s="37">
        <f>SUMIFS(СВЦЭМ!$C$34:$C$777,СВЦЭМ!$A$34:$A$777,$A51,СВЦЭМ!$B$34:$B$777,H$47)+'СЕТ СН'!$G$9+СВЦЭМ!$D$10+'СЕТ СН'!$G$6-'СЕТ СН'!$G$19</f>
        <v>1346.61762707</v>
      </c>
      <c r="I51" s="37">
        <f>SUMIFS(СВЦЭМ!$C$34:$C$777,СВЦЭМ!$A$34:$A$777,$A51,СВЦЭМ!$B$34:$B$777,I$47)+'СЕТ СН'!$G$9+СВЦЭМ!$D$10+'СЕТ СН'!$G$6-'СЕТ СН'!$G$19</f>
        <v>1241.8577121400001</v>
      </c>
      <c r="J51" s="37">
        <f>SUMIFS(СВЦЭМ!$C$34:$C$777,СВЦЭМ!$A$34:$A$777,$A51,СВЦЭМ!$B$34:$B$777,J$47)+'СЕТ СН'!$G$9+СВЦЭМ!$D$10+'СЕТ СН'!$G$6-'СЕТ СН'!$G$19</f>
        <v>1125.6554057400001</v>
      </c>
      <c r="K51" s="37">
        <f>SUMIFS(СВЦЭМ!$C$34:$C$777,СВЦЭМ!$A$34:$A$777,$A51,СВЦЭМ!$B$34:$B$777,K$47)+'СЕТ СН'!$G$9+СВЦЭМ!$D$10+'СЕТ СН'!$G$6-'СЕТ СН'!$G$19</f>
        <v>1036.7646492800002</v>
      </c>
      <c r="L51" s="37">
        <f>SUMIFS(СВЦЭМ!$C$34:$C$777,СВЦЭМ!$A$34:$A$777,$A51,СВЦЭМ!$B$34:$B$777,L$47)+'СЕТ СН'!$G$9+СВЦЭМ!$D$10+'СЕТ СН'!$G$6-'СЕТ СН'!$G$19</f>
        <v>968.86787564999986</v>
      </c>
      <c r="M51" s="37">
        <f>SUMIFS(СВЦЭМ!$C$34:$C$777,СВЦЭМ!$A$34:$A$777,$A51,СВЦЭМ!$B$34:$B$777,M$47)+'СЕТ СН'!$G$9+СВЦЭМ!$D$10+'СЕТ СН'!$G$6-'СЕТ СН'!$G$19</f>
        <v>951.78661757000009</v>
      </c>
      <c r="N51" s="37">
        <f>SUMIFS(СВЦЭМ!$C$34:$C$777,СВЦЭМ!$A$34:$A$777,$A51,СВЦЭМ!$B$34:$B$777,N$47)+'СЕТ СН'!$G$9+СВЦЭМ!$D$10+'СЕТ СН'!$G$6-'СЕТ СН'!$G$19</f>
        <v>945.23615160000008</v>
      </c>
      <c r="O51" s="37">
        <f>SUMIFS(СВЦЭМ!$C$34:$C$777,СВЦЭМ!$A$34:$A$777,$A51,СВЦЭМ!$B$34:$B$777,O$47)+'СЕТ СН'!$G$9+СВЦЭМ!$D$10+'СЕТ СН'!$G$6-'СЕТ СН'!$G$19</f>
        <v>955.19848551999985</v>
      </c>
      <c r="P51" s="37">
        <f>SUMIFS(СВЦЭМ!$C$34:$C$777,СВЦЭМ!$A$34:$A$777,$A51,СВЦЭМ!$B$34:$B$777,P$47)+'СЕТ СН'!$G$9+СВЦЭМ!$D$10+'СЕТ СН'!$G$6-'СЕТ СН'!$G$19</f>
        <v>964.42959448000011</v>
      </c>
      <c r="Q51" s="37">
        <f>SUMIFS(СВЦЭМ!$C$34:$C$777,СВЦЭМ!$A$34:$A$777,$A51,СВЦЭМ!$B$34:$B$777,Q$47)+'СЕТ СН'!$G$9+СВЦЭМ!$D$10+'СЕТ СН'!$G$6-'СЕТ СН'!$G$19</f>
        <v>972.85438505000002</v>
      </c>
      <c r="R51" s="37">
        <f>SUMIFS(СВЦЭМ!$C$34:$C$777,СВЦЭМ!$A$34:$A$777,$A51,СВЦЭМ!$B$34:$B$777,R$47)+'СЕТ СН'!$G$9+СВЦЭМ!$D$10+'СЕТ СН'!$G$6-'СЕТ СН'!$G$19</f>
        <v>999.15365604000021</v>
      </c>
      <c r="S51" s="37">
        <f>SUMIFS(СВЦЭМ!$C$34:$C$777,СВЦЭМ!$A$34:$A$777,$A51,СВЦЭМ!$B$34:$B$777,S$47)+'СЕТ СН'!$G$9+СВЦЭМ!$D$10+'СЕТ СН'!$G$6-'СЕТ СН'!$G$19</f>
        <v>1019.8209811300001</v>
      </c>
      <c r="T51" s="37">
        <f>SUMIFS(СВЦЭМ!$C$34:$C$777,СВЦЭМ!$A$34:$A$777,$A51,СВЦЭМ!$B$34:$B$777,T$47)+'СЕТ СН'!$G$9+СВЦЭМ!$D$10+'СЕТ СН'!$G$6-'СЕТ СН'!$G$19</f>
        <v>1048.8999531700001</v>
      </c>
      <c r="U51" s="37">
        <f>SUMIFS(СВЦЭМ!$C$34:$C$777,СВЦЭМ!$A$34:$A$777,$A51,СВЦЭМ!$B$34:$B$777,U$47)+'СЕТ СН'!$G$9+СВЦЭМ!$D$10+'СЕТ СН'!$G$6-'СЕТ СН'!$G$19</f>
        <v>1052.1290466600001</v>
      </c>
      <c r="V51" s="37">
        <f>SUMIFS(СВЦЭМ!$C$34:$C$777,СВЦЭМ!$A$34:$A$777,$A51,СВЦЭМ!$B$34:$B$777,V$47)+'СЕТ СН'!$G$9+СВЦЭМ!$D$10+'СЕТ СН'!$G$6-'СЕТ СН'!$G$19</f>
        <v>1062.6384403200002</v>
      </c>
      <c r="W51" s="37">
        <f>SUMIFS(СВЦЭМ!$C$34:$C$777,СВЦЭМ!$A$34:$A$777,$A51,СВЦЭМ!$B$34:$B$777,W$47)+'СЕТ СН'!$G$9+СВЦЭМ!$D$10+'СЕТ СН'!$G$6-'СЕТ СН'!$G$19</f>
        <v>1083.1854929799999</v>
      </c>
      <c r="X51" s="37">
        <f>SUMIFS(СВЦЭМ!$C$34:$C$777,СВЦЭМ!$A$34:$A$777,$A51,СВЦЭМ!$B$34:$B$777,X$47)+'СЕТ СН'!$G$9+СВЦЭМ!$D$10+'СЕТ СН'!$G$6-'СЕТ СН'!$G$19</f>
        <v>1085.2758192200001</v>
      </c>
      <c r="Y51" s="37">
        <f>SUMIFS(СВЦЭМ!$C$34:$C$777,СВЦЭМ!$A$34:$A$777,$A51,СВЦЭМ!$B$34:$B$777,Y$47)+'СЕТ СН'!$G$9+СВЦЭМ!$D$10+'СЕТ СН'!$G$6-'СЕТ СН'!$G$19</f>
        <v>1142.5265108800002</v>
      </c>
    </row>
    <row r="52" spans="1:25" ht="15.75" x14ac:dyDescent="0.2">
      <c r="A52" s="36">
        <f t="shared" si="1"/>
        <v>42921</v>
      </c>
      <c r="B52" s="37">
        <f>SUMIFS(СВЦЭМ!$C$34:$C$777,СВЦЭМ!$A$34:$A$777,$A52,СВЦЭМ!$B$34:$B$777,B$47)+'СЕТ СН'!$G$9+СВЦЭМ!$D$10+'СЕТ СН'!$G$6-'СЕТ СН'!$G$19</f>
        <v>1155.6559061700002</v>
      </c>
      <c r="C52" s="37">
        <f>SUMIFS(СВЦЭМ!$C$34:$C$777,СВЦЭМ!$A$34:$A$777,$A52,СВЦЭМ!$B$34:$B$777,C$47)+'СЕТ СН'!$G$9+СВЦЭМ!$D$10+'СЕТ СН'!$G$6-'СЕТ СН'!$G$19</f>
        <v>1279.0008427800001</v>
      </c>
      <c r="D52" s="37">
        <f>SUMIFS(СВЦЭМ!$C$34:$C$777,СВЦЭМ!$A$34:$A$777,$A52,СВЦЭМ!$B$34:$B$777,D$47)+'СЕТ СН'!$G$9+СВЦЭМ!$D$10+'СЕТ СН'!$G$6-'СЕТ СН'!$G$19</f>
        <v>1299.79777272</v>
      </c>
      <c r="E52" s="37">
        <f>SUMIFS(СВЦЭМ!$C$34:$C$777,СВЦЭМ!$A$34:$A$777,$A52,СВЦЭМ!$B$34:$B$777,E$47)+'СЕТ СН'!$G$9+СВЦЭМ!$D$10+'СЕТ СН'!$G$6-'СЕТ СН'!$G$19</f>
        <v>1302.3032434900001</v>
      </c>
      <c r="F52" s="37">
        <f>SUMIFS(СВЦЭМ!$C$34:$C$777,СВЦЭМ!$A$34:$A$777,$A52,СВЦЭМ!$B$34:$B$777,F$47)+'СЕТ СН'!$G$9+СВЦЭМ!$D$10+'СЕТ СН'!$G$6-'СЕТ СН'!$G$19</f>
        <v>1300.4872844600002</v>
      </c>
      <c r="G52" s="37">
        <f>SUMIFS(СВЦЭМ!$C$34:$C$777,СВЦЭМ!$A$34:$A$777,$A52,СВЦЭМ!$B$34:$B$777,G$47)+'СЕТ СН'!$G$9+СВЦЭМ!$D$10+'СЕТ СН'!$G$6-'СЕТ СН'!$G$19</f>
        <v>1303.4771332300002</v>
      </c>
      <c r="H52" s="37">
        <f>SUMIFS(СВЦЭМ!$C$34:$C$777,СВЦЭМ!$A$34:$A$777,$A52,СВЦЭМ!$B$34:$B$777,H$47)+'СЕТ СН'!$G$9+СВЦЭМ!$D$10+'СЕТ СН'!$G$6-'СЕТ СН'!$G$19</f>
        <v>1344.82987546</v>
      </c>
      <c r="I52" s="37">
        <f>SUMIFS(СВЦЭМ!$C$34:$C$777,СВЦЭМ!$A$34:$A$777,$A52,СВЦЭМ!$B$34:$B$777,I$47)+'СЕТ СН'!$G$9+СВЦЭМ!$D$10+'СЕТ СН'!$G$6-'СЕТ СН'!$G$19</f>
        <v>1237.23653924</v>
      </c>
      <c r="J52" s="37">
        <f>SUMIFS(СВЦЭМ!$C$34:$C$777,СВЦЭМ!$A$34:$A$777,$A52,СВЦЭМ!$B$34:$B$777,J$47)+'СЕТ СН'!$G$9+СВЦЭМ!$D$10+'СЕТ СН'!$G$6-'СЕТ СН'!$G$19</f>
        <v>1144.0983633800001</v>
      </c>
      <c r="K52" s="37">
        <f>SUMIFS(СВЦЭМ!$C$34:$C$777,СВЦЭМ!$A$34:$A$777,$A52,СВЦЭМ!$B$34:$B$777,K$47)+'СЕТ СН'!$G$9+СВЦЭМ!$D$10+'СЕТ СН'!$G$6-'СЕТ СН'!$G$19</f>
        <v>1060.8774949400001</v>
      </c>
      <c r="L52" s="37">
        <f>SUMIFS(СВЦЭМ!$C$34:$C$777,СВЦЭМ!$A$34:$A$777,$A52,СВЦЭМ!$B$34:$B$777,L$47)+'СЕТ СН'!$G$9+СВЦЭМ!$D$10+'СЕТ СН'!$G$6-'СЕТ СН'!$G$19</f>
        <v>992.52306102000011</v>
      </c>
      <c r="M52" s="37">
        <f>SUMIFS(СВЦЭМ!$C$34:$C$777,СВЦЭМ!$A$34:$A$777,$A52,СВЦЭМ!$B$34:$B$777,M$47)+'СЕТ СН'!$G$9+СВЦЭМ!$D$10+'СЕТ СН'!$G$6-'СЕТ СН'!$G$19</f>
        <v>979.30489348000015</v>
      </c>
      <c r="N52" s="37">
        <f>SUMIFS(СВЦЭМ!$C$34:$C$777,СВЦЭМ!$A$34:$A$777,$A52,СВЦЭМ!$B$34:$B$777,N$47)+'СЕТ СН'!$G$9+СВЦЭМ!$D$10+'СЕТ СН'!$G$6-'СЕТ СН'!$G$19</f>
        <v>989.29172058000017</v>
      </c>
      <c r="O52" s="37">
        <f>SUMIFS(СВЦЭМ!$C$34:$C$777,СВЦЭМ!$A$34:$A$777,$A52,СВЦЭМ!$B$34:$B$777,O$47)+'СЕТ СН'!$G$9+СВЦЭМ!$D$10+'СЕТ СН'!$G$6-'СЕТ СН'!$G$19</f>
        <v>1001.8395887900001</v>
      </c>
      <c r="P52" s="37">
        <f>SUMIFS(СВЦЭМ!$C$34:$C$777,СВЦЭМ!$A$34:$A$777,$A52,СВЦЭМ!$B$34:$B$777,P$47)+'СЕТ СН'!$G$9+СВЦЭМ!$D$10+'СЕТ СН'!$G$6-'СЕТ СН'!$G$19</f>
        <v>1006.2820657500001</v>
      </c>
      <c r="Q52" s="37">
        <f>SUMIFS(СВЦЭМ!$C$34:$C$777,СВЦЭМ!$A$34:$A$777,$A52,СВЦЭМ!$B$34:$B$777,Q$47)+'СЕТ СН'!$G$9+СВЦЭМ!$D$10+'СЕТ СН'!$G$6-'СЕТ СН'!$G$19</f>
        <v>1003.9617267600001</v>
      </c>
      <c r="R52" s="37">
        <f>SUMIFS(СВЦЭМ!$C$34:$C$777,СВЦЭМ!$A$34:$A$777,$A52,СВЦЭМ!$B$34:$B$777,R$47)+'СЕТ СН'!$G$9+СВЦЭМ!$D$10+'СЕТ СН'!$G$6-'СЕТ СН'!$G$19</f>
        <v>1008.9852875700001</v>
      </c>
      <c r="S52" s="37">
        <f>SUMIFS(СВЦЭМ!$C$34:$C$777,СВЦЭМ!$A$34:$A$777,$A52,СВЦЭМ!$B$34:$B$777,S$47)+'СЕТ СН'!$G$9+СВЦЭМ!$D$10+'СЕТ СН'!$G$6-'СЕТ СН'!$G$19</f>
        <v>995.5028782400002</v>
      </c>
      <c r="T52" s="37">
        <f>SUMIFS(СВЦЭМ!$C$34:$C$777,СВЦЭМ!$A$34:$A$777,$A52,СВЦЭМ!$B$34:$B$777,T$47)+'СЕТ СН'!$G$9+СВЦЭМ!$D$10+'СЕТ СН'!$G$6-'СЕТ СН'!$G$19</f>
        <v>1002.8076503</v>
      </c>
      <c r="U52" s="37">
        <f>SUMIFS(СВЦЭМ!$C$34:$C$777,СВЦЭМ!$A$34:$A$777,$A52,СВЦЭМ!$B$34:$B$777,U$47)+'СЕТ СН'!$G$9+СВЦЭМ!$D$10+'СЕТ СН'!$G$6-'СЕТ СН'!$G$19</f>
        <v>1006.09126808</v>
      </c>
      <c r="V52" s="37">
        <f>SUMIFS(СВЦЭМ!$C$34:$C$777,СВЦЭМ!$A$34:$A$777,$A52,СВЦЭМ!$B$34:$B$777,V$47)+'СЕТ СН'!$G$9+СВЦЭМ!$D$10+'СЕТ СН'!$G$6-'СЕТ СН'!$G$19</f>
        <v>1020.8938888</v>
      </c>
      <c r="W52" s="37">
        <f>SUMIFS(СВЦЭМ!$C$34:$C$777,СВЦЭМ!$A$34:$A$777,$A52,СВЦЭМ!$B$34:$B$777,W$47)+'СЕТ СН'!$G$9+СВЦЭМ!$D$10+'СЕТ СН'!$G$6-'СЕТ СН'!$G$19</f>
        <v>1047.66395005</v>
      </c>
      <c r="X52" s="37">
        <f>SUMIFS(СВЦЭМ!$C$34:$C$777,СВЦЭМ!$A$34:$A$777,$A52,СВЦЭМ!$B$34:$B$777,X$47)+'СЕТ СН'!$G$9+СВЦЭМ!$D$10+'СЕТ СН'!$G$6-'СЕТ СН'!$G$19</f>
        <v>1071.1442684900001</v>
      </c>
      <c r="Y52" s="37">
        <f>SUMIFS(СВЦЭМ!$C$34:$C$777,СВЦЭМ!$A$34:$A$777,$A52,СВЦЭМ!$B$34:$B$777,Y$47)+'СЕТ СН'!$G$9+СВЦЭМ!$D$10+'СЕТ СН'!$G$6-'СЕТ СН'!$G$19</f>
        <v>1116.9552811300002</v>
      </c>
    </row>
    <row r="53" spans="1:25" ht="15.75" x14ac:dyDescent="0.2">
      <c r="A53" s="36">
        <f t="shared" si="1"/>
        <v>42922</v>
      </c>
      <c r="B53" s="37">
        <f>SUMIFS(СВЦЭМ!$C$34:$C$777,СВЦЭМ!$A$34:$A$777,$A53,СВЦЭМ!$B$34:$B$777,B$47)+'СЕТ СН'!$G$9+СВЦЭМ!$D$10+'СЕТ СН'!$G$6-'СЕТ СН'!$G$19</f>
        <v>1219.28265382</v>
      </c>
      <c r="C53" s="37">
        <f>SUMIFS(СВЦЭМ!$C$34:$C$777,СВЦЭМ!$A$34:$A$777,$A53,СВЦЭМ!$B$34:$B$777,C$47)+'СЕТ СН'!$G$9+СВЦЭМ!$D$10+'СЕТ СН'!$G$6-'СЕТ СН'!$G$19</f>
        <v>1279.7271596</v>
      </c>
      <c r="D53" s="37">
        <f>SUMIFS(СВЦЭМ!$C$34:$C$777,СВЦЭМ!$A$34:$A$777,$A53,СВЦЭМ!$B$34:$B$777,D$47)+'СЕТ СН'!$G$9+СВЦЭМ!$D$10+'СЕТ СН'!$G$6-'СЕТ СН'!$G$19</f>
        <v>1328.4031192300001</v>
      </c>
      <c r="E53" s="37">
        <f>SUMIFS(СВЦЭМ!$C$34:$C$777,СВЦЭМ!$A$34:$A$777,$A53,СВЦЭМ!$B$34:$B$777,E$47)+'СЕТ СН'!$G$9+СВЦЭМ!$D$10+'СЕТ СН'!$G$6-'СЕТ СН'!$G$19</f>
        <v>1331.8332510900002</v>
      </c>
      <c r="F53" s="37">
        <f>SUMIFS(СВЦЭМ!$C$34:$C$777,СВЦЭМ!$A$34:$A$777,$A53,СВЦЭМ!$B$34:$B$777,F$47)+'СЕТ СН'!$G$9+СВЦЭМ!$D$10+'СЕТ СН'!$G$6-'СЕТ СН'!$G$19</f>
        <v>1340.1221170400001</v>
      </c>
      <c r="G53" s="37">
        <f>SUMIFS(СВЦЭМ!$C$34:$C$777,СВЦЭМ!$A$34:$A$777,$A53,СВЦЭМ!$B$34:$B$777,G$47)+'СЕТ СН'!$G$9+СВЦЭМ!$D$10+'СЕТ СН'!$G$6-'СЕТ СН'!$G$19</f>
        <v>1339.1195111100001</v>
      </c>
      <c r="H53" s="37">
        <f>SUMIFS(СВЦЭМ!$C$34:$C$777,СВЦЭМ!$A$34:$A$777,$A53,СВЦЭМ!$B$34:$B$777,H$47)+'СЕТ СН'!$G$9+СВЦЭМ!$D$10+'СЕТ СН'!$G$6-'СЕТ СН'!$G$19</f>
        <v>1371.6501277100001</v>
      </c>
      <c r="I53" s="37">
        <f>SUMIFS(СВЦЭМ!$C$34:$C$777,СВЦЭМ!$A$34:$A$777,$A53,СВЦЭМ!$B$34:$B$777,I$47)+'СЕТ СН'!$G$9+СВЦЭМ!$D$10+'СЕТ СН'!$G$6-'СЕТ СН'!$G$19</f>
        <v>1292.9806630100002</v>
      </c>
      <c r="J53" s="37">
        <f>SUMIFS(СВЦЭМ!$C$34:$C$777,СВЦЭМ!$A$34:$A$777,$A53,СВЦЭМ!$B$34:$B$777,J$47)+'СЕТ СН'!$G$9+СВЦЭМ!$D$10+'СЕТ СН'!$G$6-'СЕТ СН'!$G$19</f>
        <v>1164.7468396100001</v>
      </c>
      <c r="K53" s="37">
        <f>SUMIFS(СВЦЭМ!$C$34:$C$777,СВЦЭМ!$A$34:$A$777,$A53,СВЦЭМ!$B$34:$B$777,K$47)+'СЕТ СН'!$G$9+СВЦЭМ!$D$10+'СЕТ СН'!$G$6-'СЕТ СН'!$G$19</f>
        <v>1067.2382614300002</v>
      </c>
      <c r="L53" s="37">
        <f>SUMIFS(СВЦЭМ!$C$34:$C$777,СВЦЭМ!$A$34:$A$777,$A53,СВЦЭМ!$B$34:$B$777,L$47)+'СЕТ СН'!$G$9+СВЦЭМ!$D$10+'СЕТ СН'!$G$6-'СЕТ СН'!$G$19</f>
        <v>1001.3331496900003</v>
      </c>
      <c r="M53" s="37">
        <f>SUMIFS(СВЦЭМ!$C$34:$C$777,СВЦЭМ!$A$34:$A$777,$A53,СВЦЭМ!$B$34:$B$777,M$47)+'СЕТ СН'!$G$9+СВЦЭМ!$D$10+'СЕТ СН'!$G$6-'СЕТ СН'!$G$19</f>
        <v>979.37184642000011</v>
      </c>
      <c r="N53" s="37">
        <f>SUMIFS(СВЦЭМ!$C$34:$C$777,СВЦЭМ!$A$34:$A$777,$A53,СВЦЭМ!$B$34:$B$777,N$47)+'СЕТ СН'!$G$9+СВЦЭМ!$D$10+'СЕТ СН'!$G$6-'СЕТ СН'!$G$19</f>
        <v>974.62261751999995</v>
      </c>
      <c r="O53" s="37">
        <f>SUMIFS(СВЦЭМ!$C$34:$C$777,СВЦЭМ!$A$34:$A$777,$A53,СВЦЭМ!$B$34:$B$777,O$47)+'СЕТ СН'!$G$9+СВЦЭМ!$D$10+'СЕТ СН'!$G$6-'СЕТ СН'!$G$19</f>
        <v>982.98278599000014</v>
      </c>
      <c r="P53" s="37">
        <f>SUMIFS(СВЦЭМ!$C$34:$C$777,СВЦЭМ!$A$34:$A$777,$A53,СВЦЭМ!$B$34:$B$777,P$47)+'СЕТ СН'!$G$9+СВЦЭМ!$D$10+'СЕТ СН'!$G$6-'СЕТ СН'!$G$19</f>
        <v>986.11212677000026</v>
      </c>
      <c r="Q53" s="37">
        <f>SUMIFS(СВЦЭМ!$C$34:$C$777,СВЦЭМ!$A$34:$A$777,$A53,СВЦЭМ!$B$34:$B$777,Q$47)+'СЕТ СН'!$G$9+СВЦЭМ!$D$10+'СЕТ СН'!$G$6-'СЕТ СН'!$G$19</f>
        <v>993.56720800000016</v>
      </c>
      <c r="R53" s="37">
        <f>SUMIFS(СВЦЭМ!$C$34:$C$777,СВЦЭМ!$A$34:$A$777,$A53,СВЦЭМ!$B$34:$B$777,R$47)+'СЕТ СН'!$G$9+СВЦЭМ!$D$10+'СЕТ СН'!$G$6-'СЕТ СН'!$G$19</f>
        <v>1000.1470532200001</v>
      </c>
      <c r="S53" s="37">
        <f>SUMIFS(СВЦЭМ!$C$34:$C$777,СВЦЭМ!$A$34:$A$777,$A53,СВЦЭМ!$B$34:$B$777,S$47)+'СЕТ СН'!$G$9+СВЦЭМ!$D$10+'СЕТ СН'!$G$6-'СЕТ СН'!$G$19</f>
        <v>993.87353604000009</v>
      </c>
      <c r="T53" s="37">
        <f>SUMIFS(СВЦЭМ!$C$34:$C$777,СВЦЭМ!$A$34:$A$777,$A53,СВЦЭМ!$B$34:$B$777,T$47)+'СЕТ СН'!$G$9+СВЦЭМ!$D$10+'СЕТ СН'!$G$6-'СЕТ СН'!$G$19</f>
        <v>996.88655033000009</v>
      </c>
      <c r="U53" s="37">
        <f>SUMIFS(СВЦЭМ!$C$34:$C$777,СВЦЭМ!$A$34:$A$777,$A53,СВЦЭМ!$B$34:$B$777,U$47)+'СЕТ СН'!$G$9+СВЦЭМ!$D$10+'СЕТ СН'!$G$6-'СЕТ СН'!$G$19</f>
        <v>997.29630265000014</v>
      </c>
      <c r="V53" s="37">
        <f>SUMIFS(СВЦЭМ!$C$34:$C$777,СВЦЭМ!$A$34:$A$777,$A53,СВЦЭМ!$B$34:$B$777,V$47)+'СЕТ СН'!$G$9+СВЦЭМ!$D$10+'СЕТ СН'!$G$6-'СЕТ СН'!$G$19</f>
        <v>1009.35096034</v>
      </c>
      <c r="W53" s="37">
        <f>SUMIFS(СВЦЭМ!$C$34:$C$777,СВЦЭМ!$A$34:$A$777,$A53,СВЦЭМ!$B$34:$B$777,W$47)+'СЕТ СН'!$G$9+СВЦЭМ!$D$10+'СЕТ СН'!$G$6-'СЕТ СН'!$G$19</f>
        <v>1039.6448727100001</v>
      </c>
      <c r="X53" s="37">
        <f>SUMIFS(СВЦЭМ!$C$34:$C$777,СВЦЭМ!$A$34:$A$777,$A53,СВЦЭМ!$B$34:$B$777,X$47)+'СЕТ СН'!$G$9+СВЦЭМ!$D$10+'СЕТ СН'!$G$6-'СЕТ СН'!$G$19</f>
        <v>1094.5212606800001</v>
      </c>
      <c r="Y53" s="37">
        <f>SUMIFS(СВЦЭМ!$C$34:$C$777,СВЦЭМ!$A$34:$A$777,$A53,СВЦЭМ!$B$34:$B$777,Y$47)+'СЕТ СН'!$G$9+СВЦЭМ!$D$10+'СЕТ СН'!$G$6-'СЕТ СН'!$G$19</f>
        <v>1155.8868303900001</v>
      </c>
    </row>
    <row r="54" spans="1:25" ht="15.75" x14ac:dyDescent="0.2">
      <c r="A54" s="36">
        <f t="shared" si="1"/>
        <v>42923</v>
      </c>
      <c r="B54" s="37">
        <f>SUMIFS(СВЦЭМ!$C$34:$C$777,СВЦЭМ!$A$34:$A$777,$A54,СВЦЭМ!$B$34:$B$777,B$47)+'СЕТ СН'!$G$9+СВЦЭМ!$D$10+'СЕТ СН'!$G$6-'СЕТ СН'!$G$19</f>
        <v>1176.5912198500002</v>
      </c>
      <c r="C54" s="37">
        <f>SUMIFS(СВЦЭМ!$C$34:$C$777,СВЦЭМ!$A$34:$A$777,$A54,СВЦЭМ!$B$34:$B$777,C$47)+'СЕТ СН'!$G$9+СВЦЭМ!$D$10+'СЕТ СН'!$G$6-'СЕТ СН'!$G$19</f>
        <v>1298.65866082</v>
      </c>
      <c r="D54" s="37">
        <f>SUMIFS(СВЦЭМ!$C$34:$C$777,СВЦЭМ!$A$34:$A$777,$A54,СВЦЭМ!$B$34:$B$777,D$47)+'СЕТ СН'!$G$9+СВЦЭМ!$D$10+'СЕТ СН'!$G$6-'СЕТ СН'!$G$19</f>
        <v>1315.8188422200001</v>
      </c>
      <c r="E54" s="37">
        <f>SUMIFS(СВЦЭМ!$C$34:$C$777,СВЦЭМ!$A$34:$A$777,$A54,СВЦЭМ!$B$34:$B$777,E$47)+'СЕТ СН'!$G$9+СВЦЭМ!$D$10+'СЕТ СН'!$G$6-'СЕТ СН'!$G$19</f>
        <v>1329.0194602800002</v>
      </c>
      <c r="F54" s="37">
        <f>SUMIFS(СВЦЭМ!$C$34:$C$777,СВЦЭМ!$A$34:$A$777,$A54,СВЦЭМ!$B$34:$B$777,F$47)+'СЕТ СН'!$G$9+СВЦЭМ!$D$10+'СЕТ СН'!$G$6-'СЕТ СН'!$G$19</f>
        <v>1325.2717470600001</v>
      </c>
      <c r="G54" s="37">
        <f>SUMIFS(СВЦЭМ!$C$34:$C$777,СВЦЭМ!$A$34:$A$777,$A54,СВЦЭМ!$B$34:$B$777,G$47)+'СЕТ СН'!$G$9+СВЦЭМ!$D$10+'СЕТ СН'!$G$6-'СЕТ СН'!$G$19</f>
        <v>1321.67049638</v>
      </c>
      <c r="H54" s="37">
        <f>SUMIFS(СВЦЭМ!$C$34:$C$777,СВЦЭМ!$A$34:$A$777,$A54,СВЦЭМ!$B$34:$B$777,H$47)+'СЕТ СН'!$G$9+СВЦЭМ!$D$10+'СЕТ СН'!$G$6-'СЕТ СН'!$G$19</f>
        <v>1360.3862399200002</v>
      </c>
      <c r="I54" s="37">
        <f>SUMIFS(СВЦЭМ!$C$34:$C$777,СВЦЭМ!$A$34:$A$777,$A54,СВЦЭМ!$B$34:$B$777,I$47)+'СЕТ СН'!$G$9+СВЦЭМ!$D$10+'СЕТ СН'!$G$6-'СЕТ СН'!$G$19</f>
        <v>1318.35275419</v>
      </c>
      <c r="J54" s="37">
        <f>SUMIFS(СВЦЭМ!$C$34:$C$777,СВЦЭМ!$A$34:$A$777,$A54,СВЦЭМ!$B$34:$B$777,J$47)+'СЕТ СН'!$G$9+СВЦЭМ!$D$10+'СЕТ СН'!$G$6-'СЕТ СН'!$G$19</f>
        <v>1189.6583287400001</v>
      </c>
      <c r="K54" s="37">
        <f>SUMIFS(СВЦЭМ!$C$34:$C$777,СВЦЭМ!$A$34:$A$777,$A54,СВЦЭМ!$B$34:$B$777,K$47)+'СЕТ СН'!$G$9+СВЦЭМ!$D$10+'СЕТ СН'!$G$6-'СЕТ СН'!$G$19</f>
        <v>1089.93297246</v>
      </c>
      <c r="L54" s="37">
        <f>SUMIFS(СВЦЭМ!$C$34:$C$777,СВЦЭМ!$A$34:$A$777,$A54,СВЦЭМ!$B$34:$B$777,L$47)+'СЕТ СН'!$G$9+СВЦЭМ!$D$10+'СЕТ СН'!$G$6-'СЕТ СН'!$G$19</f>
        <v>1020.17714086</v>
      </c>
      <c r="M54" s="37">
        <f>SUMIFS(СВЦЭМ!$C$34:$C$777,СВЦЭМ!$A$34:$A$777,$A54,СВЦЭМ!$B$34:$B$777,M$47)+'СЕТ СН'!$G$9+СВЦЭМ!$D$10+'СЕТ СН'!$G$6-'СЕТ СН'!$G$19</f>
        <v>997.3532103</v>
      </c>
      <c r="N54" s="37">
        <f>SUMIFS(СВЦЭМ!$C$34:$C$777,СВЦЭМ!$A$34:$A$777,$A54,СВЦЭМ!$B$34:$B$777,N$47)+'СЕТ СН'!$G$9+СВЦЭМ!$D$10+'СЕТ СН'!$G$6-'СЕТ СН'!$G$19</f>
        <v>993.3736817800002</v>
      </c>
      <c r="O54" s="37">
        <f>SUMIFS(СВЦЭМ!$C$34:$C$777,СВЦЭМ!$A$34:$A$777,$A54,СВЦЭМ!$B$34:$B$777,O$47)+'СЕТ СН'!$G$9+СВЦЭМ!$D$10+'СЕТ СН'!$G$6-'СЕТ СН'!$G$19</f>
        <v>1001.5800603499999</v>
      </c>
      <c r="P54" s="37">
        <f>SUMIFS(СВЦЭМ!$C$34:$C$777,СВЦЭМ!$A$34:$A$777,$A54,СВЦЭМ!$B$34:$B$777,P$47)+'СЕТ СН'!$G$9+СВЦЭМ!$D$10+'СЕТ СН'!$G$6-'СЕТ СН'!$G$19</f>
        <v>1005.28073393</v>
      </c>
      <c r="Q54" s="37">
        <f>SUMIFS(СВЦЭМ!$C$34:$C$777,СВЦЭМ!$A$34:$A$777,$A54,СВЦЭМ!$B$34:$B$777,Q$47)+'СЕТ СН'!$G$9+СВЦЭМ!$D$10+'СЕТ СН'!$G$6-'СЕТ СН'!$G$19</f>
        <v>1000.9616137300002</v>
      </c>
      <c r="R54" s="37">
        <f>SUMIFS(СВЦЭМ!$C$34:$C$777,СВЦЭМ!$A$34:$A$777,$A54,СВЦЭМ!$B$34:$B$777,R$47)+'СЕТ СН'!$G$9+СВЦЭМ!$D$10+'СЕТ СН'!$G$6-'СЕТ СН'!$G$19</f>
        <v>1004.6560404600002</v>
      </c>
      <c r="S54" s="37">
        <f>SUMIFS(СВЦЭМ!$C$34:$C$777,СВЦЭМ!$A$34:$A$777,$A54,СВЦЭМ!$B$34:$B$777,S$47)+'СЕТ СН'!$G$9+СВЦЭМ!$D$10+'СЕТ СН'!$G$6-'СЕТ СН'!$G$19</f>
        <v>991.51399920000017</v>
      </c>
      <c r="T54" s="37">
        <f>SUMIFS(СВЦЭМ!$C$34:$C$777,СВЦЭМ!$A$34:$A$777,$A54,СВЦЭМ!$B$34:$B$777,T$47)+'СЕТ СН'!$G$9+СВЦЭМ!$D$10+'СЕТ СН'!$G$6-'СЕТ СН'!$G$19</f>
        <v>1002.6376325200001</v>
      </c>
      <c r="U54" s="37">
        <f>SUMIFS(СВЦЭМ!$C$34:$C$777,СВЦЭМ!$A$34:$A$777,$A54,СВЦЭМ!$B$34:$B$777,U$47)+'СЕТ СН'!$G$9+СВЦЭМ!$D$10+'СЕТ СН'!$G$6-'СЕТ СН'!$G$19</f>
        <v>1007.2246640800001</v>
      </c>
      <c r="V54" s="37">
        <f>SUMIFS(СВЦЭМ!$C$34:$C$777,СВЦЭМ!$A$34:$A$777,$A54,СВЦЭМ!$B$34:$B$777,V$47)+'СЕТ СН'!$G$9+СВЦЭМ!$D$10+'СЕТ СН'!$G$6-'СЕТ СН'!$G$19</f>
        <v>1021.81710322</v>
      </c>
      <c r="W54" s="37">
        <f>SUMIFS(СВЦЭМ!$C$34:$C$777,СВЦЭМ!$A$34:$A$777,$A54,СВЦЭМ!$B$34:$B$777,W$47)+'СЕТ СН'!$G$9+СВЦЭМ!$D$10+'СЕТ СН'!$G$6-'СЕТ СН'!$G$19</f>
        <v>1049.6811555400002</v>
      </c>
      <c r="X54" s="37">
        <f>SUMIFS(СВЦЭМ!$C$34:$C$777,СВЦЭМ!$A$34:$A$777,$A54,СВЦЭМ!$B$34:$B$777,X$47)+'СЕТ СН'!$G$9+СВЦЭМ!$D$10+'СЕТ СН'!$G$6-'СЕТ СН'!$G$19</f>
        <v>1116.71723748</v>
      </c>
      <c r="Y54" s="37">
        <f>SUMIFS(СВЦЭМ!$C$34:$C$777,СВЦЭМ!$A$34:$A$777,$A54,СВЦЭМ!$B$34:$B$777,Y$47)+'СЕТ СН'!$G$9+СВЦЭМ!$D$10+'СЕТ СН'!$G$6-'СЕТ СН'!$G$19</f>
        <v>1188.0036494400001</v>
      </c>
    </row>
    <row r="55" spans="1:25" ht="15.75" x14ac:dyDescent="0.2">
      <c r="A55" s="36">
        <f t="shared" si="1"/>
        <v>42924</v>
      </c>
      <c r="B55" s="37">
        <f>SUMIFS(СВЦЭМ!$C$34:$C$777,СВЦЭМ!$A$34:$A$777,$A55,СВЦЭМ!$B$34:$B$777,B$47)+'СЕТ СН'!$G$9+СВЦЭМ!$D$10+'СЕТ СН'!$G$6-'СЕТ СН'!$G$19</f>
        <v>1225.5434114900002</v>
      </c>
      <c r="C55" s="37">
        <f>SUMIFS(СВЦЭМ!$C$34:$C$777,СВЦЭМ!$A$34:$A$777,$A55,СВЦЭМ!$B$34:$B$777,C$47)+'СЕТ СН'!$G$9+СВЦЭМ!$D$10+'СЕТ СН'!$G$6-'СЕТ СН'!$G$19</f>
        <v>1293.0420665600002</v>
      </c>
      <c r="D55" s="37">
        <f>SUMIFS(СВЦЭМ!$C$34:$C$777,СВЦЭМ!$A$34:$A$777,$A55,СВЦЭМ!$B$34:$B$777,D$47)+'СЕТ СН'!$G$9+СВЦЭМ!$D$10+'СЕТ СН'!$G$6-'СЕТ СН'!$G$19</f>
        <v>1340.4550561900001</v>
      </c>
      <c r="E55" s="37">
        <f>SUMIFS(СВЦЭМ!$C$34:$C$777,СВЦЭМ!$A$34:$A$777,$A55,СВЦЭМ!$B$34:$B$777,E$47)+'СЕТ СН'!$G$9+СВЦЭМ!$D$10+'СЕТ СН'!$G$6-'СЕТ СН'!$G$19</f>
        <v>1344.20379301</v>
      </c>
      <c r="F55" s="37">
        <f>SUMIFS(СВЦЭМ!$C$34:$C$777,СВЦЭМ!$A$34:$A$777,$A55,СВЦЭМ!$B$34:$B$777,F$47)+'СЕТ СН'!$G$9+СВЦЭМ!$D$10+'СЕТ СН'!$G$6-'СЕТ СН'!$G$19</f>
        <v>1341.1868931700001</v>
      </c>
      <c r="G55" s="37">
        <f>SUMIFS(СВЦЭМ!$C$34:$C$777,СВЦЭМ!$A$34:$A$777,$A55,СВЦЭМ!$B$34:$B$777,G$47)+'СЕТ СН'!$G$9+СВЦЭМ!$D$10+'СЕТ СН'!$G$6-'СЕТ СН'!$G$19</f>
        <v>1335.22976178</v>
      </c>
      <c r="H55" s="37">
        <f>SUMIFS(СВЦЭМ!$C$34:$C$777,СВЦЭМ!$A$34:$A$777,$A55,СВЦЭМ!$B$34:$B$777,H$47)+'СЕТ СН'!$G$9+СВЦЭМ!$D$10+'СЕТ СН'!$G$6-'СЕТ СН'!$G$19</f>
        <v>1340.8145006900002</v>
      </c>
      <c r="I55" s="37">
        <f>SUMIFS(СВЦЭМ!$C$34:$C$777,СВЦЭМ!$A$34:$A$777,$A55,СВЦЭМ!$B$34:$B$777,I$47)+'СЕТ СН'!$G$9+СВЦЭМ!$D$10+'СЕТ СН'!$G$6-'СЕТ СН'!$G$19</f>
        <v>1249.11019809</v>
      </c>
      <c r="J55" s="37">
        <f>SUMIFS(СВЦЭМ!$C$34:$C$777,СВЦЭМ!$A$34:$A$777,$A55,СВЦЭМ!$B$34:$B$777,J$47)+'СЕТ СН'!$G$9+СВЦЭМ!$D$10+'СЕТ СН'!$G$6-'СЕТ СН'!$G$19</f>
        <v>1159.59920637</v>
      </c>
      <c r="K55" s="37">
        <f>SUMIFS(СВЦЭМ!$C$34:$C$777,СВЦЭМ!$A$34:$A$777,$A55,СВЦЭМ!$B$34:$B$777,K$47)+'СЕТ СН'!$G$9+СВЦЭМ!$D$10+'СЕТ СН'!$G$6-'СЕТ СН'!$G$19</f>
        <v>1066.4986123300002</v>
      </c>
      <c r="L55" s="37">
        <f>SUMIFS(СВЦЭМ!$C$34:$C$777,СВЦЭМ!$A$34:$A$777,$A55,СВЦЭМ!$B$34:$B$777,L$47)+'СЕТ СН'!$G$9+СВЦЭМ!$D$10+'СЕТ СН'!$G$6-'СЕТ СН'!$G$19</f>
        <v>996.69851917000005</v>
      </c>
      <c r="M55" s="37">
        <f>SUMIFS(СВЦЭМ!$C$34:$C$777,СВЦЭМ!$A$34:$A$777,$A55,СВЦЭМ!$B$34:$B$777,M$47)+'СЕТ СН'!$G$9+СВЦЭМ!$D$10+'СЕТ СН'!$G$6-'СЕТ СН'!$G$19</f>
        <v>975.31150520999995</v>
      </c>
      <c r="N55" s="37">
        <f>SUMIFS(СВЦЭМ!$C$34:$C$777,СВЦЭМ!$A$34:$A$777,$A55,СВЦЭМ!$B$34:$B$777,N$47)+'СЕТ СН'!$G$9+СВЦЭМ!$D$10+'СЕТ СН'!$G$6-'СЕТ СН'!$G$19</f>
        <v>983.71394135000014</v>
      </c>
      <c r="O55" s="37">
        <f>SUMIFS(СВЦЭМ!$C$34:$C$777,СВЦЭМ!$A$34:$A$777,$A55,СВЦЭМ!$B$34:$B$777,O$47)+'СЕТ СН'!$G$9+СВЦЭМ!$D$10+'СЕТ СН'!$G$6-'СЕТ СН'!$G$19</f>
        <v>989.5515136800002</v>
      </c>
      <c r="P55" s="37">
        <f>SUMIFS(СВЦЭМ!$C$34:$C$777,СВЦЭМ!$A$34:$A$777,$A55,СВЦЭМ!$B$34:$B$777,P$47)+'СЕТ СН'!$G$9+СВЦЭМ!$D$10+'СЕТ СН'!$G$6-'СЕТ СН'!$G$19</f>
        <v>990.77973948000022</v>
      </c>
      <c r="Q55" s="37">
        <f>SUMIFS(СВЦЭМ!$C$34:$C$777,СВЦЭМ!$A$34:$A$777,$A55,СВЦЭМ!$B$34:$B$777,Q$47)+'СЕТ СН'!$G$9+СВЦЭМ!$D$10+'СЕТ СН'!$G$6-'СЕТ СН'!$G$19</f>
        <v>991.44580296000026</v>
      </c>
      <c r="R55" s="37">
        <f>SUMIFS(СВЦЭМ!$C$34:$C$777,СВЦЭМ!$A$34:$A$777,$A55,СВЦЭМ!$B$34:$B$777,R$47)+'СЕТ СН'!$G$9+СВЦЭМ!$D$10+'СЕТ СН'!$G$6-'СЕТ СН'!$G$19</f>
        <v>988.35973949999993</v>
      </c>
      <c r="S55" s="37">
        <f>SUMIFS(СВЦЭМ!$C$34:$C$777,СВЦЭМ!$A$34:$A$777,$A55,СВЦЭМ!$B$34:$B$777,S$47)+'СЕТ СН'!$G$9+СВЦЭМ!$D$10+'СЕТ СН'!$G$6-'СЕТ СН'!$G$19</f>
        <v>989.00295713000014</v>
      </c>
      <c r="T55" s="37">
        <f>SUMIFS(СВЦЭМ!$C$34:$C$777,СВЦЭМ!$A$34:$A$777,$A55,СВЦЭМ!$B$34:$B$777,T$47)+'СЕТ СН'!$G$9+СВЦЭМ!$D$10+'СЕТ СН'!$G$6-'СЕТ СН'!$G$19</f>
        <v>1034.2117319900001</v>
      </c>
      <c r="U55" s="37">
        <f>SUMIFS(СВЦЭМ!$C$34:$C$777,СВЦЭМ!$A$34:$A$777,$A55,СВЦЭМ!$B$34:$B$777,U$47)+'СЕТ СН'!$G$9+СВЦЭМ!$D$10+'СЕТ СН'!$G$6-'СЕТ СН'!$G$19</f>
        <v>1029.0754720400002</v>
      </c>
      <c r="V55" s="37">
        <f>SUMIFS(СВЦЭМ!$C$34:$C$777,СВЦЭМ!$A$34:$A$777,$A55,СВЦЭМ!$B$34:$B$777,V$47)+'СЕТ СН'!$G$9+СВЦЭМ!$D$10+'СЕТ СН'!$G$6-'СЕТ СН'!$G$19</f>
        <v>1026.6969772500001</v>
      </c>
      <c r="W55" s="37">
        <f>SUMIFS(СВЦЭМ!$C$34:$C$777,СВЦЭМ!$A$34:$A$777,$A55,СВЦЭМ!$B$34:$B$777,W$47)+'СЕТ СН'!$G$9+СВЦЭМ!$D$10+'СЕТ СН'!$G$6-'СЕТ СН'!$G$19</f>
        <v>1047.3699872500001</v>
      </c>
      <c r="X55" s="37">
        <f>SUMIFS(СВЦЭМ!$C$34:$C$777,СВЦЭМ!$A$34:$A$777,$A55,СВЦЭМ!$B$34:$B$777,X$47)+'СЕТ СН'!$G$9+СВЦЭМ!$D$10+'СЕТ СН'!$G$6-'СЕТ СН'!$G$19</f>
        <v>1090.1858879100002</v>
      </c>
      <c r="Y55" s="37">
        <f>SUMIFS(СВЦЭМ!$C$34:$C$777,СВЦЭМ!$A$34:$A$777,$A55,СВЦЭМ!$B$34:$B$777,Y$47)+'СЕТ СН'!$G$9+СВЦЭМ!$D$10+'СЕТ СН'!$G$6-'СЕТ СН'!$G$19</f>
        <v>1133.9704567900001</v>
      </c>
    </row>
    <row r="56" spans="1:25" ht="15.75" x14ac:dyDescent="0.2">
      <c r="A56" s="36">
        <f t="shared" si="1"/>
        <v>42925</v>
      </c>
      <c r="B56" s="37">
        <f>SUMIFS(СВЦЭМ!$C$34:$C$777,СВЦЭМ!$A$34:$A$777,$A56,СВЦЭМ!$B$34:$B$777,B$47)+'СЕТ СН'!$G$9+СВЦЭМ!$D$10+'СЕТ СН'!$G$6-'СЕТ СН'!$G$19</f>
        <v>1213.08398517</v>
      </c>
      <c r="C56" s="37">
        <f>SUMIFS(СВЦЭМ!$C$34:$C$777,СВЦЭМ!$A$34:$A$777,$A56,СВЦЭМ!$B$34:$B$777,C$47)+'СЕТ СН'!$G$9+СВЦЭМ!$D$10+'СЕТ СН'!$G$6-'СЕТ СН'!$G$19</f>
        <v>1280.7980446000001</v>
      </c>
      <c r="D56" s="37">
        <f>SUMIFS(СВЦЭМ!$C$34:$C$777,СВЦЭМ!$A$34:$A$777,$A56,СВЦЭМ!$B$34:$B$777,D$47)+'СЕТ СН'!$G$9+СВЦЭМ!$D$10+'СЕТ СН'!$G$6-'СЕТ СН'!$G$19</f>
        <v>1337.64025698</v>
      </c>
      <c r="E56" s="37">
        <f>SUMIFS(СВЦЭМ!$C$34:$C$777,СВЦЭМ!$A$34:$A$777,$A56,СВЦЭМ!$B$34:$B$777,E$47)+'СЕТ СН'!$G$9+СВЦЭМ!$D$10+'СЕТ СН'!$G$6-'СЕТ СН'!$G$19</f>
        <v>1338.7101625400001</v>
      </c>
      <c r="F56" s="37">
        <f>SUMIFS(СВЦЭМ!$C$34:$C$777,СВЦЭМ!$A$34:$A$777,$A56,СВЦЭМ!$B$34:$B$777,F$47)+'СЕТ СН'!$G$9+СВЦЭМ!$D$10+'СЕТ СН'!$G$6-'СЕТ СН'!$G$19</f>
        <v>1340.2682665900002</v>
      </c>
      <c r="G56" s="37">
        <f>SUMIFS(СВЦЭМ!$C$34:$C$777,СВЦЭМ!$A$34:$A$777,$A56,СВЦЭМ!$B$34:$B$777,G$47)+'СЕТ СН'!$G$9+СВЦЭМ!$D$10+'СЕТ СН'!$G$6-'СЕТ СН'!$G$19</f>
        <v>1334.9073121500001</v>
      </c>
      <c r="H56" s="37">
        <f>SUMIFS(СВЦЭМ!$C$34:$C$777,СВЦЭМ!$A$34:$A$777,$A56,СВЦЭМ!$B$34:$B$777,H$47)+'СЕТ СН'!$G$9+СВЦЭМ!$D$10+'СЕТ СН'!$G$6-'СЕТ СН'!$G$19</f>
        <v>1346.54885599</v>
      </c>
      <c r="I56" s="37">
        <f>SUMIFS(СВЦЭМ!$C$34:$C$777,СВЦЭМ!$A$34:$A$777,$A56,СВЦЭМ!$B$34:$B$777,I$47)+'СЕТ СН'!$G$9+СВЦЭМ!$D$10+'СЕТ СН'!$G$6-'СЕТ СН'!$G$19</f>
        <v>1286.80969871</v>
      </c>
      <c r="J56" s="37">
        <f>SUMIFS(СВЦЭМ!$C$34:$C$777,СВЦЭМ!$A$34:$A$777,$A56,СВЦЭМ!$B$34:$B$777,J$47)+'СЕТ СН'!$G$9+СВЦЭМ!$D$10+'СЕТ СН'!$G$6-'СЕТ СН'!$G$19</f>
        <v>1201.2652632500001</v>
      </c>
      <c r="K56" s="37">
        <f>SUMIFS(СВЦЭМ!$C$34:$C$777,СВЦЭМ!$A$34:$A$777,$A56,СВЦЭМ!$B$34:$B$777,K$47)+'СЕТ СН'!$G$9+СВЦЭМ!$D$10+'СЕТ СН'!$G$6-'СЕТ СН'!$G$19</f>
        <v>1063.1921583600001</v>
      </c>
      <c r="L56" s="37">
        <f>SUMIFS(СВЦЭМ!$C$34:$C$777,СВЦЭМ!$A$34:$A$777,$A56,СВЦЭМ!$B$34:$B$777,L$47)+'СЕТ СН'!$G$9+СВЦЭМ!$D$10+'СЕТ СН'!$G$6-'СЕТ СН'!$G$19</f>
        <v>978.17626279000001</v>
      </c>
      <c r="M56" s="37">
        <f>SUMIFS(СВЦЭМ!$C$34:$C$777,СВЦЭМ!$A$34:$A$777,$A56,СВЦЭМ!$B$34:$B$777,M$47)+'СЕТ СН'!$G$9+СВЦЭМ!$D$10+'СЕТ СН'!$G$6-'СЕТ СН'!$G$19</f>
        <v>937.60743331000003</v>
      </c>
      <c r="N56" s="37">
        <f>SUMIFS(СВЦЭМ!$C$34:$C$777,СВЦЭМ!$A$34:$A$777,$A56,СВЦЭМ!$B$34:$B$777,N$47)+'СЕТ СН'!$G$9+СВЦЭМ!$D$10+'СЕТ СН'!$G$6-'СЕТ СН'!$G$19</f>
        <v>941.57126968000011</v>
      </c>
      <c r="O56" s="37">
        <f>SUMIFS(СВЦЭМ!$C$34:$C$777,СВЦЭМ!$A$34:$A$777,$A56,СВЦЭМ!$B$34:$B$777,O$47)+'СЕТ СН'!$G$9+СВЦЭМ!$D$10+'СЕТ СН'!$G$6-'СЕТ СН'!$G$19</f>
        <v>945.90580870999997</v>
      </c>
      <c r="P56" s="37">
        <f>SUMIFS(СВЦЭМ!$C$34:$C$777,СВЦЭМ!$A$34:$A$777,$A56,СВЦЭМ!$B$34:$B$777,P$47)+'СЕТ СН'!$G$9+СВЦЭМ!$D$10+'СЕТ СН'!$G$6-'СЕТ СН'!$G$19</f>
        <v>954.24799468999981</v>
      </c>
      <c r="Q56" s="37">
        <f>SUMIFS(СВЦЭМ!$C$34:$C$777,СВЦЭМ!$A$34:$A$777,$A56,СВЦЭМ!$B$34:$B$777,Q$47)+'СЕТ СН'!$G$9+СВЦЭМ!$D$10+'СЕТ СН'!$G$6-'СЕТ СН'!$G$19</f>
        <v>953.76615428000014</v>
      </c>
      <c r="R56" s="37">
        <f>SUMIFS(СВЦЭМ!$C$34:$C$777,СВЦЭМ!$A$34:$A$777,$A56,СВЦЭМ!$B$34:$B$777,R$47)+'СЕТ СН'!$G$9+СВЦЭМ!$D$10+'СЕТ СН'!$G$6-'СЕТ СН'!$G$19</f>
        <v>957.9630514800001</v>
      </c>
      <c r="S56" s="37">
        <f>SUMIFS(СВЦЭМ!$C$34:$C$777,СВЦЭМ!$A$34:$A$777,$A56,СВЦЭМ!$B$34:$B$777,S$47)+'СЕТ СН'!$G$9+СВЦЭМ!$D$10+'СЕТ СН'!$G$6-'СЕТ СН'!$G$19</f>
        <v>872.87715505999995</v>
      </c>
      <c r="T56" s="37">
        <f>SUMIFS(СВЦЭМ!$C$34:$C$777,СВЦЭМ!$A$34:$A$777,$A56,СВЦЭМ!$B$34:$B$777,T$47)+'СЕТ СН'!$G$9+СВЦЭМ!$D$10+'СЕТ СН'!$G$6-'СЕТ СН'!$G$19</f>
        <v>828.79029760000003</v>
      </c>
      <c r="U56" s="37">
        <f>SUMIFS(СВЦЭМ!$C$34:$C$777,СВЦЭМ!$A$34:$A$777,$A56,СВЦЭМ!$B$34:$B$777,U$47)+'СЕТ СН'!$G$9+СВЦЭМ!$D$10+'СЕТ СН'!$G$6-'СЕТ СН'!$G$19</f>
        <v>828.45317289000013</v>
      </c>
      <c r="V56" s="37">
        <f>SUMIFS(СВЦЭМ!$C$34:$C$777,СВЦЭМ!$A$34:$A$777,$A56,СВЦЭМ!$B$34:$B$777,V$47)+'СЕТ СН'!$G$9+СВЦЭМ!$D$10+'СЕТ СН'!$G$6-'СЕТ СН'!$G$19</f>
        <v>875.40570662999994</v>
      </c>
      <c r="W56" s="37">
        <f>SUMIFS(СВЦЭМ!$C$34:$C$777,СВЦЭМ!$A$34:$A$777,$A56,СВЦЭМ!$B$34:$B$777,W$47)+'СЕТ СН'!$G$9+СВЦЭМ!$D$10+'СЕТ СН'!$G$6-'СЕТ СН'!$G$19</f>
        <v>937.71379105000005</v>
      </c>
      <c r="X56" s="37">
        <f>SUMIFS(СВЦЭМ!$C$34:$C$777,СВЦЭМ!$A$34:$A$777,$A56,СВЦЭМ!$B$34:$B$777,X$47)+'СЕТ СН'!$G$9+СВЦЭМ!$D$10+'СЕТ СН'!$G$6-'СЕТ СН'!$G$19</f>
        <v>1047.1853559600002</v>
      </c>
      <c r="Y56" s="37">
        <f>SUMIFS(СВЦЭМ!$C$34:$C$777,СВЦЭМ!$A$34:$A$777,$A56,СВЦЭМ!$B$34:$B$777,Y$47)+'СЕТ СН'!$G$9+СВЦЭМ!$D$10+'СЕТ СН'!$G$6-'СЕТ СН'!$G$19</f>
        <v>1155.24910114</v>
      </c>
    </row>
    <row r="57" spans="1:25" ht="15.75" x14ac:dyDescent="0.2">
      <c r="A57" s="36">
        <f t="shared" si="1"/>
        <v>42926</v>
      </c>
      <c r="B57" s="37">
        <f>SUMIFS(СВЦЭМ!$C$34:$C$777,СВЦЭМ!$A$34:$A$777,$A57,СВЦЭМ!$B$34:$B$777,B$47)+'СЕТ СН'!$G$9+СВЦЭМ!$D$10+'СЕТ СН'!$G$6-'СЕТ СН'!$G$19</f>
        <v>1122.0229732499999</v>
      </c>
      <c r="C57" s="37">
        <f>SUMIFS(СВЦЭМ!$C$34:$C$777,СВЦЭМ!$A$34:$A$777,$A57,СВЦЭМ!$B$34:$B$777,C$47)+'СЕТ СН'!$G$9+СВЦЭМ!$D$10+'СЕТ СН'!$G$6-'СЕТ СН'!$G$19</f>
        <v>1200.4800903299999</v>
      </c>
      <c r="D57" s="37">
        <f>SUMIFS(СВЦЭМ!$C$34:$C$777,СВЦЭМ!$A$34:$A$777,$A57,СВЦЭМ!$B$34:$B$777,D$47)+'СЕТ СН'!$G$9+СВЦЭМ!$D$10+'СЕТ СН'!$G$6-'СЕТ СН'!$G$19</f>
        <v>1311.7767597700001</v>
      </c>
      <c r="E57" s="37">
        <f>SUMIFS(СВЦЭМ!$C$34:$C$777,СВЦЭМ!$A$34:$A$777,$A57,СВЦЭМ!$B$34:$B$777,E$47)+'СЕТ СН'!$G$9+СВЦЭМ!$D$10+'СЕТ СН'!$G$6-'СЕТ СН'!$G$19</f>
        <v>1330.7297407600001</v>
      </c>
      <c r="F57" s="37">
        <f>SUMIFS(СВЦЭМ!$C$34:$C$777,СВЦЭМ!$A$34:$A$777,$A57,СВЦЭМ!$B$34:$B$777,F$47)+'СЕТ СН'!$G$9+СВЦЭМ!$D$10+'СЕТ СН'!$G$6-'СЕТ СН'!$G$19</f>
        <v>1284.6696986100001</v>
      </c>
      <c r="G57" s="37">
        <f>SUMIFS(СВЦЭМ!$C$34:$C$777,СВЦЭМ!$A$34:$A$777,$A57,СВЦЭМ!$B$34:$B$777,G$47)+'СЕТ СН'!$G$9+СВЦЭМ!$D$10+'СЕТ СН'!$G$6-'СЕТ СН'!$G$19</f>
        <v>1293.9233765600002</v>
      </c>
      <c r="H57" s="37">
        <f>SUMIFS(СВЦЭМ!$C$34:$C$777,СВЦЭМ!$A$34:$A$777,$A57,СВЦЭМ!$B$34:$B$777,H$47)+'СЕТ СН'!$G$9+СВЦЭМ!$D$10+'СЕТ СН'!$G$6-'СЕТ СН'!$G$19</f>
        <v>1274.8300765800002</v>
      </c>
      <c r="I57" s="37">
        <f>SUMIFS(СВЦЭМ!$C$34:$C$777,СВЦЭМ!$A$34:$A$777,$A57,СВЦЭМ!$B$34:$B$777,I$47)+'СЕТ СН'!$G$9+СВЦЭМ!$D$10+'СЕТ СН'!$G$6-'СЕТ СН'!$G$19</f>
        <v>1215.7283767200001</v>
      </c>
      <c r="J57" s="37">
        <f>SUMIFS(СВЦЭМ!$C$34:$C$777,СВЦЭМ!$A$34:$A$777,$A57,СВЦЭМ!$B$34:$B$777,J$47)+'СЕТ СН'!$G$9+СВЦЭМ!$D$10+'СЕТ СН'!$G$6-'СЕТ СН'!$G$19</f>
        <v>1136.1425730000001</v>
      </c>
      <c r="K57" s="37">
        <f>SUMIFS(СВЦЭМ!$C$34:$C$777,СВЦЭМ!$A$34:$A$777,$A57,СВЦЭМ!$B$34:$B$777,K$47)+'СЕТ СН'!$G$9+СВЦЭМ!$D$10+'СЕТ СН'!$G$6-'СЕТ СН'!$G$19</f>
        <v>1043.2264435300001</v>
      </c>
      <c r="L57" s="37">
        <f>SUMIFS(СВЦЭМ!$C$34:$C$777,СВЦЭМ!$A$34:$A$777,$A57,СВЦЭМ!$B$34:$B$777,L$47)+'СЕТ СН'!$G$9+СВЦЭМ!$D$10+'СЕТ СН'!$G$6-'СЕТ СН'!$G$19</f>
        <v>1044.0866626700001</v>
      </c>
      <c r="M57" s="37">
        <f>SUMIFS(СВЦЭМ!$C$34:$C$777,СВЦЭМ!$A$34:$A$777,$A57,СВЦЭМ!$B$34:$B$777,M$47)+'СЕТ СН'!$G$9+СВЦЭМ!$D$10+'СЕТ СН'!$G$6-'СЕТ СН'!$G$19</f>
        <v>1040.3539471000001</v>
      </c>
      <c r="N57" s="37">
        <f>SUMIFS(СВЦЭМ!$C$34:$C$777,СВЦЭМ!$A$34:$A$777,$A57,СВЦЭМ!$B$34:$B$777,N$47)+'СЕТ СН'!$G$9+СВЦЭМ!$D$10+'СЕТ СН'!$G$6-'СЕТ СН'!$G$19</f>
        <v>1037.2246895300002</v>
      </c>
      <c r="O57" s="37">
        <f>SUMIFS(СВЦЭМ!$C$34:$C$777,СВЦЭМ!$A$34:$A$777,$A57,СВЦЭМ!$B$34:$B$777,O$47)+'СЕТ СН'!$G$9+СВЦЭМ!$D$10+'СЕТ СН'!$G$6-'СЕТ СН'!$G$19</f>
        <v>1046.0968220900002</v>
      </c>
      <c r="P57" s="37">
        <f>SUMIFS(СВЦЭМ!$C$34:$C$777,СВЦЭМ!$A$34:$A$777,$A57,СВЦЭМ!$B$34:$B$777,P$47)+'СЕТ СН'!$G$9+СВЦЭМ!$D$10+'СЕТ СН'!$G$6-'СЕТ СН'!$G$19</f>
        <v>1044.5905427300002</v>
      </c>
      <c r="Q57" s="37">
        <f>SUMIFS(СВЦЭМ!$C$34:$C$777,СВЦЭМ!$A$34:$A$777,$A57,СВЦЭМ!$B$34:$B$777,Q$47)+'СЕТ СН'!$G$9+СВЦЭМ!$D$10+'СЕТ СН'!$G$6-'СЕТ СН'!$G$19</f>
        <v>1047.62322672</v>
      </c>
      <c r="R57" s="37">
        <f>SUMIFS(СВЦЭМ!$C$34:$C$777,СВЦЭМ!$A$34:$A$777,$A57,СВЦЭМ!$B$34:$B$777,R$47)+'СЕТ СН'!$G$9+СВЦЭМ!$D$10+'СЕТ СН'!$G$6-'СЕТ СН'!$G$19</f>
        <v>1037.5796936200002</v>
      </c>
      <c r="S57" s="37">
        <f>SUMIFS(СВЦЭМ!$C$34:$C$777,СВЦЭМ!$A$34:$A$777,$A57,СВЦЭМ!$B$34:$B$777,S$47)+'СЕТ СН'!$G$9+СВЦЭМ!$D$10+'СЕТ СН'!$G$6-'СЕТ СН'!$G$19</f>
        <v>1035.4348302300002</v>
      </c>
      <c r="T57" s="37">
        <f>SUMIFS(СВЦЭМ!$C$34:$C$777,СВЦЭМ!$A$34:$A$777,$A57,СВЦЭМ!$B$34:$B$777,T$47)+'СЕТ СН'!$G$9+СВЦЭМ!$D$10+'СЕТ СН'!$G$6-'СЕТ СН'!$G$19</f>
        <v>1040.0037113200001</v>
      </c>
      <c r="U57" s="37">
        <f>SUMIFS(СВЦЭМ!$C$34:$C$777,СВЦЭМ!$A$34:$A$777,$A57,СВЦЭМ!$B$34:$B$777,U$47)+'СЕТ СН'!$G$9+СВЦЭМ!$D$10+'СЕТ СН'!$G$6-'СЕТ СН'!$G$19</f>
        <v>1041.5514574200001</v>
      </c>
      <c r="V57" s="37">
        <f>SUMIFS(СВЦЭМ!$C$34:$C$777,СВЦЭМ!$A$34:$A$777,$A57,СВЦЭМ!$B$34:$B$777,V$47)+'СЕТ СН'!$G$9+СВЦЭМ!$D$10+'СЕТ СН'!$G$6-'СЕТ СН'!$G$19</f>
        <v>1040.2235552900001</v>
      </c>
      <c r="W57" s="37">
        <f>SUMIFS(СВЦЭМ!$C$34:$C$777,СВЦЭМ!$A$34:$A$777,$A57,СВЦЭМ!$B$34:$B$777,W$47)+'СЕТ СН'!$G$9+СВЦЭМ!$D$10+'СЕТ СН'!$G$6-'СЕТ СН'!$G$19</f>
        <v>1020.56422765</v>
      </c>
      <c r="X57" s="37">
        <f>SUMIFS(СВЦЭМ!$C$34:$C$777,СВЦЭМ!$A$34:$A$777,$A57,СВЦЭМ!$B$34:$B$777,X$47)+'СЕТ СН'!$G$9+СВЦЭМ!$D$10+'СЕТ СН'!$G$6-'СЕТ СН'!$G$19</f>
        <v>1023.3714039900001</v>
      </c>
      <c r="Y57" s="37">
        <f>SUMIFS(СВЦЭМ!$C$34:$C$777,СВЦЭМ!$A$34:$A$777,$A57,СВЦЭМ!$B$34:$B$777,Y$47)+'СЕТ СН'!$G$9+СВЦЭМ!$D$10+'СЕТ СН'!$G$6-'СЕТ СН'!$G$19</f>
        <v>1119.4411059400002</v>
      </c>
    </row>
    <row r="58" spans="1:25" ht="15.75" x14ac:dyDescent="0.2">
      <c r="A58" s="36">
        <f t="shared" si="1"/>
        <v>42927</v>
      </c>
      <c r="B58" s="37">
        <f>SUMIFS(СВЦЭМ!$C$34:$C$777,СВЦЭМ!$A$34:$A$777,$A58,СВЦЭМ!$B$34:$B$777,B$47)+'СЕТ СН'!$G$9+СВЦЭМ!$D$10+'СЕТ СН'!$G$6-'СЕТ СН'!$G$19</f>
        <v>1202.3822043100001</v>
      </c>
      <c r="C58" s="37">
        <f>SUMIFS(СВЦЭМ!$C$34:$C$777,СВЦЭМ!$A$34:$A$777,$A58,СВЦЭМ!$B$34:$B$777,C$47)+'СЕТ СН'!$G$9+СВЦЭМ!$D$10+'СЕТ СН'!$G$6-'СЕТ СН'!$G$19</f>
        <v>1216.5472700000003</v>
      </c>
      <c r="D58" s="37">
        <f>SUMIFS(СВЦЭМ!$C$34:$C$777,СВЦЭМ!$A$34:$A$777,$A58,СВЦЭМ!$B$34:$B$777,D$47)+'СЕТ СН'!$G$9+СВЦЭМ!$D$10+'СЕТ СН'!$G$6-'СЕТ СН'!$G$19</f>
        <v>1334.1989619400001</v>
      </c>
      <c r="E58" s="37">
        <f>SUMIFS(СВЦЭМ!$C$34:$C$777,СВЦЭМ!$A$34:$A$777,$A58,СВЦЭМ!$B$34:$B$777,E$47)+'СЕТ СН'!$G$9+СВЦЭМ!$D$10+'СЕТ СН'!$G$6-'СЕТ СН'!$G$19</f>
        <v>1334.72170929</v>
      </c>
      <c r="F58" s="37">
        <f>SUMIFS(СВЦЭМ!$C$34:$C$777,СВЦЭМ!$A$34:$A$777,$A58,СВЦЭМ!$B$34:$B$777,F$47)+'СЕТ СН'!$G$9+СВЦЭМ!$D$10+'СЕТ СН'!$G$6-'СЕТ СН'!$G$19</f>
        <v>1336.1963612100001</v>
      </c>
      <c r="G58" s="37">
        <f>SUMIFS(СВЦЭМ!$C$34:$C$777,СВЦЭМ!$A$34:$A$777,$A58,СВЦЭМ!$B$34:$B$777,G$47)+'СЕТ СН'!$G$9+СВЦЭМ!$D$10+'СЕТ СН'!$G$6-'СЕТ СН'!$G$19</f>
        <v>1334.5692964300001</v>
      </c>
      <c r="H58" s="37">
        <f>SUMIFS(СВЦЭМ!$C$34:$C$777,СВЦЭМ!$A$34:$A$777,$A58,СВЦЭМ!$B$34:$B$777,H$47)+'СЕТ СН'!$G$9+СВЦЭМ!$D$10+'СЕТ СН'!$G$6-'СЕТ СН'!$G$19</f>
        <v>1362.0059688600002</v>
      </c>
      <c r="I58" s="37">
        <f>SUMIFS(СВЦЭМ!$C$34:$C$777,СВЦЭМ!$A$34:$A$777,$A58,СВЦЭМ!$B$34:$B$777,I$47)+'СЕТ СН'!$G$9+СВЦЭМ!$D$10+'СЕТ СН'!$G$6-'СЕТ СН'!$G$19</f>
        <v>1327.9448383400002</v>
      </c>
      <c r="J58" s="37">
        <f>SUMIFS(СВЦЭМ!$C$34:$C$777,СВЦЭМ!$A$34:$A$777,$A58,СВЦЭМ!$B$34:$B$777,J$47)+'СЕТ СН'!$G$9+СВЦЭМ!$D$10+'СЕТ СН'!$G$6-'СЕТ СН'!$G$19</f>
        <v>1204.9270995500001</v>
      </c>
      <c r="K58" s="37">
        <f>SUMIFS(СВЦЭМ!$C$34:$C$777,СВЦЭМ!$A$34:$A$777,$A58,СВЦЭМ!$B$34:$B$777,K$47)+'СЕТ СН'!$G$9+СВЦЭМ!$D$10+'СЕТ СН'!$G$6-'СЕТ СН'!$G$19</f>
        <v>1094.67565971</v>
      </c>
      <c r="L58" s="37">
        <f>SUMIFS(СВЦЭМ!$C$34:$C$777,СВЦЭМ!$A$34:$A$777,$A58,СВЦЭМ!$B$34:$B$777,L$47)+'СЕТ СН'!$G$9+СВЦЭМ!$D$10+'СЕТ СН'!$G$6-'СЕТ СН'!$G$19</f>
        <v>1021.4830245300002</v>
      </c>
      <c r="M58" s="37">
        <f>SUMIFS(СВЦЭМ!$C$34:$C$777,СВЦЭМ!$A$34:$A$777,$A58,СВЦЭМ!$B$34:$B$777,M$47)+'СЕТ СН'!$G$9+СВЦЭМ!$D$10+'СЕТ СН'!$G$6-'СЕТ СН'!$G$19</f>
        <v>996.44936748000009</v>
      </c>
      <c r="N58" s="37">
        <f>SUMIFS(СВЦЭМ!$C$34:$C$777,СВЦЭМ!$A$34:$A$777,$A58,СВЦЭМ!$B$34:$B$777,N$47)+'СЕТ СН'!$G$9+СВЦЭМ!$D$10+'СЕТ СН'!$G$6-'СЕТ СН'!$G$19</f>
        <v>1003.2729741700002</v>
      </c>
      <c r="O58" s="37">
        <f>SUMIFS(СВЦЭМ!$C$34:$C$777,СВЦЭМ!$A$34:$A$777,$A58,СВЦЭМ!$B$34:$B$777,O$47)+'СЕТ СН'!$G$9+СВЦЭМ!$D$10+'СЕТ СН'!$G$6-'СЕТ СН'!$G$19</f>
        <v>1003.3567147700001</v>
      </c>
      <c r="P58" s="37">
        <f>SUMIFS(СВЦЭМ!$C$34:$C$777,СВЦЭМ!$A$34:$A$777,$A58,СВЦЭМ!$B$34:$B$777,P$47)+'СЕТ СН'!$G$9+СВЦЭМ!$D$10+'СЕТ СН'!$G$6-'СЕТ СН'!$G$19</f>
        <v>1003.7378886200001</v>
      </c>
      <c r="Q58" s="37">
        <f>SUMIFS(СВЦЭМ!$C$34:$C$777,СВЦЭМ!$A$34:$A$777,$A58,СВЦЭМ!$B$34:$B$777,Q$47)+'СЕТ СН'!$G$9+СВЦЭМ!$D$10+'СЕТ СН'!$G$6-'СЕТ СН'!$G$19</f>
        <v>1001.0677935400001</v>
      </c>
      <c r="R58" s="37">
        <f>SUMIFS(СВЦЭМ!$C$34:$C$777,СВЦЭМ!$A$34:$A$777,$A58,СВЦЭМ!$B$34:$B$777,R$47)+'СЕТ СН'!$G$9+СВЦЭМ!$D$10+'СЕТ СН'!$G$6-'СЕТ СН'!$G$19</f>
        <v>1011.66986974</v>
      </c>
      <c r="S58" s="37">
        <f>SUMIFS(СВЦЭМ!$C$34:$C$777,СВЦЭМ!$A$34:$A$777,$A58,СВЦЭМ!$B$34:$B$777,S$47)+'СЕТ СН'!$G$9+СВЦЭМ!$D$10+'СЕТ СН'!$G$6-'СЕТ СН'!$G$19</f>
        <v>1014.3705442400001</v>
      </c>
      <c r="T58" s="37">
        <f>SUMIFS(СВЦЭМ!$C$34:$C$777,СВЦЭМ!$A$34:$A$777,$A58,СВЦЭМ!$B$34:$B$777,T$47)+'СЕТ СН'!$G$9+СВЦЭМ!$D$10+'СЕТ СН'!$G$6-'СЕТ СН'!$G$19</f>
        <v>1030.1515802599999</v>
      </c>
      <c r="U58" s="37">
        <f>SUMIFS(СВЦЭМ!$C$34:$C$777,СВЦЭМ!$A$34:$A$777,$A58,СВЦЭМ!$B$34:$B$777,U$47)+'СЕТ СН'!$G$9+СВЦЭМ!$D$10+'СЕТ СН'!$G$6-'СЕТ СН'!$G$19</f>
        <v>1040.1820960000002</v>
      </c>
      <c r="V58" s="37">
        <f>SUMIFS(СВЦЭМ!$C$34:$C$777,СВЦЭМ!$A$34:$A$777,$A58,СВЦЭМ!$B$34:$B$777,V$47)+'СЕТ СН'!$G$9+СВЦЭМ!$D$10+'СЕТ СН'!$G$6-'СЕТ СН'!$G$19</f>
        <v>1049.97913305</v>
      </c>
      <c r="W58" s="37">
        <f>SUMIFS(СВЦЭМ!$C$34:$C$777,СВЦЭМ!$A$34:$A$777,$A58,СВЦЭМ!$B$34:$B$777,W$47)+'СЕТ СН'!$G$9+СВЦЭМ!$D$10+'СЕТ СН'!$G$6-'СЕТ СН'!$G$19</f>
        <v>1064.7063539200001</v>
      </c>
      <c r="X58" s="37">
        <f>SUMIFS(СВЦЭМ!$C$34:$C$777,СВЦЭМ!$A$34:$A$777,$A58,СВЦЭМ!$B$34:$B$777,X$47)+'СЕТ СН'!$G$9+СВЦЭМ!$D$10+'СЕТ СН'!$G$6-'СЕТ СН'!$G$19</f>
        <v>1133.0657248800001</v>
      </c>
      <c r="Y58" s="37">
        <f>SUMIFS(СВЦЭМ!$C$34:$C$777,СВЦЭМ!$A$34:$A$777,$A58,СВЦЭМ!$B$34:$B$777,Y$47)+'СЕТ СН'!$G$9+СВЦЭМ!$D$10+'СЕТ СН'!$G$6-'СЕТ СН'!$G$19</f>
        <v>1187.9212837300001</v>
      </c>
    </row>
    <row r="59" spans="1:25" ht="15.75" x14ac:dyDescent="0.2">
      <c r="A59" s="36">
        <f t="shared" si="1"/>
        <v>42928</v>
      </c>
      <c r="B59" s="37">
        <f>SUMIFS(СВЦЭМ!$C$34:$C$777,СВЦЭМ!$A$34:$A$777,$A59,СВЦЭМ!$B$34:$B$777,B$47)+'СЕТ СН'!$G$9+СВЦЭМ!$D$10+'СЕТ СН'!$G$6-'СЕТ СН'!$G$19</f>
        <v>1210.1560310000002</v>
      </c>
      <c r="C59" s="37">
        <f>SUMIFS(СВЦЭМ!$C$34:$C$777,СВЦЭМ!$A$34:$A$777,$A59,СВЦЭМ!$B$34:$B$777,C$47)+'СЕТ СН'!$G$9+СВЦЭМ!$D$10+'СЕТ СН'!$G$6-'СЕТ СН'!$G$19</f>
        <v>1265.43881272</v>
      </c>
      <c r="D59" s="37">
        <f>SUMIFS(СВЦЭМ!$C$34:$C$777,СВЦЭМ!$A$34:$A$777,$A59,СВЦЭМ!$B$34:$B$777,D$47)+'СЕТ СН'!$G$9+СВЦЭМ!$D$10+'СЕТ СН'!$G$6-'СЕТ СН'!$G$19</f>
        <v>1319.56938087</v>
      </c>
      <c r="E59" s="37">
        <f>SUMIFS(СВЦЭМ!$C$34:$C$777,СВЦЭМ!$A$34:$A$777,$A59,СВЦЭМ!$B$34:$B$777,E$47)+'СЕТ СН'!$G$9+СВЦЭМ!$D$10+'СЕТ СН'!$G$6-'СЕТ СН'!$G$19</f>
        <v>1323.50573579</v>
      </c>
      <c r="F59" s="37">
        <f>SUMIFS(СВЦЭМ!$C$34:$C$777,СВЦЭМ!$A$34:$A$777,$A59,СВЦЭМ!$B$34:$B$777,F$47)+'СЕТ СН'!$G$9+СВЦЭМ!$D$10+'СЕТ СН'!$G$6-'СЕТ СН'!$G$19</f>
        <v>1324.36393251</v>
      </c>
      <c r="G59" s="37">
        <f>SUMIFS(СВЦЭМ!$C$34:$C$777,СВЦЭМ!$A$34:$A$777,$A59,СВЦЭМ!$B$34:$B$777,G$47)+'СЕТ СН'!$G$9+СВЦЭМ!$D$10+'СЕТ СН'!$G$6-'СЕТ СН'!$G$19</f>
        <v>1324.5127328800002</v>
      </c>
      <c r="H59" s="37">
        <f>SUMIFS(СВЦЭМ!$C$34:$C$777,СВЦЭМ!$A$34:$A$777,$A59,СВЦЭМ!$B$34:$B$777,H$47)+'СЕТ СН'!$G$9+СВЦЭМ!$D$10+'СЕТ СН'!$G$6-'СЕТ СН'!$G$19</f>
        <v>1356.0725963</v>
      </c>
      <c r="I59" s="37">
        <f>SUMIFS(СВЦЭМ!$C$34:$C$777,СВЦЭМ!$A$34:$A$777,$A59,СВЦЭМ!$B$34:$B$777,I$47)+'СЕТ СН'!$G$9+СВЦЭМ!$D$10+'СЕТ СН'!$G$6-'СЕТ СН'!$G$19</f>
        <v>1353.0535850200001</v>
      </c>
      <c r="J59" s="37">
        <f>SUMIFS(СВЦЭМ!$C$34:$C$777,СВЦЭМ!$A$34:$A$777,$A59,СВЦЭМ!$B$34:$B$777,J$47)+'СЕТ СН'!$G$9+СВЦЭМ!$D$10+'СЕТ СН'!$G$6-'СЕТ СН'!$G$19</f>
        <v>1223.08747492</v>
      </c>
      <c r="K59" s="37">
        <f>SUMIFS(СВЦЭМ!$C$34:$C$777,СВЦЭМ!$A$34:$A$777,$A59,СВЦЭМ!$B$34:$B$777,K$47)+'СЕТ СН'!$G$9+СВЦЭМ!$D$10+'СЕТ СН'!$G$6-'СЕТ СН'!$G$19</f>
        <v>1110.3740647700001</v>
      </c>
      <c r="L59" s="37">
        <f>SUMIFS(СВЦЭМ!$C$34:$C$777,СВЦЭМ!$A$34:$A$777,$A59,СВЦЭМ!$B$34:$B$777,L$47)+'СЕТ СН'!$G$9+СВЦЭМ!$D$10+'СЕТ СН'!$G$6-'СЕТ СН'!$G$19</f>
        <v>1032.7429544700001</v>
      </c>
      <c r="M59" s="37">
        <f>SUMIFS(СВЦЭМ!$C$34:$C$777,СВЦЭМ!$A$34:$A$777,$A59,СВЦЭМ!$B$34:$B$777,M$47)+'СЕТ СН'!$G$9+СВЦЭМ!$D$10+'СЕТ СН'!$G$6-'СЕТ СН'!$G$19</f>
        <v>1004.90445002</v>
      </c>
      <c r="N59" s="37">
        <f>SUMIFS(СВЦЭМ!$C$34:$C$777,СВЦЭМ!$A$34:$A$777,$A59,СВЦЭМ!$B$34:$B$777,N$47)+'СЕТ СН'!$G$9+СВЦЭМ!$D$10+'СЕТ СН'!$G$6-'СЕТ СН'!$G$19</f>
        <v>1014.9837836700001</v>
      </c>
      <c r="O59" s="37">
        <f>SUMIFS(СВЦЭМ!$C$34:$C$777,СВЦЭМ!$A$34:$A$777,$A59,СВЦЭМ!$B$34:$B$777,O$47)+'СЕТ СН'!$G$9+СВЦЭМ!$D$10+'СЕТ СН'!$G$6-'СЕТ СН'!$G$19</f>
        <v>1018.51546274</v>
      </c>
      <c r="P59" s="37">
        <f>SUMIFS(СВЦЭМ!$C$34:$C$777,СВЦЭМ!$A$34:$A$777,$A59,СВЦЭМ!$B$34:$B$777,P$47)+'СЕТ СН'!$G$9+СВЦЭМ!$D$10+'СЕТ СН'!$G$6-'СЕТ СН'!$G$19</f>
        <v>1015.2885233700001</v>
      </c>
      <c r="Q59" s="37">
        <f>SUMIFS(СВЦЭМ!$C$34:$C$777,СВЦЭМ!$A$34:$A$777,$A59,СВЦЭМ!$B$34:$B$777,Q$47)+'СЕТ СН'!$G$9+СВЦЭМ!$D$10+'СЕТ СН'!$G$6-'СЕТ СН'!$G$19</f>
        <v>1014.2171953300001</v>
      </c>
      <c r="R59" s="37">
        <f>SUMIFS(СВЦЭМ!$C$34:$C$777,СВЦЭМ!$A$34:$A$777,$A59,СВЦЭМ!$B$34:$B$777,R$47)+'СЕТ СН'!$G$9+СВЦЭМ!$D$10+'СЕТ СН'!$G$6-'СЕТ СН'!$G$19</f>
        <v>1020.8138296700001</v>
      </c>
      <c r="S59" s="37">
        <f>SUMIFS(СВЦЭМ!$C$34:$C$777,СВЦЭМ!$A$34:$A$777,$A59,СВЦЭМ!$B$34:$B$777,S$47)+'СЕТ СН'!$G$9+СВЦЭМ!$D$10+'СЕТ СН'!$G$6-'СЕТ СН'!$G$19</f>
        <v>1021.63416699</v>
      </c>
      <c r="T59" s="37">
        <f>SUMIFS(СВЦЭМ!$C$34:$C$777,СВЦЭМ!$A$34:$A$777,$A59,СВЦЭМ!$B$34:$B$777,T$47)+'СЕТ СН'!$G$9+СВЦЭМ!$D$10+'СЕТ СН'!$G$6-'СЕТ СН'!$G$19</f>
        <v>1028.8816785900001</v>
      </c>
      <c r="U59" s="37">
        <f>SUMIFS(СВЦЭМ!$C$34:$C$777,СВЦЭМ!$A$34:$A$777,$A59,СВЦЭМ!$B$34:$B$777,U$47)+'СЕТ СН'!$G$9+СВЦЭМ!$D$10+'СЕТ СН'!$G$6-'СЕТ СН'!$G$19</f>
        <v>1035.1426177000001</v>
      </c>
      <c r="V59" s="37">
        <f>SUMIFS(СВЦЭМ!$C$34:$C$777,СВЦЭМ!$A$34:$A$777,$A59,СВЦЭМ!$B$34:$B$777,V$47)+'СЕТ СН'!$G$9+СВЦЭМ!$D$10+'СЕТ СН'!$G$6-'СЕТ СН'!$G$19</f>
        <v>1053.4120033400002</v>
      </c>
      <c r="W59" s="37">
        <f>SUMIFS(СВЦЭМ!$C$34:$C$777,СВЦЭМ!$A$34:$A$777,$A59,СВЦЭМ!$B$34:$B$777,W$47)+'СЕТ СН'!$G$9+СВЦЭМ!$D$10+'СЕТ СН'!$G$6-'СЕТ СН'!$G$19</f>
        <v>1076.5742670700001</v>
      </c>
      <c r="X59" s="37">
        <f>SUMIFS(СВЦЭМ!$C$34:$C$777,СВЦЭМ!$A$34:$A$777,$A59,СВЦЭМ!$B$34:$B$777,X$47)+'СЕТ СН'!$G$9+СВЦЭМ!$D$10+'СЕТ СН'!$G$6-'СЕТ СН'!$G$19</f>
        <v>1151.2209515100001</v>
      </c>
      <c r="Y59" s="37">
        <f>SUMIFS(СВЦЭМ!$C$34:$C$777,СВЦЭМ!$A$34:$A$777,$A59,СВЦЭМ!$B$34:$B$777,Y$47)+'СЕТ СН'!$G$9+СВЦЭМ!$D$10+'СЕТ СН'!$G$6-'СЕТ СН'!$G$19</f>
        <v>1180.38199405</v>
      </c>
    </row>
    <row r="60" spans="1:25" ht="15.75" x14ac:dyDescent="0.2">
      <c r="A60" s="36">
        <f t="shared" si="1"/>
        <v>42929</v>
      </c>
      <c r="B60" s="37">
        <f>SUMIFS(СВЦЭМ!$C$34:$C$777,СВЦЭМ!$A$34:$A$777,$A60,СВЦЭМ!$B$34:$B$777,B$47)+'СЕТ СН'!$G$9+СВЦЭМ!$D$10+'СЕТ СН'!$G$6-'СЕТ СН'!$G$19</f>
        <v>1186.87032428</v>
      </c>
      <c r="C60" s="37">
        <f>SUMIFS(СВЦЭМ!$C$34:$C$777,СВЦЭМ!$A$34:$A$777,$A60,СВЦЭМ!$B$34:$B$777,C$47)+'СЕТ СН'!$G$9+СВЦЭМ!$D$10+'СЕТ СН'!$G$6-'СЕТ СН'!$G$19</f>
        <v>1253.3158320800001</v>
      </c>
      <c r="D60" s="37">
        <f>SUMIFS(СВЦЭМ!$C$34:$C$777,СВЦЭМ!$A$34:$A$777,$A60,СВЦЭМ!$B$34:$B$777,D$47)+'СЕТ СН'!$G$9+СВЦЭМ!$D$10+'СЕТ СН'!$G$6-'СЕТ СН'!$G$19</f>
        <v>1329.4333866900001</v>
      </c>
      <c r="E60" s="37">
        <f>SUMIFS(СВЦЭМ!$C$34:$C$777,СВЦЭМ!$A$34:$A$777,$A60,СВЦЭМ!$B$34:$B$777,E$47)+'СЕТ СН'!$G$9+СВЦЭМ!$D$10+'СЕТ СН'!$G$6-'СЕТ СН'!$G$19</f>
        <v>1332.89087034</v>
      </c>
      <c r="F60" s="37">
        <f>SUMIFS(СВЦЭМ!$C$34:$C$777,СВЦЭМ!$A$34:$A$777,$A60,СВЦЭМ!$B$34:$B$777,F$47)+'СЕТ СН'!$G$9+СВЦЭМ!$D$10+'СЕТ СН'!$G$6-'СЕТ СН'!$G$19</f>
        <v>1337.16446266</v>
      </c>
      <c r="G60" s="37">
        <f>SUMIFS(СВЦЭМ!$C$34:$C$777,СВЦЭМ!$A$34:$A$777,$A60,СВЦЭМ!$B$34:$B$777,G$47)+'СЕТ СН'!$G$9+СВЦЭМ!$D$10+'СЕТ СН'!$G$6-'СЕТ СН'!$G$19</f>
        <v>1338.1598373100001</v>
      </c>
      <c r="H60" s="37">
        <f>SUMIFS(СВЦЭМ!$C$34:$C$777,СВЦЭМ!$A$34:$A$777,$A60,СВЦЭМ!$B$34:$B$777,H$47)+'СЕТ СН'!$G$9+СВЦЭМ!$D$10+'СЕТ СН'!$G$6-'СЕТ СН'!$G$19</f>
        <v>1360.0772350700001</v>
      </c>
      <c r="I60" s="37">
        <f>SUMIFS(СВЦЭМ!$C$34:$C$777,СВЦЭМ!$A$34:$A$777,$A60,СВЦЭМ!$B$34:$B$777,I$47)+'СЕТ СН'!$G$9+СВЦЭМ!$D$10+'СЕТ СН'!$G$6-'СЕТ СН'!$G$19</f>
        <v>1272.64650564</v>
      </c>
      <c r="J60" s="37">
        <f>SUMIFS(СВЦЭМ!$C$34:$C$777,СВЦЭМ!$A$34:$A$777,$A60,СВЦЭМ!$B$34:$B$777,J$47)+'СЕТ СН'!$G$9+СВЦЭМ!$D$10+'СЕТ СН'!$G$6-'СЕТ СН'!$G$19</f>
        <v>1153.2382101400001</v>
      </c>
      <c r="K60" s="37">
        <f>SUMIFS(СВЦЭМ!$C$34:$C$777,СВЦЭМ!$A$34:$A$777,$A60,СВЦЭМ!$B$34:$B$777,K$47)+'СЕТ СН'!$G$9+СВЦЭМ!$D$10+'СЕТ СН'!$G$6-'СЕТ СН'!$G$19</f>
        <v>1060.1552702200001</v>
      </c>
      <c r="L60" s="37">
        <f>SUMIFS(СВЦЭМ!$C$34:$C$777,СВЦЭМ!$A$34:$A$777,$A60,СВЦЭМ!$B$34:$B$777,L$47)+'СЕТ СН'!$G$9+СВЦЭМ!$D$10+'СЕТ СН'!$G$6-'СЕТ СН'!$G$19</f>
        <v>988.86540510999998</v>
      </c>
      <c r="M60" s="37">
        <f>SUMIFS(СВЦЭМ!$C$34:$C$777,СВЦЭМ!$A$34:$A$777,$A60,СВЦЭМ!$B$34:$B$777,M$47)+'СЕТ СН'!$G$9+СВЦЭМ!$D$10+'СЕТ СН'!$G$6-'СЕТ СН'!$G$19</f>
        <v>960.93470920999994</v>
      </c>
      <c r="N60" s="37">
        <f>SUMIFS(СВЦЭМ!$C$34:$C$777,СВЦЭМ!$A$34:$A$777,$A60,СВЦЭМ!$B$34:$B$777,N$47)+'СЕТ СН'!$G$9+СВЦЭМ!$D$10+'СЕТ СН'!$G$6-'СЕТ СН'!$G$19</f>
        <v>967.97148631999994</v>
      </c>
      <c r="O60" s="37">
        <f>SUMIFS(СВЦЭМ!$C$34:$C$777,СВЦЭМ!$A$34:$A$777,$A60,СВЦЭМ!$B$34:$B$777,O$47)+'СЕТ СН'!$G$9+СВЦЭМ!$D$10+'СЕТ СН'!$G$6-'СЕТ СН'!$G$19</f>
        <v>967.46896130000005</v>
      </c>
      <c r="P60" s="37">
        <f>SUMIFS(СВЦЭМ!$C$34:$C$777,СВЦЭМ!$A$34:$A$777,$A60,СВЦЭМ!$B$34:$B$777,P$47)+'СЕТ СН'!$G$9+СВЦЭМ!$D$10+'СЕТ СН'!$G$6-'СЕТ СН'!$G$19</f>
        <v>966.60444439999992</v>
      </c>
      <c r="Q60" s="37">
        <f>SUMIFS(СВЦЭМ!$C$34:$C$777,СВЦЭМ!$A$34:$A$777,$A60,СВЦЭМ!$B$34:$B$777,Q$47)+'СЕТ СН'!$G$9+СВЦЭМ!$D$10+'СЕТ СН'!$G$6-'СЕТ СН'!$G$19</f>
        <v>966.70583895999994</v>
      </c>
      <c r="R60" s="37">
        <f>SUMIFS(СВЦЭМ!$C$34:$C$777,СВЦЭМ!$A$34:$A$777,$A60,СВЦЭМ!$B$34:$B$777,R$47)+'СЕТ СН'!$G$9+СВЦЭМ!$D$10+'СЕТ СН'!$G$6-'СЕТ СН'!$G$19</f>
        <v>973.5038037700001</v>
      </c>
      <c r="S60" s="37">
        <f>SUMIFS(СВЦЭМ!$C$34:$C$777,СВЦЭМ!$A$34:$A$777,$A60,СВЦЭМ!$B$34:$B$777,S$47)+'СЕТ СН'!$G$9+СВЦЭМ!$D$10+'СЕТ СН'!$G$6-'СЕТ СН'!$G$19</f>
        <v>982.47621672000014</v>
      </c>
      <c r="T60" s="37">
        <f>SUMIFS(СВЦЭМ!$C$34:$C$777,СВЦЭМ!$A$34:$A$777,$A60,СВЦЭМ!$B$34:$B$777,T$47)+'СЕТ СН'!$G$9+СВЦЭМ!$D$10+'СЕТ СН'!$G$6-'СЕТ СН'!$G$19</f>
        <v>1019.1491211700002</v>
      </c>
      <c r="U60" s="37">
        <f>SUMIFS(СВЦЭМ!$C$34:$C$777,СВЦЭМ!$A$34:$A$777,$A60,СВЦЭМ!$B$34:$B$777,U$47)+'СЕТ СН'!$G$9+СВЦЭМ!$D$10+'СЕТ СН'!$G$6-'СЕТ СН'!$G$19</f>
        <v>1037.23207275</v>
      </c>
      <c r="V60" s="37">
        <f>SUMIFS(СВЦЭМ!$C$34:$C$777,СВЦЭМ!$A$34:$A$777,$A60,СВЦЭМ!$B$34:$B$777,V$47)+'СЕТ СН'!$G$9+СВЦЭМ!$D$10+'СЕТ СН'!$G$6-'СЕТ СН'!$G$19</f>
        <v>1058.2864997200002</v>
      </c>
      <c r="W60" s="37">
        <f>SUMIFS(СВЦЭМ!$C$34:$C$777,СВЦЭМ!$A$34:$A$777,$A60,СВЦЭМ!$B$34:$B$777,W$47)+'СЕТ СН'!$G$9+СВЦЭМ!$D$10+'СЕТ СН'!$G$6-'СЕТ СН'!$G$19</f>
        <v>1094.50181245</v>
      </c>
      <c r="X60" s="37">
        <f>SUMIFS(СВЦЭМ!$C$34:$C$777,СВЦЭМ!$A$34:$A$777,$A60,СВЦЭМ!$B$34:$B$777,X$47)+'СЕТ СН'!$G$9+СВЦЭМ!$D$10+'СЕТ СН'!$G$6-'СЕТ СН'!$G$19</f>
        <v>1156.5656110900002</v>
      </c>
      <c r="Y60" s="37">
        <f>SUMIFS(СВЦЭМ!$C$34:$C$777,СВЦЭМ!$A$34:$A$777,$A60,СВЦЭМ!$B$34:$B$777,Y$47)+'СЕТ СН'!$G$9+СВЦЭМ!$D$10+'СЕТ СН'!$G$6-'СЕТ СН'!$G$19</f>
        <v>1190.5879086900002</v>
      </c>
    </row>
    <row r="61" spans="1:25" ht="15.75" x14ac:dyDescent="0.2">
      <c r="A61" s="36">
        <f t="shared" si="1"/>
        <v>42930</v>
      </c>
      <c r="B61" s="37">
        <f>SUMIFS(СВЦЭМ!$C$34:$C$777,СВЦЭМ!$A$34:$A$777,$A61,СВЦЭМ!$B$34:$B$777,B$47)+'СЕТ СН'!$G$9+СВЦЭМ!$D$10+'СЕТ СН'!$G$6-'СЕТ СН'!$G$19</f>
        <v>1201.4218869100002</v>
      </c>
      <c r="C61" s="37">
        <f>SUMIFS(СВЦЭМ!$C$34:$C$777,СВЦЭМ!$A$34:$A$777,$A61,СВЦЭМ!$B$34:$B$777,C$47)+'СЕТ СН'!$G$9+СВЦЭМ!$D$10+'СЕТ СН'!$G$6-'СЕТ СН'!$G$19</f>
        <v>1193.5960809800001</v>
      </c>
      <c r="D61" s="37">
        <f>SUMIFS(СВЦЭМ!$C$34:$C$777,СВЦЭМ!$A$34:$A$777,$A61,СВЦЭМ!$B$34:$B$777,D$47)+'СЕТ СН'!$G$9+СВЦЭМ!$D$10+'СЕТ СН'!$G$6-'СЕТ СН'!$G$19</f>
        <v>1269.6167025300001</v>
      </c>
      <c r="E61" s="37">
        <f>SUMIFS(СВЦЭМ!$C$34:$C$777,СВЦЭМ!$A$34:$A$777,$A61,СВЦЭМ!$B$34:$B$777,E$47)+'СЕТ СН'!$G$9+СВЦЭМ!$D$10+'СЕТ СН'!$G$6-'СЕТ СН'!$G$19</f>
        <v>1262.15763739</v>
      </c>
      <c r="F61" s="37">
        <f>SUMIFS(СВЦЭМ!$C$34:$C$777,СВЦЭМ!$A$34:$A$777,$A61,СВЦЭМ!$B$34:$B$777,F$47)+'СЕТ СН'!$G$9+СВЦЭМ!$D$10+'СЕТ СН'!$G$6-'СЕТ СН'!$G$19</f>
        <v>1259.0797541100001</v>
      </c>
      <c r="G61" s="37">
        <f>SUMIFS(СВЦЭМ!$C$34:$C$777,СВЦЭМ!$A$34:$A$777,$A61,СВЦЭМ!$B$34:$B$777,G$47)+'СЕТ СН'!$G$9+СВЦЭМ!$D$10+'СЕТ СН'!$G$6-'СЕТ СН'!$G$19</f>
        <v>1264.8326396</v>
      </c>
      <c r="H61" s="37">
        <f>SUMIFS(СВЦЭМ!$C$34:$C$777,СВЦЭМ!$A$34:$A$777,$A61,СВЦЭМ!$B$34:$B$777,H$47)+'СЕТ СН'!$G$9+СВЦЭМ!$D$10+'СЕТ СН'!$G$6-'СЕТ СН'!$G$19</f>
        <v>1298.9030406500001</v>
      </c>
      <c r="I61" s="37">
        <f>SUMIFS(СВЦЭМ!$C$34:$C$777,СВЦЭМ!$A$34:$A$777,$A61,СВЦЭМ!$B$34:$B$777,I$47)+'СЕТ СН'!$G$9+СВЦЭМ!$D$10+'СЕТ СН'!$G$6-'СЕТ СН'!$G$19</f>
        <v>1253.80054799</v>
      </c>
      <c r="J61" s="37">
        <f>SUMIFS(СВЦЭМ!$C$34:$C$777,СВЦЭМ!$A$34:$A$777,$A61,СВЦЭМ!$B$34:$B$777,J$47)+'СЕТ СН'!$G$9+СВЦЭМ!$D$10+'СЕТ СН'!$G$6-'СЕТ СН'!$G$19</f>
        <v>1113.7715607800001</v>
      </c>
      <c r="K61" s="37">
        <f>SUMIFS(СВЦЭМ!$C$34:$C$777,СВЦЭМ!$A$34:$A$777,$A61,СВЦЭМ!$B$34:$B$777,K$47)+'СЕТ СН'!$G$9+СВЦЭМ!$D$10+'СЕТ СН'!$G$6-'СЕТ СН'!$G$19</f>
        <v>1052.2964605700001</v>
      </c>
      <c r="L61" s="37">
        <f>SUMIFS(СВЦЭМ!$C$34:$C$777,СВЦЭМ!$A$34:$A$777,$A61,СВЦЭМ!$B$34:$B$777,L$47)+'СЕТ СН'!$G$9+СВЦЭМ!$D$10+'СЕТ СН'!$G$6-'СЕТ СН'!$G$19</f>
        <v>1006.8028059700002</v>
      </c>
      <c r="M61" s="37">
        <f>SUMIFS(СВЦЭМ!$C$34:$C$777,СВЦЭМ!$A$34:$A$777,$A61,СВЦЭМ!$B$34:$B$777,M$47)+'СЕТ СН'!$G$9+СВЦЭМ!$D$10+'СЕТ СН'!$G$6-'СЕТ СН'!$G$19</f>
        <v>1001.8597932600001</v>
      </c>
      <c r="N61" s="37">
        <f>SUMIFS(СВЦЭМ!$C$34:$C$777,СВЦЭМ!$A$34:$A$777,$A61,СВЦЭМ!$B$34:$B$777,N$47)+'СЕТ СН'!$G$9+СВЦЭМ!$D$10+'СЕТ СН'!$G$6-'СЕТ СН'!$G$19</f>
        <v>994.94557989999998</v>
      </c>
      <c r="O61" s="37">
        <f>SUMIFS(СВЦЭМ!$C$34:$C$777,СВЦЭМ!$A$34:$A$777,$A61,СВЦЭМ!$B$34:$B$777,O$47)+'СЕТ СН'!$G$9+СВЦЭМ!$D$10+'СЕТ СН'!$G$6-'СЕТ СН'!$G$19</f>
        <v>997.96592238000017</v>
      </c>
      <c r="P61" s="37">
        <f>SUMIFS(СВЦЭМ!$C$34:$C$777,СВЦЭМ!$A$34:$A$777,$A61,СВЦЭМ!$B$34:$B$777,P$47)+'СЕТ СН'!$G$9+СВЦЭМ!$D$10+'СЕТ СН'!$G$6-'СЕТ СН'!$G$19</f>
        <v>997.44965589000026</v>
      </c>
      <c r="Q61" s="37">
        <f>SUMIFS(СВЦЭМ!$C$34:$C$777,СВЦЭМ!$A$34:$A$777,$A61,СВЦЭМ!$B$34:$B$777,Q$47)+'СЕТ СН'!$G$9+СВЦЭМ!$D$10+'СЕТ СН'!$G$6-'СЕТ СН'!$G$19</f>
        <v>1000.9420614200001</v>
      </c>
      <c r="R61" s="37">
        <f>SUMIFS(СВЦЭМ!$C$34:$C$777,СВЦЭМ!$A$34:$A$777,$A61,СВЦЭМ!$B$34:$B$777,R$47)+'СЕТ СН'!$G$9+СВЦЭМ!$D$10+'СЕТ СН'!$G$6-'СЕТ СН'!$G$19</f>
        <v>997.20102530000008</v>
      </c>
      <c r="S61" s="37">
        <f>SUMIFS(СВЦЭМ!$C$34:$C$777,СВЦЭМ!$A$34:$A$777,$A61,СВЦЭМ!$B$34:$B$777,S$47)+'СЕТ СН'!$G$9+СВЦЭМ!$D$10+'СЕТ СН'!$G$6-'СЕТ СН'!$G$19</f>
        <v>997.79525447000015</v>
      </c>
      <c r="T61" s="37">
        <f>SUMIFS(СВЦЭМ!$C$34:$C$777,СВЦЭМ!$A$34:$A$777,$A61,СВЦЭМ!$B$34:$B$777,T$47)+'СЕТ СН'!$G$9+СВЦЭМ!$D$10+'СЕТ СН'!$G$6-'СЕТ СН'!$G$19</f>
        <v>992.05363524000018</v>
      </c>
      <c r="U61" s="37">
        <f>SUMIFS(СВЦЭМ!$C$34:$C$777,СВЦЭМ!$A$34:$A$777,$A61,СВЦЭМ!$B$34:$B$777,U$47)+'СЕТ СН'!$G$9+СВЦЭМ!$D$10+'СЕТ СН'!$G$6-'СЕТ СН'!$G$19</f>
        <v>981.19073447999995</v>
      </c>
      <c r="V61" s="37">
        <f>SUMIFS(СВЦЭМ!$C$34:$C$777,СВЦЭМ!$A$34:$A$777,$A61,СВЦЭМ!$B$34:$B$777,V$47)+'СЕТ СН'!$G$9+СВЦЭМ!$D$10+'СЕТ СН'!$G$6-'СЕТ СН'!$G$19</f>
        <v>980.17040642999996</v>
      </c>
      <c r="W61" s="37">
        <f>SUMIFS(СВЦЭМ!$C$34:$C$777,СВЦЭМ!$A$34:$A$777,$A61,СВЦЭМ!$B$34:$B$777,W$47)+'СЕТ СН'!$G$9+СВЦЭМ!$D$10+'СЕТ СН'!$G$6-'СЕТ СН'!$G$19</f>
        <v>984.00383207000004</v>
      </c>
      <c r="X61" s="37">
        <f>SUMIFS(СВЦЭМ!$C$34:$C$777,СВЦЭМ!$A$34:$A$777,$A61,СВЦЭМ!$B$34:$B$777,X$47)+'СЕТ СН'!$G$9+СВЦЭМ!$D$10+'СЕТ СН'!$G$6-'СЕТ СН'!$G$19</f>
        <v>997.53212860999997</v>
      </c>
      <c r="Y61" s="37">
        <f>SUMIFS(СВЦЭМ!$C$34:$C$777,СВЦЭМ!$A$34:$A$777,$A61,СВЦЭМ!$B$34:$B$777,Y$47)+'СЕТ СН'!$G$9+СВЦЭМ!$D$10+'СЕТ СН'!$G$6-'СЕТ СН'!$G$19</f>
        <v>1009.7722456600002</v>
      </c>
    </row>
    <row r="62" spans="1:25" ht="15.75" x14ac:dyDescent="0.2">
      <c r="A62" s="36">
        <f t="shared" si="1"/>
        <v>42931</v>
      </c>
      <c r="B62" s="37">
        <f>SUMIFS(СВЦЭМ!$C$34:$C$777,СВЦЭМ!$A$34:$A$777,$A62,СВЦЭМ!$B$34:$B$777,B$47)+'СЕТ СН'!$G$9+СВЦЭМ!$D$10+'СЕТ СН'!$G$6-'СЕТ СН'!$G$19</f>
        <v>1128.57392392</v>
      </c>
      <c r="C62" s="37">
        <f>SUMIFS(СВЦЭМ!$C$34:$C$777,СВЦЭМ!$A$34:$A$777,$A62,СВЦЭМ!$B$34:$B$777,C$47)+'СЕТ СН'!$G$9+СВЦЭМ!$D$10+'СЕТ СН'!$G$6-'СЕТ СН'!$G$19</f>
        <v>1215.5974960800002</v>
      </c>
      <c r="D62" s="37">
        <f>SUMIFS(СВЦЭМ!$C$34:$C$777,СВЦЭМ!$A$34:$A$777,$A62,СВЦЭМ!$B$34:$B$777,D$47)+'СЕТ СН'!$G$9+СВЦЭМ!$D$10+'СЕТ СН'!$G$6-'СЕТ СН'!$G$19</f>
        <v>1283.8239739600001</v>
      </c>
      <c r="E62" s="37">
        <f>SUMIFS(СВЦЭМ!$C$34:$C$777,СВЦЭМ!$A$34:$A$777,$A62,СВЦЭМ!$B$34:$B$777,E$47)+'СЕТ СН'!$G$9+СВЦЭМ!$D$10+'СЕТ СН'!$G$6-'СЕТ СН'!$G$19</f>
        <v>1286.06573473</v>
      </c>
      <c r="F62" s="37">
        <f>SUMIFS(СВЦЭМ!$C$34:$C$777,СВЦЭМ!$A$34:$A$777,$A62,СВЦЭМ!$B$34:$B$777,F$47)+'СЕТ СН'!$G$9+СВЦЭМ!$D$10+'СЕТ СН'!$G$6-'СЕТ СН'!$G$19</f>
        <v>1289.6771017800002</v>
      </c>
      <c r="G62" s="37">
        <f>SUMIFS(СВЦЭМ!$C$34:$C$777,СВЦЭМ!$A$34:$A$777,$A62,СВЦЭМ!$B$34:$B$777,G$47)+'СЕТ СН'!$G$9+СВЦЭМ!$D$10+'СЕТ СН'!$G$6-'СЕТ СН'!$G$19</f>
        <v>1286.34747644</v>
      </c>
      <c r="H62" s="37">
        <f>SUMIFS(СВЦЭМ!$C$34:$C$777,СВЦЭМ!$A$34:$A$777,$A62,СВЦЭМ!$B$34:$B$777,H$47)+'СЕТ СН'!$G$9+СВЦЭМ!$D$10+'СЕТ СН'!$G$6-'СЕТ СН'!$G$19</f>
        <v>1279.7372322400001</v>
      </c>
      <c r="I62" s="37">
        <f>SUMIFS(СВЦЭМ!$C$34:$C$777,СВЦЭМ!$A$34:$A$777,$A62,СВЦЭМ!$B$34:$B$777,I$47)+'СЕТ СН'!$G$9+СВЦЭМ!$D$10+'СЕТ СН'!$G$6-'СЕТ СН'!$G$19</f>
        <v>1202.18970431</v>
      </c>
      <c r="J62" s="37">
        <f>SUMIFS(СВЦЭМ!$C$34:$C$777,СВЦЭМ!$A$34:$A$777,$A62,СВЦЭМ!$B$34:$B$777,J$47)+'СЕТ СН'!$G$9+СВЦЭМ!$D$10+'СЕТ СН'!$G$6-'СЕТ СН'!$G$19</f>
        <v>1092.2082398200002</v>
      </c>
      <c r="K62" s="37">
        <f>SUMIFS(СВЦЭМ!$C$34:$C$777,СВЦЭМ!$A$34:$A$777,$A62,СВЦЭМ!$B$34:$B$777,K$47)+'СЕТ СН'!$G$9+СВЦЭМ!$D$10+'СЕТ СН'!$G$6-'СЕТ СН'!$G$19</f>
        <v>1039.0165570000001</v>
      </c>
      <c r="L62" s="37">
        <f>SUMIFS(СВЦЭМ!$C$34:$C$777,СВЦЭМ!$A$34:$A$777,$A62,СВЦЭМ!$B$34:$B$777,L$47)+'СЕТ СН'!$G$9+СВЦЭМ!$D$10+'СЕТ СН'!$G$6-'СЕТ СН'!$G$19</f>
        <v>1028.3887516100001</v>
      </c>
      <c r="M62" s="37">
        <f>SUMIFS(СВЦЭМ!$C$34:$C$777,СВЦЭМ!$A$34:$A$777,$A62,СВЦЭМ!$B$34:$B$777,M$47)+'СЕТ СН'!$G$9+СВЦЭМ!$D$10+'СЕТ СН'!$G$6-'СЕТ СН'!$G$19</f>
        <v>1026.1152565</v>
      </c>
      <c r="N62" s="37">
        <f>SUMIFS(СВЦЭМ!$C$34:$C$777,СВЦЭМ!$A$34:$A$777,$A62,СВЦЭМ!$B$34:$B$777,N$47)+'СЕТ СН'!$G$9+СВЦЭМ!$D$10+'СЕТ СН'!$G$6-'СЕТ СН'!$G$19</f>
        <v>1020.52564022</v>
      </c>
      <c r="O62" s="37">
        <f>SUMIFS(СВЦЭМ!$C$34:$C$777,СВЦЭМ!$A$34:$A$777,$A62,СВЦЭМ!$B$34:$B$777,O$47)+'СЕТ СН'!$G$9+СВЦЭМ!$D$10+'СЕТ СН'!$G$6-'СЕТ СН'!$G$19</f>
        <v>1012.03483701</v>
      </c>
      <c r="P62" s="37">
        <f>SUMIFS(СВЦЭМ!$C$34:$C$777,СВЦЭМ!$A$34:$A$777,$A62,СВЦЭМ!$B$34:$B$777,P$47)+'СЕТ СН'!$G$9+СВЦЭМ!$D$10+'СЕТ СН'!$G$6-'СЕТ СН'!$G$19</f>
        <v>1010.4617029100002</v>
      </c>
      <c r="Q62" s="37">
        <f>SUMIFS(СВЦЭМ!$C$34:$C$777,СВЦЭМ!$A$34:$A$777,$A62,СВЦЭМ!$B$34:$B$777,Q$47)+'СЕТ СН'!$G$9+СВЦЭМ!$D$10+'СЕТ СН'!$G$6-'СЕТ СН'!$G$19</f>
        <v>1011.1519342500001</v>
      </c>
      <c r="R62" s="37">
        <f>SUMIFS(СВЦЭМ!$C$34:$C$777,СВЦЭМ!$A$34:$A$777,$A62,СВЦЭМ!$B$34:$B$777,R$47)+'СЕТ СН'!$G$9+СВЦЭМ!$D$10+'СЕТ СН'!$G$6-'СЕТ СН'!$G$19</f>
        <v>1009.1386613300001</v>
      </c>
      <c r="S62" s="37">
        <f>SUMIFS(СВЦЭМ!$C$34:$C$777,СВЦЭМ!$A$34:$A$777,$A62,СВЦЭМ!$B$34:$B$777,S$47)+'СЕТ СН'!$G$9+СВЦЭМ!$D$10+'СЕТ СН'!$G$6-'СЕТ СН'!$G$19</f>
        <v>1010.26914005</v>
      </c>
      <c r="T62" s="37">
        <f>SUMIFS(СВЦЭМ!$C$34:$C$777,СВЦЭМ!$A$34:$A$777,$A62,СВЦЭМ!$B$34:$B$777,T$47)+'СЕТ СН'!$G$9+СВЦЭМ!$D$10+'СЕТ СН'!$G$6-'СЕТ СН'!$G$19</f>
        <v>1008.3918737000001</v>
      </c>
      <c r="U62" s="37">
        <f>SUMIFS(СВЦЭМ!$C$34:$C$777,СВЦЭМ!$A$34:$A$777,$A62,СВЦЭМ!$B$34:$B$777,U$47)+'СЕТ СН'!$G$9+СВЦЭМ!$D$10+'СЕТ СН'!$G$6-'СЕТ СН'!$G$19</f>
        <v>1008.3251649800002</v>
      </c>
      <c r="V62" s="37">
        <f>SUMIFS(СВЦЭМ!$C$34:$C$777,СВЦЭМ!$A$34:$A$777,$A62,СВЦЭМ!$B$34:$B$777,V$47)+'СЕТ СН'!$G$9+СВЦЭМ!$D$10+'СЕТ СН'!$G$6-'СЕТ СН'!$G$19</f>
        <v>1028.6581468100001</v>
      </c>
      <c r="W62" s="37">
        <f>SUMIFS(СВЦЭМ!$C$34:$C$777,СВЦЭМ!$A$34:$A$777,$A62,СВЦЭМ!$B$34:$B$777,W$47)+'СЕТ СН'!$G$9+СВЦЭМ!$D$10+'СЕТ СН'!$G$6-'СЕТ СН'!$G$19</f>
        <v>1008.11957641</v>
      </c>
      <c r="X62" s="37">
        <f>SUMIFS(СВЦЭМ!$C$34:$C$777,СВЦЭМ!$A$34:$A$777,$A62,СВЦЭМ!$B$34:$B$777,X$47)+'СЕТ СН'!$G$9+СВЦЭМ!$D$10+'СЕТ СН'!$G$6-'СЕТ СН'!$G$19</f>
        <v>988.31992805000004</v>
      </c>
      <c r="Y62" s="37">
        <f>SUMIFS(СВЦЭМ!$C$34:$C$777,СВЦЭМ!$A$34:$A$777,$A62,СВЦЭМ!$B$34:$B$777,Y$47)+'СЕТ СН'!$G$9+СВЦЭМ!$D$10+'СЕТ СН'!$G$6-'СЕТ СН'!$G$19</f>
        <v>1069.64220985</v>
      </c>
    </row>
    <row r="63" spans="1:25" ht="15.75" x14ac:dyDescent="0.2">
      <c r="A63" s="36">
        <f t="shared" si="1"/>
        <v>42932</v>
      </c>
      <c r="B63" s="37">
        <f>SUMIFS(СВЦЭМ!$C$34:$C$777,СВЦЭМ!$A$34:$A$777,$A63,СВЦЭМ!$B$34:$B$777,B$47)+'СЕТ СН'!$G$9+СВЦЭМ!$D$10+'СЕТ СН'!$G$6-'СЕТ СН'!$G$19</f>
        <v>1210.6318508700001</v>
      </c>
      <c r="C63" s="37">
        <f>SUMIFS(СВЦЭМ!$C$34:$C$777,СВЦЭМ!$A$34:$A$777,$A63,СВЦЭМ!$B$34:$B$777,C$47)+'СЕТ СН'!$G$9+СВЦЭМ!$D$10+'СЕТ СН'!$G$6-'СЕТ СН'!$G$19</f>
        <v>1300.01285011</v>
      </c>
      <c r="D63" s="37">
        <f>SUMIFS(СВЦЭМ!$C$34:$C$777,СВЦЭМ!$A$34:$A$777,$A63,СВЦЭМ!$B$34:$B$777,D$47)+'СЕТ СН'!$G$9+СВЦЭМ!$D$10+'СЕТ СН'!$G$6-'СЕТ СН'!$G$19</f>
        <v>1342.0200711500001</v>
      </c>
      <c r="E63" s="37">
        <f>SUMIFS(СВЦЭМ!$C$34:$C$777,СВЦЭМ!$A$34:$A$777,$A63,СВЦЭМ!$B$34:$B$777,E$47)+'СЕТ СН'!$G$9+СВЦЭМ!$D$10+'СЕТ СН'!$G$6-'СЕТ СН'!$G$19</f>
        <v>1334.92637629</v>
      </c>
      <c r="F63" s="37">
        <f>SUMIFS(СВЦЭМ!$C$34:$C$777,СВЦЭМ!$A$34:$A$777,$A63,СВЦЭМ!$B$34:$B$777,F$47)+'СЕТ СН'!$G$9+СВЦЭМ!$D$10+'СЕТ СН'!$G$6-'СЕТ СН'!$G$19</f>
        <v>1328.1135080500001</v>
      </c>
      <c r="G63" s="37">
        <f>SUMIFS(СВЦЭМ!$C$34:$C$777,СВЦЭМ!$A$34:$A$777,$A63,СВЦЭМ!$B$34:$B$777,G$47)+'СЕТ СН'!$G$9+СВЦЭМ!$D$10+'СЕТ СН'!$G$6-'СЕТ СН'!$G$19</f>
        <v>1325.9076187800001</v>
      </c>
      <c r="H63" s="37">
        <f>SUMIFS(СВЦЭМ!$C$34:$C$777,СВЦЭМ!$A$34:$A$777,$A63,СВЦЭМ!$B$34:$B$777,H$47)+'СЕТ СН'!$G$9+СВЦЭМ!$D$10+'СЕТ СН'!$G$6-'СЕТ СН'!$G$19</f>
        <v>1341.27931074</v>
      </c>
      <c r="I63" s="37">
        <f>SUMIFS(СВЦЭМ!$C$34:$C$777,СВЦЭМ!$A$34:$A$777,$A63,СВЦЭМ!$B$34:$B$777,I$47)+'СЕТ СН'!$G$9+СВЦЭМ!$D$10+'СЕТ СН'!$G$6-'СЕТ СН'!$G$19</f>
        <v>1270.4525762000001</v>
      </c>
      <c r="J63" s="37">
        <f>SUMIFS(СВЦЭМ!$C$34:$C$777,СВЦЭМ!$A$34:$A$777,$A63,СВЦЭМ!$B$34:$B$777,J$47)+'СЕТ СН'!$G$9+СВЦЭМ!$D$10+'СЕТ СН'!$G$6-'СЕТ СН'!$G$19</f>
        <v>1152.31151679</v>
      </c>
      <c r="K63" s="37">
        <f>SUMIFS(СВЦЭМ!$C$34:$C$777,СВЦЭМ!$A$34:$A$777,$A63,СВЦЭМ!$B$34:$B$777,K$47)+'СЕТ СН'!$G$9+СВЦЭМ!$D$10+'СЕТ СН'!$G$6-'СЕТ СН'!$G$19</f>
        <v>1026.5279693100001</v>
      </c>
      <c r="L63" s="37">
        <f>SUMIFS(СВЦЭМ!$C$34:$C$777,СВЦЭМ!$A$34:$A$777,$A63,СВЦЭМ!$B$34:$B$777,L$47)+'СЕТ СН'!$G$9+СВЦЭМ!$D$10+'СЕТ СН'!$G$6-'СЕТ СН'!$G$19</f>
        <v>960.60439530999997</v>
      </c>
      <c r="M63" s="37">
        <f>SUMIFS(СВЦЭМ!$C$34:$C$777,СВЦЭМ!$A$34:$A$777,$A63,СВЦЭМ!$B$34:$B$777,M$47)+'СЕТ СН'!$G$9+СВЦЭМ!$D$10+'СЕТ СН'!$G$6-'СЕТ СН'!$G$19</f>
        <v>925.41519724</v>
      </c>
      <c r="N63" s="37">
        <f>SUMIFS(СВЦЭМ!$C$34:$C$777,СВЦЭМ!$A$34:$A$777,$A63,СВЦЭМ!$B$34:$B$777,N$47)+'СЕТ СН'!$G$9+СВЦЭМ!$D$10+'СЕТ СН'!$G$6-'СЕТ СН'!$G$19</f>
        <v>937.83395832999986</v>
      </c>
      <c r="O63" s="37">
        <f>SUMIFS(СВЦЭМ!$C$34:$C$777,СВЦЭМ!$A$34:$A$777,$A63,СВЦЭМ!$B$34:$B$777,O$47)+'СЕТ СН'!$G$9+СВЦЭМ!$D$10+'СЕТ СН'!$G$6-'СЕТ СН'!$G$19</f>
        <v>920.94898406999982</v>
      </c>
      <c r="P63" s="37">
        <f>SUMIFS(СВЦЭМ!$C$34:$C$777,СВЦЭМ!$A$34:$A$777,$A63,СВЦЭМ!$B$34:$B$777,P$47)+'СЕТ СН'!$G$9+СВЦЭМ!$D$10+'СЕТ СН'!$G$6-'СЕТ СН'!$G$19</f>
        <v>921.60409836999997</v>
      </c>
      <c r="Q63" s="37">
        <f>SUMIFS(СВЦЭМ!$C$34:$C$777,СВЦЭМ!$A$34:$A$777,$A63,СВЦЭМ!$B$34:$B$777,Q$47)+'СЕТ СН'!$G$9+СВЦЭМ!$D$10+'СЕТ СН'!$G$6-'СЕТ СН'!$G$19</f>
        <v>922.52177312999993</v>
      </c>
      <c r="R63" s="37">
        <f>SUMIFS(СВЦЭМ!$C$34:$C$777,СВЦЭМ!$A$34:$A$777,$A63,СВЦЭМ!$B$34:$B$777,R$47)+'СЕТ СН'!$G$9+СВЦЭМ!$D$10+'СЕТ СН'!$G$6-'СЕТ СН'!$G$19</f>
        <v>920.21176661999993</v>
      </c>
      <c r="S63" s="37">
        <f>SUMIFS(СВЦЭМ!$C$34:$C$777,СВЦЭМ!$A$34:$A$777,$A63,СВЦЭМ!$B$34:$B$777,S$47)+'СЕТ СН'!$G$9+СВЦЭМ!$D$10+'СЕТ СН'!$G$6-'СЕТ СН'!$G$19</f>
        <v>915.92899187000012</v>
      </c>
      <c r="T63" s="37">
        <f>SUMIFS(СВЦЭМ!$C$34:$C$777,СВЦЭМ!$A$34:$A$777,$A63,СВЦЭМ!$B$34:$B$777,T$47)+'СЕТ СН'!$G$9+СВЦЭМ!$D$10+'СЕТ СН'!$G$6-'СЕТ СН'!$G$19</f>
        <v>919.45266085999992</v>
      </c>
      <c r="U63" s="37">
        <f>SUMIFS(СВЦЭМ!$C$34:$C$777,СВЦЭМ!$A$34:$A$777,$A63,СВЦЭМ!$B$34:$B$777,U$47)+'СЕТ СН'!$G$9+СВЦЭМ!$D$10+'СЕТ СН'!$G$6-'СЕТ СН'!$G$19</f>
        <v>917.87910551999994</v>
      </c>
      <c r="V63" s="37">
        <f>SUMIFS(СВЦЭМ!$C$34:$C$777,СВЦЭМ!$A$34:$A$777,$A63,СВЦЭМ!$B$34:$B$777,V$47)+'СЕТ СН'!$G$9+СВЦЭМ!$D$10+'СЕТ СН'!$G$6-'СЕТ СН'!$G$19</f>
        <v>942.38623247999999</v>
      </c>
      <c r="W63" s="37">
        <f>SUMIFS(СВЦЭМ!$C$34:$C$777,СВЦЭМ!$A$34:$A$777,$A63,СВЦЭМ!$B$34:$B$777,W$47)+'СЕТ СН'!$G$9+СВЦЭМ!$D$10+'СЕТ СН'!$G$6-'СЕТ СН'!$G$19</f>
        <v>993.21045452000021</v>
      </c>
      <c r="X63" s="37">
        <f>SUMIFS(СВЦЭМ!$C$34:$C$777,СВЦЭМ!$A$34:$A$777,$A63,СВЦЭМ!$B$34:$B$777,X$47)+'СЕТ СН'!$G$9+СВЦЭМ!$D$10+'СЕТ СН'!$G$6-'СЕТ СН'!$G$19</f>
        <v>1046.7635259400001</v>
      </c>
      <c r="Y63" s="37">
        <f>SUMIFS(СВЦЭМ!$C$34:$C$777,СВЦЭМ!$A$34:$A$777,$A63,СВЦЭМ!$B$34:$B$777,Y$47)+'СЕТ СН'!$G$9+СВЦЭМ!$D$10+'СЕТ СН'!$G$6-'СЕТ СН'!$G$19</f>
        <v>1140.2894909700001</v>
      </c>
    </row>
    <row r="64" spans="1:25" ht="15.75" x14ac:dyDescent="0.2">
      <c r="A64" s="36">
        <f t="shared" si="1"/>
        <v>42933</v>
      </c>
      <c r="B64" s="37">
        <f>SUMIFS(СВЦЭМ!$C$34:$C$777,СВЦЭМ!$A$34:$A$777,$A64,СВЦЭМ!$B$34:$B$777,B$47)+'СЕТ СН'!$G$9+СВЦЭМ!$D$10+'СЕТ СН'!$G$6-'СЕТ СН'!$G$19</f>
        <v>1208.6027272900001</v>
      </c>
      <c r="C64" s="37">
        <f>SUMIFS(СВЦЭМ!$C$34:$C$777,СВЦЭМ!$A$34:$A$777,$A64,СВЦЭМ!$B$34:$B$777,C$47)+'СЕТ СН'!$G$9+СВЦЭМ!$D$10+'СЕТ СН'!$G$6-'СЕТ СН'!$G$19</f>
        <v>1294.5618460400001</v>
      </c>
      <c r="D64" s="37">
        <f>SUMIFS(СВЦЭМ!$C$34:$C$777,СВЦЭМ!$A$34:$A$777,$A64,СВЦЭМ!$B$34:$B$777,D$47)+'СЕТ СН'!$G$9+СВЦЭМ!$D$10+'СЕТ СН'!$G$6-'СЕТ СН'!$G$19</f>
        <v>1350.1764012000001</v>
      </c>
      <c r="E64" s="37">
        <f>SUMIFS(СВЦЭМ!$C$34:$C$777,СВЦЭМ!$A$34:$A$777,$A64,СВЦЭМ!$B$34:$B$777,E$47)+'СЕТ СН'!$G$9+СВЦЭМ!$D$10+'СЕТ СН'!$G$6-'СЕТ СН'!$G$19</f>
        <v>1344.7415734000001</v>
      </c>
      <c r="F64" s="37">
        <f>SUMIFS(СВЦЭМ!$C$34:$C$777,СВЦЭМ!$A$34:$A$777,$A64,СВЦЭМ!$B$34:$B$777,F$47)+'СЕТ СН'!$G$9+СВЦЭМ!$D$10+'СЕТ СН'!$G$6-'СЕТ СН'!$G$19</f>
        <v>1341.82224481</v>
      </c>
      <c r="G64" s="37">
        <f>SUMIFS(СВЦЭМ!$C$34:$C$777,СВЦЭМ!$A$34:$A$777,$A64,СВЦЭМ!$B$34:$B$777,G$47)+'СЕТ СН'!$G$9+СВЦЭМ!$D$10+'СЕТ СН'!$G$6-'СЕТ СН'!$G$19</f>
        <v>1345.5476861700001</v>
      </c>
      <c r="H64" s="37">
        <f>SUMIFS(СВЦЭМ!$C$34:$C$777,СВЦЭМ!$A$34:$A$777,$A64,СВЦЭМ!$B$34:$B$777,H$47)+'СЕТ СН'!$G$9+СВЦЭМ!$D$10+'СЕТ СН'!$G$6-'СЕТ СН'!$G$19</f>
        <v>1327.66916401</v>
      </c>
      <c r="I64" s="37">
        <f>SUMIFS(СВЦЭМ!$C$34:$C$777,СВЦЭМ!$A$34:$A$777,$A64,СВЦЭМ!$B$34:$B$777,I$47)+'СЕТ СН'!$G$9+СВЦЭМ!$D$10+'СЕТ СН'!$G$6-'СЕТ СН'!$G$19</f>
        <v>1226.5097245900001</v>
      </c>
      <c r="J64" s="37">
        <f>SUMIFS(СВЦЭМ!$C$34:$C$777,СВЦЭМ!$A$34:$A$777,$A64,СВЦЭМ!$B$34:$B$777,J$47)+'СЕТ СН'!$G$9+СВЦЭМ!$D$10+'СЕТ СН'!$G$6-'СЕТ СН'!$G$19</f>
        <v>1101.9709712400002</v>
      </c>
      <c r="K64" s="37">
        <f>SUMIFS(СВЦЭМ!$C$34:$C$777,СВЦЭМ!$A$34:$A$777,$A64,СВЦЭМ!$B$34:$B$777,K$47)+'СЕТ СН'!$G$9+СВЦЭМ!$D$10+'СЕТ СН'!$G$6-'СЕТ СН'!$G$19</f>
        <v>1028.6662574600002</v>
      </c>
      <c r="L64" s="37">
        <f>SUMIFS(СВЦЭМ!$C$34:$C$777,СВЦЭМ!$A$34:$A$777,$A64,СВЦЭМ!$B$34:$B$777,L$47)+'СЕТ СН'!$G$9+СВЦЭМ!$D$10+'СЕТ СН'!$G$6-'СЕТ СН'!$G$19</f>
        <v>951.65881510000008</v>
      </c>
      <c r="M64" s="37">
        <f>SUMIFS(СВЦЭМ!$C$34:$C$777,СВЦЭМ!$A$34:$A$777,$A64,СВЦЭМ!$B$34:$B$777,M$47)+'СЕТ СН'!$G$9+СВЦЭМ!$D$10+'СЕТ СН'!$G$6-'СЕТ СН'!$G$19</f>
        <v>931.91042728999992</v>
      </c>
      <c r="N64" s="37">
        <f>SUMIFS(СВЦЭМ!$C$34:$C$777,СВЦЭМ!$A$34:$A$777,$A64,СВЦЭМ!$B$34:$B$777,N$47)+'СЕТ СН'!$G$9+СВЦЭМ!$D$10+'СЕТ СН'!$G$6-'СЕТ СН'!$G$19</f>
        <v>950.51586208999993</v>
      </c>
      <c r="O64" s="37">
        <f>SUMIFS(СВЦЭМ!$C$34:$C$777,СВЦЭМ!$A$34:$A$777,$A64,СВЦЭМ!$B$34:$B$777,O$47)+'СЕТ СН'!$G$9+СВЦЭМ!$D$10+'СЕТ СН'!$G$6-'СЕТ СН'!$G$19</f>
        <v>954.30442386999994</v>
      </c>
      <c r="P64" s="37">
        <f>SUMIFS(СВЦЭМ!$C$34:$C$777,СВЦЭМ!$A$34:$A$777,$A64,СВЦЭМ!$B$34:$B$777,P$47)+'СЕТ СН'!$G$9+СВЦЭМ!$D$10+'СЕТ СН'!$G$6-'СЕТ СН'!$G$19</f>
        <v>955.77069928999981</v>
      </c>
      <c r="Q64" s="37">
        <f>SUMIFS(СВЦЭМ!$C$34:$C$777,СВЦЭМ!$A$34:$A$777,$A64,СВЦЭМ!$B$34:$B$777,Q$47)+'СЕТ СН'!$G$9+СВЦЭМ!$D$10+'СЕТ СН'!$G$6-'СЕТ СН'!$G$19</f>
        <v>958.07348718000003</v>
      </c>
      <c r="R64" s="37">
        <f>SUMIFS(СВЦЭМ!$C$34:$C$777,СВЦЭМ!$A$34:$A$777,$A64,СВЦЭМ!$B$34:$B$777,R$47)+'СЕТ СН'!$G$9+СВЦЭМ!$D$10+'СЕТ СН'!$G$6-'СЕТ СН'!$G$19</f>
        <v>958.63331375999996</v>
      </c>
      <c r="S64" s="37">
        <f>SUMIFS(СВЦЭМ!$C$34:$C$777,СВЦЭМ!$A$34:$A$777,$A64,СВЦЭМ!$B$34:$B$777,S$47)+'СЕТ СН'!$G$9+СВЦЭМ!$D$10+'СЕТ СН'!$G$6-'СЕТ СН'!$G$19</f>
        <v>955.90336797999998</v>
      </c>
      <c r="T64" s="37">
        <f>SUMIFS(СВЦЭМ!$C$34:$C$777,СВЦЭМ!$A$34:$A$777,$A64,СВЦЭМ!$B$34:$B$777,T$47)+'СЕТ СН'!$G$9+СВЦЭМ!$D$10+'СЕТ СН'!$G$6-'СЕТ СН'!$G$19</f>
        <v>951.17076095999982</v>
      </c>
      <c r="U64" s="37">
        <f>SUMIFS(СВЦЭМ!$C$34:$C$777,СВЦЭМ!$A$34:$A$777,$A64,СВЦЭМ!$B$34:$B$777,U$47)+'СЕТ СН'!$G$9+СВЦЭМ!$D$10+'СЕТ СН'!$G$6-'СЕТ СН'!$G$19</f>
        <v>942.38679489000015</v>
      </c>
      <c r="V64" s="37">
        <f>SUMIFS(СВЦЭМ!$C$34:$C$777,СВЦЭМ!$A$34:$A$777,$A64,СВЦЭМ!$B$34:$B$777,V$47)+'СЕТ СН'!$G$9+СВЦЭМ!$D$10+'СЕТ СН'!$G$6-'СЕТ СН'!$G$19</f>
        <v>940.29893515999993</v>
      </c>
      <c r="W64" s="37">
        <f>SUMIFS(СВЦЭМ!$C$34:$C$777,СВЦЭМ!$A$34:$A$777,$A64,СВЦЭМ!$B$34:$B$777,W$47)+'СЕТ СН'!$G$9+СВЦЭМ!$D$10+'СЕТ СН'!$G$6-'СЕТ СН'!$G$19</f>
        <v>976.19482241000014</v>
      </c>
      <c r="X64" s="37">
        <f>SUMIFS(СВЦЭМ!$C$34:$C$777,СВЦЭМ!$A$34:$A$777,$A64,СВЦЭМ!$B$34:$B$777,X$47)+'СЕТ СН'!$G$9+СВЦЭМ!$D$10+'СЕТ СН'!$G$6-'СЕТ СН'!$G$19</f>
        <v>1002.2256563100002</v>
      </c>
      <c r="Y64" s="37">
        <f>SUMIFS(СВЦЭМ!$C$34:$C$777,СВЦЭМ!$A$34:$A$777,$A64,СВЦЭМ!$B$34:$B$777,Y$47)+'СЕТ СН'!$G$9+СВЦЭМ!$D$10+'СЕТ СН'!$G$6-'СЕТ СН'!$G$19</f>
        <v>1138.2135333900001</v>
      </c>
    </row>
    <row r="65" spans="1:27" ht="15.75" x14ac:dyDescent="0.2">
      <c r="A65" s="36">
        <f t="shared" si="1"/>
        <v>42934</v>
      </c>
      <c r="B65" s="37">
        <f>SUMIFS(СВЦЭМ!$C$34:$C$777,СВЦЭМ!$A$34:$A$777,$A65,СВЦЭМ!$B$34:$B$777,B$47)+'СЕТ СН'!$G$9+СВЦЭМ!$D$10+'СЕТ СН'!$G$6-'СЕТ СН'!$G$19</f>
        <v>1253.1531518500001</v>
      </c>
      <c r="C65" s="37">
        <f>SUMIFS(СВЦЭМ!$C$34:$C$777,СВЦЭМ!$A$34:$A$777,$A65,СВЦЭМ!$B$34:$B$777,C$47)+'СЕТ СН'!$G$9+СВЦЭМ!$D$10+'СЕТ СН'!$G$6-'СЕТ СН'!$G$19</f>
        <v>1277.8673463900002</v>
      </c>
      <c r="D65" s="37">
        <f>SUMIFS(СВЦЭМ!$C$34:$C$777,СВЦЭМ!$A$34:$A$777,$A65,СВЦЭМ!$B$34:$B$777,D$47)+'СЕТ СН'!$G$9+СВЦЭМ!$D$10+'СЕТ СН'!$G$6-'СЕТ СН'!$G$19</f>
        <v>1331.4238336100002</v>
      </c>
      <c r="E65" s="37">
        <f>SUMIFS(СВЦЭМ!$C$34:$C$777,СВЦЭМ!$A$34:$A$777,$A65,СВЦЭМ!$B$34:$B$777,E$47)+'СЕТ СН'!$G$9+СВЦЭМ!$D$10+'СЕТ СН'!$G$6-'СЕТ СН'!$G$19</f>
        <v>1333.0040160000001</v>
      </c>
      <c r="F65" s="37">
        <f>SUMIFS(СВЦЭМ!$C$34:$C$777,СВЦЭМ!$A$34:$A$777,$A65,СВЦЭМ!$B$34:$B$777,F$47)+'СЕТ СН'!$G$9+СВЦЭМ!$D$10+'СЕТ СН'!$G$6-'СЕТ СН'!$G$19</f>
        <v>1328.4501184200001</v>
      </c>
      <c r="G65" s="37">
        <f>SUMIFS(СВЦЭМ!$C$34:$C$777,СВЦЭМ!$A$34:$A$777,$A65,СВЦЭМ!$B$34:$B$777,G$47)+'СЕТ СН'!$G$9+СВЦЭМ!$D$10+'СЕТ СН'!$G$6-'СЕТ СН'!$G$19</f>
        <v>1329.9927816400002</v>
      </c>
      <c r="H65" s="37">
        <f>SUMIFS(СВЦЭМ!$C$34:$C$777,СВЦЭМ!$A$34:$A$777,$A65,СВЦЭМ!$B$34:$B$777,H$47)+'СЕТ СН'!$G$9+СВЦЭМ!$D$10+'СЕТ СН'!$G$6-'СЕТ СН'!$G$19</f>
        <v>1345.83361001</v>
      </c>
      <c r="I65" s="37">
        <f>SUMIFS(СВЦЭМ!$C$34:$C$777,СВЦЭМ!$A$34:$A$777,$A65,СВЦЭМ!$B$34:$B$777,I$47)+'СЕТ СН'!$G$9+СВЦЭМ!$D$10+'СЕТ СН'!$G$6-'СЕТ СН'!$G$19</f>
        <v>1276.2950809200001</v>
      </c>
      <c r="J65" s="37">
        <f>SUMIFS(СВЦЭМ!$C$34:$C$777,СВЦЭМ!$A$34:$A$777,$A65,СВЦЭМ!$B$34:$B$777,J$47)+'СЕТ СН'!$G$9+СВЦЭМ!$D$10+'СЕТ СН'!$G$6-'СЕТ СН'!$G$19</f>
        <v>1115.31798482</v>
      </c>
      <c r="K65" s="37">
        <f>SUMIFS(СВЦЭМ!$C$34:$C$777,СВЦЭМ!$A$34:$A$777,$A65,СВЦЭМ!$B$34:$B$777,K$47)+'СЕТ СН'!$G$9+СВЦЭМ!$D$10+'СЕТ СН'!$G$6-'СЕТ СН'!$G$19</f>
        <v>1030.56353496</v>
      </c>
      <c r="L65" s="37">
        <f>SUMIFS(СВЦЭМ!$C$34:$C$777,СВЦЭМ!$A$34:$A$777,$A65,СВЦЭМ!$B$34:$B$777,L$47)+'СЕТ СН'!$G$9+СВЦЭМ!$D$10+'СЕТ СН'!$G$6-'СЕТ СН'!$G$19</f>
        <v>958.2026707</v>
      </c>
      <c r="M65" s="37">
        <f>SUMIFS(СВЦЭМ!$C$34:$C$777,СВЦЭМ!$A$34:$A$777,$A65,СВЦЭМ!$B$34:$B$777,M$47)+'СЕТ СН'!$G$9+СВЦЭМ!$D$10+'СЕТ СН'!$G$6-'СЕТ СН'!$G$19</f>
        <v>938.36657510999999</v>
      </c>
      <c r="N65" s="37">
        <f>SUMIFS(СВЦЭМ!$C$34:$C$777,СВЦЭМ!$A$34:$A$777,$A65,СВЦЭМ!$B$34:$B$777,N$47)+'СЕТ СН'!$G$9+СВЦЭМ!$D$10+'СЕТ СН'!$G$6-'СЕТ СН'!$G$19</f>
        <v>937.4988916100001</v>
      </c>
      <c r="O65" s="37">
        <f>SUMIFS(СВЦЭМ!$C$34:$C$777,СВЦЭМ!$A$34:$A$777,$A65,СВЦЭМ!$B$34:$B$777,O$47)+'СЕТ СН'!$G$9+СВЦЭМ!$D$10+'СЕТ СН'!$G$6-'СЕТ СН'!$G$19</f>
        <v>930.85582414999999</v>
      </c>
      <c r="P65" s="37">
        <f>SUMIFS(СВЦЭМ!$C$34:$C$777,СВЦЭМ!$A$34:$A$777,$A65,СВЦЭМ!$B$34:$B$777,P$47)+'СЕТ СН'!$G$9+СВЦЭМ!$D$10+'СЕТ СН'!$G$6-'СЕТ СН'!$G$19</f>
        <v>940.03142953999986</v>
      </c>
      <c r="Q65" s="37">
        <f>SUMIFS(СВЦЭМ!$C$34:$C$777,СВЦЭМ!$A$34:$A$777,$A65,СВЦЭМ!$B$34:$B$777,Q$47)+'СЕТ СН'!$G$9+СВЦЭМ!$D$10+'СЕТ СН'!$G$6-'СЕТ СН'!$G$19</f>
        <v>942.58646155999986</v>
      </c>
      <c r="R65" s="37">
        <f>SUMIFS(СВЦЭМ!$C$34:$C$777,СВЦЭМ!$A$34:$A$777,$A65,СВЦЭМ!$B$34:$B$777,R$47)+'СЕТ СН'!$G$9+СВЦЭМ!$D$10+'СЕТ СН'!$G$6-'СЕТ СН'!$G$19</f>
        <v>942.32820430999982</v>
      </c>
      <c r="S65" s="37">
        <f>SUMIFS(СВЦЭМ!$C$34:$C$777,СВЦЭМ!$A$34:$A$777,$A65,СВЦЭМ!$B$34:$B$777,S$47)+'СЕТ СН'!$G$9+СВЦЭМ!$D$10+'СЕТ СН'!$G$6-'СЕТ СН'!$G$19</f>
        <v>928.64602327000011</v>
      </c>
      <c r="T65" s="37">
        <f>SUMIFS(СВЦЭМ!$C$34:$C$777,СВЦЭМ!$A$34:$A$777,$A65,СВЦЭМ!$B$34:$B$777,T$47)+'СЕТ СН'!$G$9+СВЦЭМ!$D$10+'СЕТ СН'!$G$6-'СЕТ СН'!$G$19</f>
        <v>946.19216368000002</v>
      </c>
      <c r="U65" s="37">
        <f>SUMIFS(СВЦЭМ!$C$34:$C$777,СВЦЭМ!$A$34:$A$777,$A65,СВЦЭМ!$B$34:$B$777,U$47)+'СЕТ СН'!$G$9+СВЦЭМ!$D$10+'СЕТ СН'!$G$6-'СЕТ СН'!$G$19</f>
        <v>958.20426382999995</v>
      </c>
      <c r="V65" s="37">
        <f>SUMIFS(СВЦЭМ!$C$34:$C$777,СВЦЭМ!$A$34:$A$777,$A65,СВЦЭМ!$B$34:$B$777,V$47)+'СЕТ СН'!$G$9+СВЦЭМ!$D$10+'СЕТ СН'!$G$6-'СЕТ СН'!$G$19</f>
        <v>976.5874551500001</v>
      </c>
      <c r="W65" s="37">
        <f>SUMIFS(СВЦЭМ!$C$34:$C$777,СВЦЭМ!$A$34:$A$777,$A65,СВЦЭМ!$B$34:$B$777,W$47)+'СЕТ СН'!$G$9+СВЦЭМ!$D$10+'СЕТ СН'!$G$6-'СЕТ СН'!$G$19</f>
        <v>1008.1604582400003</v>
      </c>
      <c r="X65" s="37">
        <f>SUMIFS(СВЦЭМ!$C$34:$C$777,СВЦЭМ!$A$34:$A$777,$A65,СВЦЭМ!$B$34:$B$777,X$47)+'СЕТ СН'!$G$9+СВЦЭМ!$D$10+'СЕТ СН'!$G$6-'СЕТ СН'!$G$19</f>
        <v>1061.8454972800002</v>
      </c>
      <c r="Y65" s="37">
        <f>SUMIFS(СВЦЭМ!$C$34:$C$777,СВЦЭМ!$A$34:$A$777,$A65,СВЦЭМ!$B$34:$B$777,Y$47)+'СЕТ СН'!$G$9+СВЦЭМ!$D$10+'СЕТ СН'!$G$6-'СЕТ СН'!$G$19</f>
        <v>1182.63363211</v>
      </c>
    </row>
    <row r="66" spans="1:27" ht="15.75" x14ac:dyDescent="0.2">
      <c r="A66" s="36">
        <f t="shared" si="1"/>
        <v>42935</v>
      </c>
      <c r="B66" s="37">
        <f>SUMIFS(СВЦЭМ!$C$34:$C$777,СВЦЭМ!$A$34:$A$777,$A66,СВЦЭМ!$B$34:$B$777,B$47)+'СЕТ СН'!$G$9+СВЦЭМ!$D$10+'СЕТ СН'!$G$6-'СЕТ СН'!$G$19</f>
        <v>1100.56410231</v>
      </c>
      <c r="C66" s="37">
        <f>SUMIFS(СВЦЭМ!$C$34:$C$777,СВЦЭМ!$A$34:$A$777,$A66,СВЦЭМ!$B$34:$B$777,C$47)+'СЕТ СН'!$G$9+СВЦЭМ!$D$10+'СЕТ СН'!$G$6-'СЕТ СН'!$G$19</f>
        <v>1197.2953490500001</v>
      </c>
      <c r="D66" s="37">
        <f>SUMIFS(СВЦЭМ!$C$34:$C$777,СВЦЭМ!$A$34:$A$777,$A66,СВЦЭМ!$B$34:$B$777,D$47)+'СЕТ СН'!$G$9+СВЦЭМ!$D$10+'СЕТ СН'!$G$6-'СЕТ СН'!$G$19</f>
        <v>1244.1900201300002</v>
      </c>
      <c r="E66" s="37">
        <f>SUMIFS(СВЦЭМ!$C$34:$C$777,СВЦЭМ!$A$34:$A$777,$A66,СВЦЭМ!$B$34:$B$777,E$47)+'СЕТ СН'!$G$9+СВЦЭМ!$D$10+'СЕТ СН'!$G$6-'СЕТ СН'!$G$19</f>
        <v>1259.1692121400001</v>
      </c>
      <c r="F66" s="37">
        <f>SUMIFS(СВЦЭМ!$C$34:$C$777,СВЦЭМ!$A$34:$A$777,$A66,СВЦЭМ!$B$34:$B$777,F$47)+'СЕТ СН'!$G$9+СВЦЭМ!$D$10+'СЕТ СН'!$G$6-'СЕТ СН'!$G$19</f>
        <v>1267.6872382900001</v>
      </c>
      <c r="G66" s="37">
        <f>SUMIFS(СВЦЭМ!$C$34:$C$777,СВЦЭМ!$A$34:$A$777,$A66,СВЦЭМ!$B$34:$B$777,G$47)+'СЕТ СН'!$G$9+СВЦЭМ!$D$10+'СЕТ СН'!$G$6-'СЕТ СН'!$G$19</f>
        <v>1258.1918764300001</v>
      </c>
      <c r="H66" s="37">
        <f>SUMIFS(СВЦЭМ!$C$34:$C$777,СВЦЭМ!$A$34:$A$777,$A66,СВЦЭМ!$B$34:$B$777,H$47)+'СЕТ СН'!$G$9+СВЦЭМ!$D$10+'СЕТ СН'!$G$6-'СЕТ СН'!$G$19</f>
        <v>1182.6834465200002</v>
      </c>
      <c r="I66" s="37">
        <f>SUMIFS(СВЦЭМ!$C$34:$C$777,СВЦЭМ!$A$34:$A$777,$A66,СВЦЭМ!$B$34:$B$777,I$47)+'СЕТ СН'!$G$9+СВЦЭМ!$D$10+'СЕТ СН'!$G$6-'СЕТ СН'!$G$19</f>
        <v>1104.6271159</v>
      </c>
      <c r="J66" s="37">
        <f>SUMIFS(СВЦЭМ!$C$34:$C$777,СВЦЭМ!$A$34:$A$777,$A66,СВЦЭМ!$B$34:$B$777,J$47)+'СЕТ СН'!$G$9+СВЦЭМ!$D$10+'СЕТ СН'!$G$6-'СЕТ СН'!$G$19</f>
        <v>998.83015043</v>
      </c>
      <c r="K66" s="37">
        <f>SUMIFS(СВЦЭМ!$C$34:$C$777,СВЦЭМ!$A$34:$A$777,$A66,СВЦЭМ!$B$34:$B$777,K$47)+'СЕТ СН'!$G$9+СВЦЭМ!$D$10+'СЕТ СН'!$G$6-'СЕТ СН'!$G$19</f>
        <v>917.00205015999995</v>
      </c>
      <c r="L66" s="37">
        <f>SUMIFS(СВЦЭМ!$C$34:$C$777,СВЦЭМ!$A$34:$A$777,$A66,СВЦЭМ!$B$34:$B$777,L$47)+'СЕТ СН'!$G$9+СВЦЭМ!$D$10+'СЕТ СН'!$G$6-'СЕТ СН'!$G$19</f>
        <v>849.06994149000002</v>
      </c>
      <c r="M66" s="37">
        <f>SUMIFS(СВЦЭМ!$C$34:$C$777,СВЦЭМ!$A$34:$A$777,$A66,СВЦЭМ!$B$34:$B$777,M$47)+'СЕТ СН'!$G$9+СВЦЭМ!$D$10+'СЕТ СН'!$G$6-'СЕТ СН'!$G$19</f>
        <v>832.47753723000005</v>
      </c>
      <c r="N66" s="37">
        <f>SUMIFS(СВЦЭМ!$C$34:$C$777,СВЦЭМ!$A$34:$A$777,$A66,СВЦЭМ!$B$34:$B$777,N$47)+'СЕТ СН'!$G$9+СВЦЭМ!$D$10+'СЕТ СН'!$G$6-'СЕТ СН'!$G$19</f>
        <v>833.60068250999984</v>
      </c>
      <c r="O66" s="37">
        <f>SUMIFS(СВЦЭМ!$C$34:$C$777,СВЦЭМ!$A$34:$A$777,$A66,СВЦЭМ!$B$34:$B$777,O$47)+'СЕТ СН'!$G$9+СВЦЭМ!$D$10+'СЕТ СН'!$G$6-'СЕТ СН'!$G$19</f>
        <v>810.27563488999999</v>
      </c>
      <c r="P66" s="37">
        <f>SUMIFS(СВЦЭМ!$C$34:$C$777,СВЦЭМ!$A$34:$A$777,$A66,СВЦЭМ!$B$34:$B$777,P$47)+'СЕТ СН'!$G$9+СВЦЭМ!$D$10+'СЕТ СН'!$G$6-'СЕТ СН'!$G$19</f>
        <v>828.99954695999986</v>
      </c>
      <c r="Q66" s="37">
        <f>SUMIFS(СВЦЭМ!$C$34:$C$777,СВЦЭМ!$A$34:$A$777,$A66,СВЦЭМ!$B$34:$B$777,Q$47)+'СЕТ СН'!$G$9+СВЦЭМ!$D$10+'СЕТ СН'!$G$6-'СЕТ СН'!$G$19</f>
        <v>831.03054216999999</v>
      </c>
      <c r="R66" s="37">
        <f>SUMIFS(СВЦЭМ!$C$34:$C$777,СВЦЭМ!$A$34:$A$777,$A66,СВЦЭМ!$B$34:$B$777,R$47)+'СЕТ СН'!$G$9+СВЦЭМ!$D$10+'СЕТ СН'!$G$6-'СЕТ СН'!$G$19</f>
        <v>836.29052322000007</v>
      </c>
      <c r="S66" s="37">
        <f>SUMIFS(СВЦЭМ!$C$34:$C$777,СВЦЭМ!$A$34:$A$777,$A66,СВЦЭМ!$B$34:$B$777,S$47)+'СЕТ СН'!$G$9+СВЦЭМ!$D$10+'СЕТ СН'!$G$6-'СЕТ СН'!$G$19</f>
        <v>819.21113647999982</v>
      </c>
      <c r="T66" s="37">
        <f>SUMIFS(СВЦЭМ!$C$34:$C$777,СВЦЭМ!$A$34:$A$777,$A66,СВЦЭМ!$B$34:$B$777,T$47)+'СЕТ СН'!$G$9+СВЦЭМ!$D$10+'СЕТ СН'!$G$6-'СЕТ СН'!$G$19</f>
        <v>831.15043562999995</v>
      </c>
      <c r="U66" s="37">
        <f>SUMIFS(СВЦЭМ!$C$34:$C$777,СВЦЭМ!$A$34:$A$777,$A66,СВЦЭМ!$B$34:$B$777,U$47)+'СЕТ СН'!$G$9+СВЦЭМ!$D$10+'СЕТ СН'!$G$6-'СЕТ СН'!$G$19</f>
        <v>834.58376963000001</v>
      </c>
      <c r="V66" s="37">
        <f>SUMIFS(СВЦЭМ!$C$34:$C$777,СВЦЭМ!$A$34:$A$777,$A66,СВЦЭМ!$B$34:$B$777,V$47)+'СЕТ СН'!$G$9+СВЦЭМ!$D$10+'СЕТ СН'!$G$6-'СЕТ СН'!$G$19</f>
        <v>849.27670704000002</v>
      </c>
      <c r="W66" s="37">
        <f>SUMIFS(СВЦЭМ!$C$34:$C$777,СВЦЭМ!$A$34:$A$777,$A66,СВЦЭМ!$B$34:$B$777,W$47)+'СЕТ СН'!$G$9+СВЦЭМ!$D$10+'СЕТ СН'!$G$6-'СЕТ СН'!$G$19</f>
        <v>883.83133533</v>
      </c>
      <c r="X66" s="37">
        <f>SUMIFS(СВЦЭМ!$C$34:$C$777,СВЦЭМ!$A$34:$A$777,$A66,СВЦЭМ!$B$34:$B$777,X$47)+'СЕТ СН'!$G$9+СВЦЭМ!$D$10+'СЕТ СН'!$G$6-'СЕТ СН'!$G$19</f>
        <v>952.16968787999986</v>
      </c>
      <c r="Y66" s="37">
        <f>SUMIFS(СВЦЭМ!$C$34:$C$777,СВЦЭМ!$A$34:$A$777,$A66,СВЦЭМ!$B$34:$B$777,Y$47)+'СЕТ СН'!$G$9+СВЦЭМ!$D$10+'СЕТ СН'!$G$6-'СЕТ СН'!$G$19</f>
        <v>1045.9916240100001</v>
      </c>
    </row>
    <row r="67" spans="1:27" ht="15.75" x14ac:dyDescent="0.2">
      <c r="A67" s="36">
        <f t="shared" si="1"/>
        <v>42936</v>
      </c>
      <c r="B67" s="37">
        <f>SUMIFS(СВЦЭМ!$C$34:$C$777,СВЦЭМ!$A$34:$A$777,$A67,СВЦЭМ!$B$34:$B$777,B$47)+'СЕТ СН'!$G$9+СВЦЭМ!$D$10+'СЕТ СН'!$G$6-'СЕТ СН'!$G$19</f>
        <v>1048.64404124</v>
      </c>
      <c r="C67" s="37">
        <f>SUMIFS(СВЦЭМ!$C$34:$C$777,СВЦЭМ!$A$34:$A$777,$A67,СВЦЭМ!$B$34:$B$777,C$47)+'СЕТ СН'!$G$9+СВЦЭМ!$D$10+'СЕТ СН'!$G$6-'СЕТ СН'!$G$19</f>
        <v>1121.2841023800001</v>
      </c>
      <c r="D67" s="37">
        <f>SUMIFS(СВЦЭМ!$C$34:$C$777,СВЦЭМ!$A$34:$A$777,$A67,СВЦЭМ!$B$34:$B$777,D$47)+'СЕТ СН'!$G$9+СВЦЭМ!$D$10+'СЕТ СН'!$G$6-'СЕТ СН'!$G$19</f>
        <v>1186.3344842700001</v>
      </c>
      <c r="E67" s="37">
        <f>SUMIFS(СВЦЭМ!$C$34:$C$777,СВЦЭМ!$A$34:$A$777,$A67,СВЦЭМ!$B$34:$B$777,E$47)+'СЕТ СН'!$G$9+СВЦЭМ!$D$10+'СЕТ СН'!$G$6-'СЕТ СН'!$G$19</f>
        <v>1211.6036926900001</v>
      </c>
      <c r="F67" s="37">
        <f>SUMIFS(СВЦЭМ!$C$34:$C$777,СВЦЭМ!$A$34:$A$777,$A67,СВЦЭМ!$B$34:$B$777,F$47)+'СЕТ СН'!$G$9+СВЦЭМ!$D$10+'СЕТ СН'!$G$6-'СЕТ СН'!$G$19</f>
        <v>1213.3102158200002</v>
      </c>
      <c r="G67" s="37">
        <f>SUMIFS(СВЦЭМ!$C$34:$C$777,СВЦЭМ!$A$34:$A$777,$A67,СВЦЭМ!$B$34:$B$777,G$47)+'СЕТ СН'!$G$9+СВЦЭМ!$D$10+'СЕТ СН'!$G$6-'СЕТ СН'!$G$19</f>
        <v>1211.62831411</v>
      </c>
      <c r="H67" s="37">
        <f>SUMIFS(СВЦЭМ!$C$34:$C$777,СВЦЭМ!$A$34:$A$777,$A67,СВЦЭМ!$B$34:$B$777,H$47)+'СЕТ СН'!$G$9+СВЦЭМ!$D$10+'СЕТ СН'!$G$6-'СЕТ СН'!$G$19</f>
        <v>1136.11753952</v>
      </c>
      <c r="I67" s="37">
        <f>SUMIFS(СВЦЭМ!$C$34:$C$777,СВЦЭМ!$A$34:$A$777,$A67,СВЦЭМ!$B$34:$B$777,I$47)+'СЕТ СН'!$G$9+СВЦЭМ!$D$10+'СЕТ СН'!$G$6-'СЕТ СН'!$G$19</f>
        <v>1080.7098881200002</v>
      </c>
      <c r="J67" s="37">
        <f>SUMIFS(СВЦЭМ!$C$34:$C$777,СВЦЭМ!$A$34:$A$777,$A67,СВЦЭМ!$B$34:$B$777,J$47)+'СЕТ СН'!$G$9+СВЦЭМ!$D$10+'СЕТ СН'!$G$6-'СЕТ СН'!$G$19</f>
        <v>964.75798964000001</v>
      </c>
      <c r="K67" s="37">
        <f>SUMIFS(СВЦЭМ!$C$34:$C$777,СВЦЭМ!$A$34:$A$777,$A67,СВЦЭМ!$B$34:$B$777,K$47)+'СЕТ СН'!$G$9+СВЦЭМ!$D$10+'СЕТ СН'!$G$6-'СЕТ СН'!$G$19</f>
        <v>891.23155778</v>
      </c>
      <c r="L67" s="37">
        <f>SUMIFS(СВЦЭМ!$C$34:$C$777,СВЦЭМ!$A$34:$A$777,$A67,СВЦЭМ!$B$34:$B$777,L$47)+'СЕТ СН'!$G$9+СВЦЭМ!$D$10+'СЕТ СН'!$G$6-'СЕТ СН'!$G$19</f>
        <v>828.24889514000006</v>
      </c>
      <c r="M67" s="37">
        <f>SUMIFS(СВЦЭМ!$C$34:$C$777,СВЦЭМ!$A$34:$A$777,$A67,СВЦЭМ!$B$34:$B$777,M$47)+'СЕТ СН'!$G$9+СВЦЭМ!$D$10+'СЕТ СН'!$G$6-'СЕТ СН'!$G$19</f>
        <v>790.02335296000001</v>
      </c>
      <c r="N67" s="37">
        <f>SUMIFS(СВЦЭМ!$C$34:$C$777,СВЦЭМ!$A$34:$A$777,$A67,СВЦЭМ!$B$34:$B$777,N$47)+'СЕТ СН'!$G$9+СВЦЭМ!$D$10+'СЕТ СН'!$G$6-'СЕТ СН'!$G$19</f>
        <v>792.02309700000001</v>
      </c>
      <c r="O67" s="37">
        <f>SUMIFS(СВЦЭМ!$C$34:$C$777,СВЦЭМ!$A$34:$A$777,$A67,СВЦЭМ!$B$34:$B$777,O$47)+'СЕТ СН'!$G$9+СВЦЭМ!$D$10+'СЕТ СН'!$G$6-'СЕТ СН'!$G$19</f>
        <v>777.38027320999981</v>
      </c>
      <c r="P67" s="37">
        <f>SUMIFS(СВЦЭМ!$C$34:$C$777,СВЦЭМ!$A$34:$A$777,$A67,СВЦЭМ!$B$34:$B$777,P$47)+'СЕТ СН'!$G$9+СВЦЭМ!$D$10+'СЕТ СН'!$G$6-'СЕТ СН'!$G$19</f>
        <v>794.58257350999997</v>
      </c>
      <c r="Q67" s="37">
        <f>SUMIFS(СВЦЭМ!$C$34:$C$777,СВЦЭМ!$A$34:$A$777,$A67,СВЦЭМ!$B$34:$B$777,Q$47)+'СЕТ СН'!$G$9+СВЦЭМ!$D$10+'СЕТ СН'!$G$6-'СЕТ СН'!$G$19</f>
        <v>794.25502445999996</v>
      </c>
      <c r="R67" s="37">
        <f>SUMIFS(СВЦЭМ!$C$34:$C$777,СВЦЭМ!$A$34:$A$777,$A67,СВЦЭМ!$B$34:$B$777,R$47)+'СЕТ СН'!$G$9+СВЦЭМ!$D$10+'СЕТ СН'!$G$6-'СЕТ СН'!$G$19</f>
        <v>798.25055182999995</v>
      </c>
      <c r="S67" s="37">
        <f>SUMIFS(СВЦЭМ!$C$34:$C$777,СВЦЭМ!$A$34:$A$777,$A67,СВЦЭМ!$B$34:$B$777,S$47)+'СЕТ СН'!$G$9+СВЦЭМ!$D$10+'СЕТ СН'!$G$6-'СЕТ СН'!$G$19</f>
        <v>796.28472490000013</v>
      </c>
      <c r="T67" s="37">
        <f>SUMIFS(СВЦЭМ!$C$34:$C$777,СВЦЭМ!$A$34:$A$777,$A67,СВЦЭМ!$B$34:$B$777,T$47)+'СЕТ СН'!$G$9+СВЦЭМ!$D$10+'СЕТ СН'!$G$6-'СЕТ СН'!$G$19</f>
        <v>812.60717389999991</v>
      </c>
      <c r="U67" s="37">
        <f>SUMIFS(СВЦЭМ!$C$34:$C$777,СВЦЭМ!$A$34:$A$777,$A67,СВЦЭМ!$B$34:$B$777,U$47)+'СЕТ СН'!$G$9+СВЦЭМ!$D$10+'СЕТ СН'!$G$6-'СЕТ СН'!$G$19</f>
        <v>817.49677388999999</v>
      </c>
      <c r="V67" s="37">
        <f>SUMIFS(СВЦЭМ!$C$34:$C$777,СВЦЭМ!$A$34:$A$777,$A67,СВЦЭМ!$B$34:$B$777,V$47)+'СЕТ СН'!$G$9+СВЦЭМ!$D$10+'СЕТ СН'!$G$6-'СЕТ СН'!$G$19</f>
        <v>800.64446429000009</v>
      </c>
      <c r="W67" s="37">
        <f>SUMIFS(СВЦЭМ!$C$34:$C$777,СВЦЭМ!$A$34:$A$777,$A67,СВЦЭМ!$B$34:$B$777,W$47)+'СЕТ СН'!$G$9+СВЦЭМ!$D$10+'СЕТ СН'!$G$6-'СЕТ СН'!$G$19</f>
        <v>818.03752278999991</v>
      </c>
      <c r="X67" s="37">
        <f>SUMIFS(СВЦЭМ!$C$34:$C$777,СВЦЭМ!$A$34:$A$777,$A67,СВЦЭМ!$B$34:$B$777,X$47)+'СЕТ СН'!$G$9+СВЦЭМ!$D$10+'СЕТ СН'!$G$6-'СЕТ СН'!$G$19</f>
        <v>879.67988532999993</v>
      </c>
      <c r="Y67" s="37">
        <f>SUMIFS(СВЦЭМ!$C$34:$C$777,СВЦЭМ!$A$34:$A$777,$A67,СВЦЭМ!$B$34:$B$777,Y$47)+'СЕТ СН'!$G$9+СВЦЭМ!$D$10+'СЕТ СН'!$G$6-'СЕТ СН'!$G$19</f>
        <v>983.25394527999993</v>
      </c>
    </row>
    <row r="68" spans="1:27" ht="15.75" x14ac:dyDescent="0.2">
      <c r="A68" s="36">
        <f t="shared" si="1"/>
        <v>42937</v>
      </c>
      <c r="B68" s="37">
        <f>SUMIFS(СВЦЭМ!$C$34:$C$777,СВЦЭМ!$A$34:$A$777,$A68,СВЦЭМ!$B$34:$B$777,B$47)+'СЕТ СН'!$G$9+СВЦЭМ!$D$10+'СЕТ СН'!$G$6-'СЕТ СН'!$G$19</f>
        <v>1049.8486685</v>
      </c>
      <c r="C68" s="37">
        <f>SUMIFS(СВЦЭМ!$C$34:$C$777,СВЦЭМ!$A$34:$A$777,$A68,СВЦЭМ!$B$34:$B$777,C$47)+'СЕТ СН'!$G$9+СВЦЭМ!$D$10+'СЕТ СН'!$G$6-'СЕТ СН'!$G$19</f>
        <v>1092.6027463800001</v>
      </c>
      <c r="D68" s="37">
        <f>SUMIFS(СВЦЭМ!$C$34:$C$777,СВЦЭМ!$A$34:$A$777,$A68,СВЦЭМ!$B$34:$B$777,D$47)+'СЕТ СН'!$G$9+СВЦЭМ!$D$10+'СЕТ СН'!$G$6-'СЕТ СН'!$G$19</f>
        <v>1136.7842904900001</v>
      </c>
      <c r="E68" s="37">
        <f>SUMIFS(СВЦЭМ!$C$34:$C$777,СВЦЭМ!$A$34:$A$777,$A68,СВЦЭМ!$B$34:$B$777,E$47)+'СЕТ СН'!$G$9+СВЦЭМ!$D$10+'СЕТ СН'!$G$6-'СЕТ СН'!$G$19</f>
        <v>1142.0073684400002</v>
      </c>
      <c r="F68" s="37">
        <f>SUMIFS(СВЦЭМ!$C$34:$C$777,СВЦЭМ!$A$34:$A$777,$A68,СВЦЭМ!$B$34:$B$777,F$47)+'СЕТ СН'!$G$9+СВЦЭМ!$D$10+'СЕТ СН'!$G$6-'СЕТ СН'!$G$19</f>
        <v>1134.9545942500001</v>
      </c>
      <c r="G68" s="37">
        <f>SUMIFS(СВЦЭМ!$C$34:$C$777,СВЦЭМ!$A$34:$A$777,$A68,СВЦЭМ!$B$34:$B$777,G$47)+'СЕТ СН'!$G$9+СВЦЭМ!$D$10+'СЕТ СН'!$G$6-'СЕТ СН'!$G$19</f>
        <v>1128.75196372</v>
      </c>
      <c r="H68" s="37">
        <f>SUMIFS(СВЦЭМ!$C$34:$C$777,СВЦЭМ!$A$34:$A$777,$A68,СВЦЭМ!$B$34:$B$777,H$47)+'СЕТ СН'!$G$9+СВЦЭМ!$D$10+'СЕТ СН'!$G$6-'СЕТ СН'!$G$19</f>
        <v>1063.20115265</v>
      </c>
      <c r="I68" s="37">
        <f>SUMIFS(СВЦЭМ!$C$34:$C$777,СВЦЭМ!$A$34:$A$777,$A68,СВЦЭМ!$B$34:$B$777,I$47)+'СЕТ СН'!$G$9+СВЦЭМ!$D$10+'СЕТ СН'!$G$6-'СЕТ СН'!$G$19</f>
        <v>993.68535298000006</v>
      </c>
      <c r="J68" s="37">
        <f>SUMIFS(СВЦЭМ!$C$34:$C$777,СВЦЭМ!$A$34:$A$777,$A68,СВЦЭМ!$B$34:$B$777,J$47)+'СЕТ СН'!$G$9+СВЦЭМ!$D$10+'СЕТ СН'!$G$6-'СЕТ СН'!$G$19</f>
        <v>947.97472502999995</v>
      </c>
      <c r="K68" s="37">
        <f>SUMIFS(СВЦЭМ!$C$34:$C$777,СВЦЭМ!$A$34:$A$777,$A68,СВЦЭМ!$B$34:$B$777,K$47)+'СЕТ СН'!$G$9+СВЦЭМ!$D$10+'СЕТ СН'!$G$6-'СЕТ СН'!$G$19</f>
        <v>874.44123464999984</v>
      </c>
      <c r="L68" s="37">
        <f>SUMIFS(СВЦЭМ!$C$34:$C$777,СВЦЭМ!$A$34:$A$777,$A68,СВЦЭМ!$B$34:$B$777,L$47)+'СЕТ СН'!$G$9+СВЦЭМ!$D$10+'СЕТ СН'!$G$6-'СЕТ СН'!$G$19</f>
        <v>849.62851710999985</v>
      </c>
      <c r="M68" s="37">
        <f>SUMIFS(СВЦЭМ!$C$34:$C$777,СВЦЭМ!$A$34:$A$777,$A68,СВЦЭМ!$B$34:$B$777,M$47)+'СЕТ СН'!$G$9+СВЦЭМ!$D$10+'СЕТ СН'!$G$6-'СЕТ СН'!$G$19</f>
        <v>877.41506550999998</v>
      </c>
      <c r="N68" s="37">
        <f>SUMIFS(СВЦЭМ!$C$34:$C$777,СВЦЭМ!$A$34:$A$777,$A68,СВЦЭМ!$B$34:$B$777,N$47)+'СЕТ СН'!$G$9+СВЦЭМ!$D$10+'СЕТ СН'!$G$6-'СЕТ СН'!$G$19</f>
        <v>876.81337237000002</v>
      </c>
      <c r="O68" s="37">
        <f>SUMIFS(СВЦЭМ!$C$34:$C$777,СВЦЭМ!$A$34:$A$777,$A68,СВЦЭМ!$B$34:$B$777,O$47)+'СЕТ СН'!$G$9+СВЦЭМ!$D$10+'СЕТ СН'!$G$6-'СЕТ СН'!$G$19</f>
        <v>870.07440090999989</v>
      </c>
      <c r="P68" s="37">
        <f>SUMIFS(СВЦЭМ!$C$34:$C$777,СВЦЭМ!$A$34:$A$777,$A68,СВЦЭМ!$B$34:$B$777,P$47)+'СЕТ СН'!$G$9+СВЦЭМ!$D$10+'СЕТ СН'!$G$6-'СЕТ СН'!$G$19</f>
        <v>865.31227882999997</v>
      </c>
      <c r="Q68" s="37">
        <f>SUMIFS(СВЦЭМ!$C$34:$C$777,СВЦЭМ!$A$34:$A$777,$A68,СВЦЭМ!$B$34:$B$777,Q$47)+'СЕТ СН'!$G$9+СВЦЭМ!$D$10+'СЕТ СН'!$G$6-'СЕТ СН'!$G$19</f>
        <v>857.98415566999984</v>
      </c>
      <c r="R68" s="37">
        <f>SUMIFS(СВЦЭМ!$C$34:$C$777,СВЦЭМ!$A$34:$A$777,$A68,СВЦЭМ!$B$34:$B$777,R$47)+'СЕТ СН'!$G$9+СВЦЭМ!$D$10+'СЕТ СН'!$G$6-'СЕТ СН'!$G$19</f>
        <v>850.32097289000012</v>
      </c>
      <c r="S68" s="37">
        <f>SUMIFS(СВЦЭМ!$C$34:$C$777,СВЦЭМ!$A$34:$A$777,$A68,СВЦЭМ!$B$34:$B$777,S$47)+'СЕТ СН'!$G$9+СВЦЭМ!$D$10+'СЕТ СН'!$G$6-'СЕТ СН'!$G$19</f>
        <v>851.61951204000002</v>
      </c>
      <c r="T68" s="37">
        <f>SUMIFS(СВЦЭМ!$C$34:$C$777,СВЦЭМ!$A$34:$A$777,$A68,СВЦЭМ!$B$34:$B$777,T$47)+'СЕТ СН'!$G$9+СВЦЭМ!$D$10+'СЕТ СН'!$G$6-'СЕТ СН'!$G$19</f>
        <v>841.37038867999991</v>
      </c>
      <c r="U68" s="37">
        <f>SUMIFS(СВЦЭМ!$C$34:$C$777,СВЦЭМ!$A$34:$A$777,$A68,СВЦЭМ!$B$34:$B$777,U$47)+'СЕТ СН'!$G$9+СВЦЭМ!$D$10+'СЕТ СН'!$G$6-'СЕТ СН'!$G$19</f>
        <v>826.27733706999993</v>
      </c>
      <c r="V68" s="37">
        <f>SUMIFS(СВЦЭМ!$C$34:$C$777,СВЦЭМ!$A$34:$A$777,$A68,СВЦЭМ!$B$34:$B$777,V$47)+'СЕТ СН'!$G$9+СВЦЭМ!$D$10+'СЕТ СН'!$G$6-'СЕТ СН'!$G$19</f>
        <v>818.48745379000002</v>
      </c>
      <c r="W68" s="37">
        <f>SUMIFS(СВЦЭМ!$C$34:$C$777,СВЦЭМ!$A$34:$A$777,$A68,СВЦЭМ!$B$34:$B$777,W$47)+'СЕТ СН'!$G$9+СВЦЭМ!$D$10+'СЕТ СН'!$G$6-'СЕТ СН'!$G$19</f>
        <v>872.22549588999982</v>
      </c>
      <c r="X68" s="37">
        <f>SUMIFS(СВЦЭМ!$C$34:$C$777,СВЦЭМ!$A$34:$A$777,$A68,СВЦЭМ!$B$34:$B$777,X$47)+'СЕТ СН'!$G$9+СВЦЭМ!$D$10+'СЕТ СН'!$G$6-'СЕТ СН'!$G$19</f>
        <v>902.75747655999999</v>
      </c>
      <c r="Y68" s="37">
        <f>SUMIFS(СВЦЭМ!$C$34:$C$777,СВЦЭМ!$A$34:$A$777,$A68,СВЦЭМ!$B$34:$B$777,Y$47)+'СЕТ СН'!$G$9+СВЦЭМ!$D$10+'СЕТ СН'!$G$6-'СЕТ СН'!$G$19</f>
        <v>987.57563172999994</v>
      </c>
    </row>
    <row r="69" spans="1:27" ht="15.75" x14ac:dyDescent="0.2">
      <c r="A69" s="36">
        <f t="shared" si="1"/>
        <v>42938</v>
      </c>
      <c r="B69" s="37">
        <f>SUMIFS(СВЦЭМ!$C$34:$C$777,СВЦЭМ!$A$34:$A$777,$A69,СВЦЭМ!$B$34:$B$777,B$47)+'СЕТ СН'!$G$9+СВЦЭМ!$D$10+'СЕТ СН'!$G$6-'СЕТ СН'!$G$19</f>
        <v>1053.98907902</v>
      </c>
      <c r="C69" s="37">
        <f>SUMIFS(СВЦЭМ!$C$34:$C$777,СВЦЭМ!$A$34:$A$777,$A69,СВЦЭМ!$B$34:$B$777,C$47)+'СЕТ СН'!$G$9+СВЦЭМ!$D$10+'СЕТ СН'!$G$6-'СЕТ СН'!$G$19</f>
        <v>1087.3526543400001</v>
      </c>
      <c r="D69" s="37">
        <f>SUMIFS(СВЦЭМ!$C$34:$C$777,СВЦЭМ!$A$34:$A$777,$A69,СВЦЭМ!$B$34:$B$777,D$47)+'СЕТ СН'!$G$9+СВЦЭМ!$D$10+'СЕТ СН'!$G$6-'СЕТ СН'!$G$19</f>
        <v>1104.1730698100002</v>
      </c>
      <c r="E69" s="37">
        <f>SUMIFS(СВЦЭМ!$C$34:$C$777,СВЦЭМ!$A$34:$A$777,$A69,СВЦЭМ!$B$34:$B$777,E$47)+'СЕТ СН'!$G$9+СВЦЭМ!$D$10+'СЕТ СН'!$G$6-'СЕТ СН'!$G$19</f>
        <v>1121.0880823200002</v>
      </c>
      <c r="F69" s="37">
        <f>SUMIFS(СВЦЭМ!$C$34:$C$777,СВЦЭМ!$A$34:$A$777,$A69,СВЦЭМ!$B$34:$B$777,F$47)+'СЕТ СН'!$G$9+СВЦЭМ!$D$10+'СЕТ СН'!$G$6-'СЕТ СН'!$G$19</f>
        <v>1130.8616293000002</v>
      </c>
      <c r="G69" s="37">
        <f>SUMIFS(СВЦЭМ!$C$34:$C$777,СВЦЭМ!$A$34:$A$777,$A69,СВЦЭМ!$B$34:$B$777,G$47)+'СЕТ СН'!$G$9+СВЦЭМ!$D$10+'СЕТ СН'!$G$6-'СЕТ СН'!$G$19</f>
        <v>1122.6779200200001</v>
      </c>
      <c r="H69" s="37">
        <f>SUMIFS(СВЦЭМ!$C$34:$C$777,СВЦЭМ!$A$34:$A$777,$A69,СВЦЭМ!$B$34:$B$777,H$47)+'СЕТ СН'!$G$9+СВЦЭМ!$D$10+'СЕТ СН'!$G$6-'СЕТ СН'!$G$19</f>
        <v>1090.0615181400001</v>
      </c>
      <c r="I69" s="37">
        <f>SUMIFS(СВЦЭМ!$C$34:$C$777,СВЦЭМ!$A$34:$A$777,$A69,СВЦЭМ!$B$34:$B$777,I$47)+'СЕТ СН'!$G$9+СВЦЭМ!$D$10+'СЕТ СН'!$G$6-'СЕТ СН'!$G$19</f>
        <v>994.80227747999993</v>
      </c>
      <c r="J69" s="37">
        <f>SUMIFS(СВЦЭМ!$C$34:$C$777,СВЦЭМ!$A$34:$A$777,$A69,СВЦЭМ!$B$34:$B$777,J$47)+'СЕТ СН'!$G$9+СВЦЭМ!$D$10+'СЕТ СН'!$G$6-'СЕТ СН'!$G$19</f>
        <v>885.73443195999994</v>
      </c>
      <c r="K69" s="37">
        <f>SUMIFS(СВЦЭМ!$C$34:$C$777,СВЦЭМ!$A$34:$A$777,$A69,СВЦЭМ!$B$34:$B$777,K$47)+'СЕТ СН'!$G$9+СВЦЭМ!$D$10+'СЕТ СН'!$G$6-'СЕТ СН'!$G$19</f>
        <v>812.08673688999988</v>
      </c>
      <c r="L69" s="37">
        <f>SUMIFS(СВЦЭМ!$C$34:$C$777,СВЦЭМ!$A$34:$A$777,$A69,СВЦЭМ!$B$34:$B$777,L$47)+'СЕТ СН'!$G$9+СВЦЭМ!$D$10+'СЕТ СН'!$G$6-'СЕТ СН'!$G$19</f>
        <v>758.13771999999994</v>
      </c>
      <c r="M69" s="37">
        <f>SUMIFS(СВЦЭМ!$C$34:$C$777,СВЦЭМ!$A$34:$A$777,$A69,СВЦЭМ!$B$34:$B$777,M$47)+'СЕТ СН'!$G$9+СВЦЭМ!$D$10+'СЕТ СН'!$G$6-'СЕТ СН'!$G$19</f>
        <v>820.44998321000003</v>
      </c>
      <c r="N69" s="37">
        <f>SUMIFS(СВЦЭМ!$C$34:$C$777,СВЦЭМ!$A$34:$A$777,$A69,СВЦЭМ!$B$34:$B$777,N$47)+'СЕТ СН'!$G$9+СВЦЭМ!$D$10+'СЕТ СН'!$G$6-'СЕТ СН'!$G$19</f>
        <v>800.79893717999994</v>
      </c>
      <c r="O69" s="37">
        <f>SUMIFS(СВЦЭМ!$C$34:$C$777,СВЦЭМ!$A$34:$A$777,$A69,СВЦЭМ!$B$34:$B$777,O$47)+'СЕТ СН'!$G$9+СВЦЭМ!$D$10+'СЕТ СН'!$G$6-'СЕТ СН'!$G$19</f>
        <v>762.75009468000007</v>
      </c>
      <c r="P69" s="37">
        <f>SUMIFS(СВЦЭМ!$C$34:$C$777,СВЦЭМ!$A$34:$A$777,$A69,СВЦЭМ!$B$34:$B$777,P$47)+'СЕТ СН'!$G$9+СВЦЭМ!$D$10+'СЕТ СН'!$G$6-'СЕТ СН'!$G$19</f>
        <v>750.1088887599999</v>
      </c>
      <c r="Q69" s="37">
        <f>SUMIFS(СВЦЭМ!$C$34:$C$777,СВЦЭМ!$A$34:$A$777,$A69,СВЦЭМ!$B$34:$B$777,Q$47)+'СЕТ СН'!$G$9+СВЦЭМ!$D$10+'СЕТ СН'!$G$6-'СЕТ СН'!$G$19</f>
        <v>754.9740166900001</v>
      </c>
      <c r="R69" s="37">
        <f>SUMIFS(СВЦЭМ!$C$34:$C$777,СВЦЭМ!$A$34:$A$777,$A69,СВЦЭМ!$B$34:$B$777,R$47)+'СЕТ СН'!$G$9+СВЦЭМ!$D$10+'СЕТ СН'!$G$6-'СЕТ СН'!$G$19</f>
        <v>756.75414531000001</v>
      </c>
      <c r="S69" s="37">
        <f>SUMIFS(СВЦЭМ!$C$34:$C$777,СВЦЭМ!$A$34:$A$777,$A69,СВЦЭМ!$B$34:$B$777,S$47)+'СЕТ СН'!$G$9+СВЦЭМ!$D$10+'СЕТ СН'!$G$6-'СЕТ СН'!$G$19</f>
        <v>757.72194119999995</v>
      </c>
      <c r="T69" s="37">
        <f>SUMIFS(СВЦЭМ!$C$34:$C$777,СВЦЭМ!$A$34:$A$777,$A69,СВЦЭМ!$B$34:$B$777,T$47)+'СЕТ СН'!$G$9+СВЦЭМ!$D$10+'СЕТ СН'!$G$6-'СЕТ СН'!$G$19</f>
        <v>760.04237375999992</v>
      </c>
      <c r="U69" s="37">
        <f>SUMIFS(СВЦЭМ!$C$34:$C$777,СВЦЭМ!$A$34:$A$777,$A69,СВЦЭМ!$B$34:$B$777,U$47)+'СЕТ СН'!$G$9+СВЦЭМ!$D$10+'СЕТ СН'!$G$6-'СЕТ СН'!$G$19</f>
        <v>761.77396145000012</v>
      </c>
      <c r="V69" s="37">
        <f>SUMIFS(СВЦЭМ!$C$34:$C$777,СВЦЭМ!$A$34:$A$777,$A69,СВЦЭМ!$B$34:$B$777,V$47)+'СЕТ СН'!$G$9+СВЦЭМ!$D$10+'СЕТ СН'!$G$6-'СЕТ СН'!$G$19</f>
        <v>769.6281458200001</v>
      </c>
      <c r="W69" s="37">
        <f>SUMIFS(СВЦЭМ!$C$34:$C$777,СВЦЭМ!$A$34:$A$777,$A69,СВЦЭМ!$B$34:$B$777,W$47)+'СЕТ СН'!$G$9+СВЦЭМ!$D$10+'СЕТ СН'!$G$6-'СЕТ СН'!$G$19</f>
        <v>779.31866169</v>
      </c>
      <c r="X69" s="37">
        <f>SUMIFS(СВЦЭМ!$C$34:$C$777,СВЦЭМ!$A$34:$A$777,$A69,СВЦЭМ!$B$34:$B$777,X$47)+'СЕТ СН'!$G$9+СВЦЭМ!$D$10+'СЕТ СН'!$G$6-'СЕТ СН'!$G$19</f>
        <v>811.23876948999987</v>
      </c>
      <c r="Y69" s="37">
        <f>SUMIFS(СВЦЭМ!$C$34:$C$777,СВЦЭМ!$A$34:$A$777,$A69,СВЦЭМ!$B$34:$B$777,Y$47)+'СЕТ СН'!$G$9+СВЦЭМ!$D$10+'СЕТ СН'!$G$6-'СЕТ СН'!$G$19</f>
        <v>909.86358152000003</v>
      </c>
    </row>
    <row r="70" spans="1:27" ht="15.75" x14ac:dyDescent="0.2">
      <c r="A70" s="36">
        <f t="shared" si="1"/>
        <v>42939</v>
      </c>
      <c r="B70" s="37">
        <f>SUMIFS(СВЦЭМ!$C$34:$C$777,СВЦЭМ!$A$34:$A$777,$A70,СВЦЭМ!$B$34:$B$777,B$47)+'СЕТ СН'!$G$9+СВЦЭМ!$D$10+'СЕТ СН'!$G$6-'СЕТ СН'!$G$19</f>
        <v>1002.7190991700002</v>
      </c>
      <c r="C70" s="37">
        <f>SUMIFS(СВЦЭМ!$C$34:$C$777,СВЦЭМ!$A$34:$A$777,$A70,СВЦЭМ!$B$34:$B$777,C$47)+'СЕТ СН'!$G$9+СВЦЭМ!$D$10+'СЕТ СН'!$G$6-'СЕТ СН'!$G$19</f>
        <v>1043.1991931300001</v>
      </c>
      <c r="D70" s="37">
        <f>SUMIFS(СВЦЭМ!$C$34:$C$777,СВЦЭМ!$A$34:$A$777,$A70,СВЦЭМ!$B$34:$B$777,D$47)+'СЕТ СН'!$G$9+СВЦЭМ!$D$10+'СЕТ СН'!$G$6-'СЕТ СН'!$G$19</f>
        <v>1105.6395354799999</v>
      </c>
      <c r="E70" s="37">
        <f>SUMIFS(СВЦЭМ!$C$34:$C$777,СВЦЭМ!$A$34:$A$777,$A70,СВЦЭМ!$B$34:$B$777,E$47)+'СЕТ СН'!$G$9+СВЦЭМ!$D$10+'СЕТ СН'!$G$6-'СЕТ СН'!$G$19</f>
        <v>1126.05850992</v>
      </c>
      <c r="F70" s="37">
        <f>SUMIFS(СВЦЭМ!$C$34:$C$777,СВЦЭМ!$A$34:$A$777,$A70,СВЦЭМ!$B$34:$B$777,F$47)+'СЕТ СН'!$G$9+СВЦЭМ!$D$10+'СЕТ СН'!$G$6-'СЕТ СН'!$G$19</f>
        <v>1147.9497925800001</v>
      </c>
      <c r="G70" s="37">
        <f>SUMIFS(СВЦЭМ!$C$34:$C$777,СВЦЭМ!$A$34:$A$777,$A70,СВЦЭМ!$B$34:$B$777,G$47)+'СЕТ СН'!$G$9+СВЦЭМ!$D$10+'СЕТ СН'!$G$6-'СЕТ СН'!$G$19</f>
        <v>1147.8684247000001</v>
      </c>
      <c r="H70" s="37">
        <f>SUMIFS(СВЦЭМ!$C$34:$C$777,СВЦЭМ!$A$34:$A$777,$A70,СВЦЭМ!$B$34:$B$777,H$47)+'СЕТ СН'!$G$9+СВЦЭМ!$D$10+'СЕТ СН'!$G$6-'СЕТ СН'!$G$19</f>
        <v>1119.9034710800001</v>
      </c>
      <c r="I70" s="37">
        <f>SUMIFS(СВЦЭМ!$C$34:$C$777,СВЦЭМ!$A$34:$A$777,$A70,СВЦЭМ!$B$34:$B$777,I$47)+'СЕТ СН'!$G$9+СВЦЭМ!$D$10+'СЕТ СН'!$G$6-'СЕТ СН'!$G$19</f>
        <v>1009.07952602</v>
      </c>
      <c r="J70" s="37">
        <f>SUMIFS(СВЦЭМ!$C$34:$C$777,СВЦЭМ!$A$34:$A$777,$A70,СВЦЭМ!$B$34:$B$777,J$47)+'СЕТ СН'!$G$9+СВЦЭМ!$D$10+'СЕТ СН'!$G$6-'СЕТ СН'!$G$19</f>
        <v>902.89374204000001</v>
      </c>
      <c r="K70" s="37">
        <f>SUMIFS(СВЦЭМ!$C$34:$C$777,СВЦЭМ!$A$34:$A$777,$A70,СВЦЭМ!$B$34:$B$777,K$47)+'СЕТ СН'!$G$9+СВЦЭМ!$D$10+'СЕТ СН'!$G$6-'СЕТ СН'!$G$19</f>
        <v>820.42265608000002</v>
      </c>
      <c r="L70" s="37">
        <f>SUMIFS(СВЦЭМ!$C$34:$C$777,СВЦЭМ!$A$34:$A$777,$A70,СВЦЭМ!$B$34:$B$777,L$47)+'СЕТ СН'!$G$9+СВЦЭМ!$D$10+'СЕТ СН'!$G$6-'СЕТ СН'!$G$19</f>
        <v>776.23880740000004</v>
      </c>
      <c r="M70" s="37">
        <f>SUMIFS(СВЦЭМ!$C$34:$C$777,СВЦЭМ!$A$34:$A$777,$A70,СВЦЭМ!$B$34:$B$777,M$47)+'СЕТ СН'!$G$9+СВЦЭМ!$D$10+'СЕТ СН'!$G$6-'СЕТ СН'!$G$19</f>
        <v>790.26463108999997</v>
      </c>
      <c r="N70" s="37">
        <f>SUMIFS(СВЦЭМ!$C$34:$C$777,СВЦЭМ!$A$34:$A$777,$A70,СВЦЭМ!$B$34:$B$777,N$47)+'СЕТ СН'!$G$9+СВЦЭМ!$D$10+'СЕТ СН'!$G$6-'СЕТ СН'!$G$19</f>
        <v>829.43928576999997</v>
      </c>
      <c r="O70" s="37">
        <f>SUMIFS(СВЦЭМ!$C$34:$C$777,СВЦЭМ!$A$34:$A$777,$A70,СВЦЭМ!$B$34:$B$777,O$47)+'СЕТ СН'!$G$9+СВЦЭМ!$D$10+'СЕТ СН'!$G$6-'СЕТ СН'!$G$19</f>
        <v>791.51545125999996</v>
      </c>
      <c r="P70" s="37">
        <f>SUMIFS(СВЦЭМ!$C$34:$C$777,СВЦЭМ!$A$34:$A$777,$A70,СВЦЭМ!$B$34:$B$777,P$47)+'СЕТ СН'!$G$9+СВЦЭМ!$D$10+'СЕТ СН'!$G$6-'СЕТ СН'!$G$19</f>
        <v>763.33328974999995</v>
      </c>
      <c r="Q70" s="37">
        <f>SUMIFS(СВЦЭМ!$C$34:$C$777,СВЦЭМ!$A$34:$A$777,$A70,СВЦЭМ!$B$34:$B$777,Q$47)+'СЕТ СН'!$G$9+СВЦЭМ!$D$10+'СЕТ СН'!$G$6-'СЕТ СН'!$G$19</f>
        <v>762.13160371000004</v>
      </c>
      <c r="R70" s="37">
        <f>SUMIFS(СВЦЭМ!$C$34:$C$777,СВЦЭМ!$A$34:$A$777,$A70,СВЦЭМ!$B$34:$B$777,R$47)+'СЕТ СН'!$G$9+СВЦЭМ!$D$10+'СЕТ СН'!$G$6-'СЕТ СН'!$G$19</f>
        <v>764.82255252999994</v>
      </c>
      <c r="S70" s="37">
        <f>SUMIFS(СВЦЭМ!$C$34:$C$777,СВЦЭМ!$A$34:$A$777,$A70,СВЦЭМ!$B$34:$B$777,S$47)+'СЕТ СН'!$G$9+СВЦЭМ!$D$10+'СЕТ СН'!$G$6-'СЕТ СН'!$G$19</f>
        <v>764.13651722999998</v>
      </c>
      <c r="T70" s="37">
        <f>SUMIFS(СВЦЭМ!$C$34:$C$777,СВЦЭМ!$A$34:$A$777,$A70,СВЦЭМ!$B$34:$B$777,T$47)+'СЕТ СН'!$G$9+СВЦЭМ!$D$10+'СЕТ СН'!$G$6-'СЕТ СН'!$G$19</f>
        <v>765.63856850999991</v>
      </c>
      <c r="U70" s="37">
        <f>SUMIFS(СВЦЭМ!$C$34:$C$777,СВЦЭМ!$A$34:$A$777,$A70,СВЦЭМ!$B$34:$B$777,U$47)+'СЕТ СН'!$G$9+СВЦЭМ!$D$10+'СЕТ СН'!$G$6-'СЕТ СН'!$G$19</f>
        <v>766.04677614999991</v>
      </c>
      <c r="V70" s="37">
        <f>SUMIFS(СВЦЭМ!$C$34:$C$777,СВЦЭМ!$A$34:$A$777,$A70,СВЦЭМ!$B$34:$B$777,V$47)+'СЕТ СН'!$G$9+СВЦЭМ!$D$10+'СЕТ СН'!$G$6-'СЕТ СН'!$G$19</f>
        <v>758.98165456000015</v>
      </c>
      <c r="W70" s="37">
        <f>SUMIFS(СВЦЭМ!$C$34:$C$777,СВЦЭМ!$A$34:$A$777,$A70,СВЦЭМ!$B$34:$B$777,W$47)+'СЕТ СН'!$G$9+СВЦЭМ!$D$10+'СЕТ СН'!$G$6-'СЕТ СН'!$G$19</f>
        <v>789.41366115999995</v>
      </c>
      <c r="X70" s="37">
        <f>SUMIFS(СВЦЭМ!$C$34:$C$777,СВЦЭМ!$A$34:$A$777,$A70,СВЦЭМ!$B$34:$B$777,X$47)+'СЕТ СН'!$G$9+СВЦЭМ!$D$10+'СЕТ СН'!$G$6-'СЕТ СН'!$G$19</f>
        <v>836.13036562000002</v>
      </c>
      <c r="Y70" s="37">
        <f>SUMIFS(СВЦЭМ!$C$34:$C$777,СВЦЭМ!$A$34:$A$777,$A70,СВЦЭМ!$B$34:$B$777,Y$47)+'СЕТ СН'!$G$9+СВЦЭМ!$D$10+'СЕТ СН'!$G$6-'СЕТ СН'!$G$19</f>
        <v>895.78518652999992</v>
      </c>
    </row>
    <row r="71" spans="1:27" ht="15.75" x14ac:dyDescent="0.2">
      <c r="A71" s="36">
        <f t="shared" si="1"/>
        <v>42940</v>
      </c>
      <c r="B71" s="37">
        <f>SUMIFS(СВЦЭМ!$C$34:$C$777,СВЦЭМ!$A$34:$A$777,$A71,СВЦЭМ!$B$34:$B$777,B$47)+'СЕТ СН'!$G$9+СВЦЭМ!$D$10+'СЕТ СН'!$G$6-'СЕТ СН'!$G$19</f>
        <v>953.66233745</v>
      </c>
      <c r="C71" s="37">
        <f>SUMIFS(СВЦЭМ!$C$34:$C$777,СВЦЭМ!$A$34:$A$777,$A71,СВЦЭМ!$B$34:$B$777,C$47)+'СЕТ СН'!$G$9+СВЦЭМ!$D$10+'СЕТ СН'!$G$6-'СЕТ СН'!$G$19</f>
        <v>1061.3165898300001</v>
      </c>
      <c r="D71" s="37">
        <f>SUMIFS(СВЦЭМ!$C$34:$C$777,СВЦЭМ!$A$34:$A$777,$A71,СВЦЭМ!$B$34:$B$777,D$47)+'СЕТ СН'!$G$9+СВЦЭМ!$D$10+'СЕТ СН'!$G$6-'СЕТ СН'!$G$19</f>
        <v>1087.5406491400001</v>
      </c>
      <c r="E71" s="37">
        <f>SUMIFS(СВЦЭМ!$C$34:$C$777,СВЦЭМ!$A$34:$A$777,$A71,СВЦЭМ!$B$34:$B$777,E$47)+'СЕТ СН'!$G$9+СВЦЭМ!$D$10+'СЕТ СН'!$G$6-'СЕТ СН'!$G$19</f>
        <v>1099.98877212</v>
      </c>
      <c r="F71" s="37">
        <f>SUMIFS(СВЦЭМ!$C$34:$C$777,СВЦЭМ!$A$34:$A$777,$A71,СВЦЭМ!$B$34:$B$777,F$47)+'СЕТ СН'!$G$9+СВЦЭМ!$D$10+'СЕТ СН'!$G$6-'СЕТ СН'!$G$19</f>
        <v>1111.6731298500001</v>
      </c>
      <c r="G71" s="37">
        <f>SUMIFS(СВЦЭМ!$C$34:$C$777,СВЦЭМ!$A$34:$A$777,$A71,СВЦЭМ!$B$34:$B$777,G$47)+'СЕТ СН'!$G$9+СВЦЭМ!$D$10+'СЕТ СН'!$G$6-'СЕТ СН'!$G$19</f>
        <v>1096.31560006</v>
      </c>
      <c r="H71" s="37">
        <f>SUMIFS(СВЦЭМ!$C$34:$C$777,СВЦЭМ!$A$34:$A$777,$A71,СВЦЭМ!$B$34:$B$777,H$47)+'СЕТ СН'!$G$9+СВЦЭМ!$D$10+'СЕТ СН'!$G$6-'СЕТ СН'!$G$19</f>
        <v>1046.5821125200002</v>
      </c>
      <c r="I71" s="37">
        <f>SUMIFS(СВЦЭМ!$C$34:$C$777,СВЦЭМ!$A$34:$A$777,$A71,СВЦЭМ!$B$34:$B$777,I$47)+'СЕТ СН'!$G$9+СВЦЭМ!$D$10+'СЕТ СН'!$G$6-'СЕТ СН'!$G$19</f>
        <v>1015.5282021200001</v>
      </c>
      <c r="J71" s="37">
        <f>SUMIFS(СВЦЭМ!$C$34:$C$777,СВЦЭМ!$A$34:$A$777,$A71,СВЦЭМ!$B$34:$B$777,J$47)+'СЕТ СН'!$G$9+СВЦЭМ!$D$10+'СЕТ СН'!$G$6-'СЕТ СН'!$G$19</f>
        <v>885.10497669999995</v>
      </c>
      <c r="K71" s="37">
        <f>SUMIFS(СВЦЭМ!$C$34:$C$777,СВЦЭМ!$A$34:$A$777,$A71,СВЦЭМ!$B$34:$B$777,K$47)+'СЕТ СН'!$G$9+СВЦЭМ!$D$10+'СЕТ СН'!$G$6-'СЕТ СН'!$G$19</f>
        <v>886.31470124999987</v>
      </c>
      <c r="L71" s="37">
        <f>SUMIFS(СВЦЭМ!$C$34:$C$777,СВЦЭМ!$A$34:$A$777,$A71,СВЦЭМ!$B$34:$B$777,L$47)+'СЕТ СН'!$G$9+СВЦЭМ!$D$10+'СЕТ СН'!$G$6-'СЕТ СН'!$G$19</f>
        <v>879.30501916999992</v>
      </c>
      <c r="M71" s="37">
        <f>SUMIFS(СВЦЭМ!$C$34:$C$777,СВЦЭМ!$A$34:$A$777,$A71,СВЦЭМ!$B$34:$B$777,M$47)+'СЕТ СН'!$G$9+СВЦЭМ!$D$10+'СЕТ СН'!$G$6-'СЕТ СН'!$G$19</f>
        <v>885.39113571999997</v>
      </c>
      <c r="N71" s="37">
        <f>SUMIFS(СВЦЭМ!$C$34:$C$777,СВЦЭМ!$A$34:$A$777,$A71,СВЦЭМ!$B$34:$B$777,N$47)+'СЕТ СН'!$G$9+СВЦЭМ!$D$10+'СЕТ СН'!$G$6-'СЕТ СН'!$G$19</f>
        <v>879.56281405999994</v>
      </c>
      <c r="O71" s="37">
        <f>SUMIFS(СВЦЭМ!$C$34:$C$777,СВЦЭМ!$A$34:$A$777,$A71,СВЦЭМ!$B$34:$B$777,O$47)+'СЕТ СН'!$G$9+СВЦЭМ!$D$10+'СЕТ СН'!$G$6-'СЕТ СН'!$G$19</f>
        <v>884.41775084999995</v>
      </c>
      <c r="P71" s="37">
        <f>SUMIFS(СВЦЭМ!$C$34:$C$777,СВЦЭМ!$A$34:$A$777,$A71,СВЦЭМ!$B$34:$B$777,P$47)+'СЕТ СН'!$G$9+СВЦЭМ!$D$10+'СЕТ СН'!$G$6-'СЕТ СН'!$G$19</f>
        <v>877.6881381799999</v>
      </c>
      <c r="Q71" s="37">
        <f>SUMIFS(СВЦЭМ!$C$34:$C$777,СВЦЭМ!$A$34:$A$777,$A71,СВЦЭМ!$B$34:$B$777,Q$47)+'СЕТ СН'!$G$9+СВЦЭМ!$D$10+'СЕТ СН'!$G$6-'СЕТ СН'!$G$19</f>
        <v>876.88819297999999</v>
      </c>
      <c r="R71" s="37">
        <f>SUMIFS(СВЦЭМ!$C$34:$C$777,СВЦЭМ!$A$34:$A$777,$A71,СВЦЭМ!$B$34:$B$777,R$47)+'СЕТ СН'!$G$9+СВЦЭМ!$D$10+'СЕТ СН'!$G$6-'СЕТ СН'!$G$19</f>
        <v>872.08767296999986</v>
      </c>
      <c r="S71" s="37">
        <f>SUMIFS(СВЦЭМ!$C$34:$C$777,СВЦЭМ!$A$34:$A$777,$A71,СВЦЭМ!$B$34:$B$777,S$47)+'СЕТ СН'!$G$9+СВЦЭМ!$D$10+'СЕТ СН'!$G$6-'СЕТ СН'!$G$19</f>
        <v>870.46557344999997</v>
      </c>
      <c r="T71" s="37">
        <f>SUMIFS(СВЦЭМ!$C$34:$C$777,СВЦЭМ!$A$34:$A$777,$A71,СВЦЭМ!$B$34:$B$777,T$47)+'СЕТ СН'!$G$9+СВЦЭМ!$D$10+'СЕТ СН'!$G$6-'СЕТ СН'!$G$19</f>
        <v>873.57388739999988</v>
      </c>
      <c r="U71" s="37">
        <f>SUMIFS(СВЦЭМ!$C$34:$C$777,СВЦЭМ!$A$34:$A$777,$A71,СВЦЭМ!$B$34:$B$777,U$47)+'СЕТ СН'!$G$9+СВЦЭМ!$D$10+'СЕТ СН'!$G$6-'СЕТ СН'!$G$19</f>
        <v>869.31391488000008</v>
      </c>
      <c r="V71" s="37">
        <f>SUMIFS(СВЦЭМ!$C$34:$C$777,СВЦЭМ!$A$34:$A$777,$A71,СВЦЭМ!$B$34:$B$777,V$47)+'СЕТ СН'!$G$9+СВЦЭМ!$D$10+'СЕТ СН'!$G$6-'СЕТ СН'!$G$19</f>
        <v>861.49955002000002</v>
      </c>
      <c r="W71" s="37">
        <f>SUMIFS(СВЦЭМ!$C$34:$C$777,СВЦЭМ!$A$34:$A$777,$A71,СВЦЭМ!$B$34:$B$777,W$47)+'СЕТ СН'!$G$9+СВЦЭМ!$D$10+'СЕТ СН'!$G$6-'СЕТ СН'!$G$19</f>
        <v>890.59801572000015</v>
      </c>
      <c r="X71" s="37">
        <f>SUMIFS(СВЦЭМ!$C$34:$C$777,СВЦЭМ!$A$34:$A$777,$A71,СВЦЭМ!$B$34:$B$777,X$47)+'СЕТ СН'!$G$9+СВЦЭМ!$D$10+'СЕТ СН'!$G$6-'СЕТ СН'!$G$19</f>
        <v>860.13617352999995</v>
      </c>
      <c r="Y71" s="37">
        <f>SUMIFS(СВЦЭМ!$C$34:$C$777,СВЦЭМ!$A$34:$A$777,$A71,СВЦЭМ!$B$34:$B$777,Y$47)+'СЕТ СН'!$G$9+СВЦЭМ!$D$10+'СЕТ СН'!$G$6-'СЕТ СН'!$G$19</f>
        <v>922.94946196000001</v>
      </c>
    </row>
    <row r="72" spans="1:27" ht="15.75" x14ac:dyDescent="0.2">
      <c r="A72" s="36">
        <f t="shared" si="1"/>
        <v>42941</v>
      </c>
      <c r="B72" s="37">
        <f>SUMIFS(СВЦЭМ!$C$34:$C$777,СВЦЭМ!$A$34:$A$777,$A72,СВЦЭМ!$B$34:$B$777,B$47)+'СЕТ СН'!$G$9+СВЦЭМ!$D$10+'СЕТ СН'!$G$6-'СЕТ СН'!$G$19</f>
        <v>995.14236804999996</v>
      </c>
      <c r="C72" s="37">
        <f>SUMIFS(СВЦЭМ!$C$34:$C$777,СВЦЭМ!$A$34:$A$777,$A72,СВЦЭМ!$B$34:$B$777,C$47)+'СЕТ СН'!$G$9+СВЦЭМ!$D$10+'СЕТ СН'!$G$6-'СЕТ СН'!$G$19</f>
        <v>1079.4768627200001</v>
      </c>
      <c r="D72" s="37">
        <f>SUMIFS(СВЦЭМ!$C$34:$C$777,СВЦЭМ!$A$34:$A$777,$A72,СВЦЭМ!$B$34:$B$777,D$47)+'СЕТ СН'!$G$9+СВЦЭМ!$D$10+'СЕТ СН'!$G$6-'СЕТ СН'!$G$19</f>
        <v>1144.9790151300001</v>
      </c>
      <c r="E72" s="37">
        <f>SUMIFS(СВЦЭМ!$C$34:$C$777,СВЦЭМ!$A$34:$A$777,$A72,СВЦЭМ!$B$34:$B$777,E$47)+'СЕТ СН'!$G$9+СВЦЭМ!$D$10+'СЕТ СН'!$G$6-'СЕТ СН'!$G$19</f>
        <v>1165.7830883300001</v>
      </c>
      <c r="F72" s="37">
        <f>SUMIFS(СВЦЭМ!$C$34:$C$777,СВЦЭМ!$A$34:$A$777,$A72,СВЦЭМ!$B$34:$B$777,F$47)+'СЕТ СН'!$G$9+СВЦЭМ!$D$10+'СЕТ СН'!$G$6-'СЕТ СН'!$G$19</f>
        <v>1175.91817793</v>
      </c>
      <c r="G72" s="37">
        <f>SUMIFS(СВЦЭМ!$C$34:$C$777,СВЦЭМ!$A$34:$A$777,$A72,СВЦЭМ!$B$34:$B$777,G$47)+'СЕТ СН'!$G$9+СВЦЭМ!$D$10+'СЕТ СН'!$G$6-'СЕТ СН'!$G$19</f>
        <v>1167.5636232500001</v>
      </c>
      <c r="H72" s="37">
        <f>SUMIFS(СВЦЭМ!$C$34:$C$777,СВЦЭМ!$A$34:$A$777,$A72,СВЦЭМ!$B$34:$B$777,H$47)+'СЕТ СН'!$G$9+СВЦЭМ!$D$10+'СЕТ СН'!$G$6-'СЕТ СН'!$G$19</f>
        <v>1097.5886886700002</v>
      </c>
      <c r="I72" s="37">
        <f>SUMIFS(СВЦЭМ!$C$34:$C$777,СВЦЭМ!$A$34:$A$777,$A72,СВЦЭМ!$B$34:$B$777,I$47)+'СЕТ СН'!$G$9+СВЦЭМ!$D$10+'СЕТ СН'!$G$6-'СЕТ СН'!$G$19</f>
        <v>984.63645125000016</v>
      </c>
      <c r="J72" s="37">
        <f>SUMIFS(СВЦЭМ!$C$34:$C$777,СВЦЭМ!$A$34:$A$777,$A72,СВЦЭМ!$B$34:$B$777,J$47)+'СЕТ СН'!$G$9+СВЦЭМ!$D$10+'СЕТ СН'!$G$6-'СЕТ СН'!$G$19</f>
        <v>884.84840481999981</v>
      </c>
      <c r="K72" s="37">
        <f>SUMIFS(СВЦЭМ!$C$34:$C$777,СВЦЭМ!$A$34:$A$777,$A72,СВЦЭМ!$B$34:$B$777,K$47)+'СЕТ СН'!$G$9+СВЦЭМ!$D$10+'СЕТ СН'!$G$6-'СЕТ СН'!$G$19</f>
        <v>800.42713153</v>
      </c>
      <c r="L72" s="37">
        <f>SUMIFS(СВЦЭМ!$C$34:$C$777,СВЦЭМ!$A$34:$A$777,$A72,СВЦЭМ!$B$34:$B$777,L$47)+'СЕТ СН'!$G$9+СВЦЭМ!$D$10+'СЕТ СН'!$G$6-'СЕТ СН'!$G$19</f>
        <v>740.64505314000007</v>
      </c>
      <c r="M72" s="37">
        <f>SUMIFS(СВЦЭМ!$C$34:$C$777,СВЦЭМ!$A$34:$A$777,$A72,СВЦЭМ!$B$34:$B$777,M$47)+'СЕТ СН'!$G$9+СВЦЭМ!$D$10+'СЕТ СН'!$G$6-'СЕТ СН'!$G$19</f>
        <v>746.57688632000009</v>
      </c>
      <c r="N72" s="37">
        <f>SUMIFS(СВЦЭМ!$C$34:$C$777,СВЦЭМ!$A$34:$A$777,$A72,СВЦЭМ!$B$34:$B$777,N$47)+'СЕТ СН'!$G$9+СВЦЭМ!$D$10+'СЕТ СН'!$G$6-'СЕТ СН'!$G$19</f>
        <v>750.63730850999991</v>
      </c>
      <c r="O72" s="37">
        <f>SUMIFS(СВЦЭМ!$C$34:$C$777,СВЦЭМ!$A$34:$A$777,$A72,СВЦЭМ!$B$34:$B$777,O$47)+'СЕТ СН'!$G$9+СВЦЭМ!$D$10+'СЕТ СН'!$G$6-'СЕТ СН'!$G$19</f>
        <v>741.80127519000007</v>
      </c>
      <c r="P72" s="37">
        <f>SUMIFS(СВЦЭМ!$C$34:$C$777,СВЦЭМ!$A$34:$A$777,$A72,СВЦЭМ!$B$34:$B$777,P$47)+'СЕТ СН'!$G$9+СВЦЭМ!$D$10+'СЕТ СН'!$G$6-'СЕТ СН'!$G$19</f>
        <v>748.47230700999989</v>
      </c>
      <c r="Q72" s="37">
        <f>SUMIFS(СВЦЭМ!$C$34:$C$777,СВЦЭМ!$A$34:$A$777,$A72,СВЦЭМ!$B$34:$B$777,Q$47)+'СЕТ СН'!$G$9+СВЦЭМ!$D$10+'СЕТ СН'!$G$6-'СЕТ СН'!$G$19</f>
        <v>755.12178373999996</v>
      </c>
      <c r="R72" s="37">
        <f>SUMIFS(СВЦЭМ!$C$34:$C$777,СВЦЭМ!$A$34:$A$777,$A72,СВЦЭМ!$B$34:$B$777,R$47)+'СЕТ СН'!$G$9+СВЦЭМ!$D$10+'СЕТ СН'!$G$6-'СЕТ СН'!$G$19</f>
        <v>766.49798033000002</v>
      </c>
      <c r="S72" s="37">
        <f>SUMIFS(СВЦЭМ!$C$34:$C$777,СВЦЭМ!$A$34:$A$777,$A72,СВЦЭМ!$B$34:$B$777,S$47)+'СЕТ СН'!$G$9+СВЦЭМ!$D$10+'СЕТ СН'!$G$6-'СЕТ СН'!$G$19</f>
        <v>762.7060555600001</v>
      </c>
      <c r="T72" s="37">
        <f>SUMIFS(СВЦЭМ!$C$34:$C$777,СВЦЭМ!$A$34:$A$777,$A72,СВЦЭМ!$B$34:$B$777,T$47)+'СЕТ СН'!$G$9+СВЦЭМ!$D$10+'СЕТ СН'!$G$6-'СЕТ СН'!$G$19</f>
        <v>777.19497948000003</v>
      </c>
      <c r="U72" s="37">
        <f>SUMIFS(СВЦЭМ!$C$34:$C$777,СВЦЭМ!$A$34:$A$777,$A72,СВЦЭМ!$B$34:$B$777,U$47)+'СЕТ СН'!$G$9+СВЦЭМ!$D$10+'СЕТ СН'!$G$6-'СЕТ СН'!$G$19</f>
        <v>779.17254529999991</v>
      </c>
      <c r="V72" s="37">
        <f>SUMIFS(СВЦЭМ!$C$34:$C$777,СВЦЭМ!$A$34:$A$777,$A72,СВЦЭМ!$B$34:$B$777,V$47)+'СЕТ СН'!$G$9+СВЦЭМ!$D$10+'СЕТ СН'!$G$6-'СЕТ СН'!$G$19</f>
        <v>757.04406006999989</v>
      </c>
      <c r="W72" s="37">
        <f>SUMIFS(СВЦЭМ!$C$34:$C$777,СВЦЭМ!$A$34:$A$777,$A72,СВЦЭМ!$B$34:$B$777,W$47)+'СЕТ СН'!$G$9+СВЦЭМ!$D$10+'СЕТ СН'!$G$6-'СЕТ СН'!$G$19</f>
        <v>759.11987321000015</v>
      </c>
      <c r="X72" s="37">
        <f>SUMIFS(СВЦЭМ!$C$34:$C$777,СВЦЭМ!$A$34:$A$777,$A72,СВЦЭМ!$B$34:$B$777,X$47)+'СЕТ СН'!$G$9+СВЦЭМ!$D$10+'СЕТ СН'!$G$6-'СЕТ СН'!$G$19</f>
        <v>822.91449383999998</v>
      </c>
      <c r="Y72" s="37">
        <f>SUMIFS(СВЦЭМ!$C$34:$C$777,СВЦЭМ!$A$34:$A$777,$A72,СВЦЭМ!$B$34:$B$777,Y$47)+'СЕТ СН'!$G$9+СВЦЭМ!$D$10+'СЕТ СН'!$G$6-'СЕТ СН'!$G$19</f>
        <v>922.81727147999982</v>
      </c>
    </row>
    <row r="73" spans="1:27" ht="15.75" x14ac:dyDescent="0.2">
      <c r="A73" s="36">
        <f t="shared" si="1"/>
        <v>42942</v>
      </c>
      <c r="B73" s="37">
        <f>SUMIFS(СВЦЭМ!$C$34:$C$777,СВЦЭМ!$A$34:$A$777,$A73,СВЦЭМ!$B$34:$B$777,B$47)+'СЕТ СН'!$G$9+СВЦЭМ!$D$10+'СЕТ СН'!$G$6-'СЕТ СН'!$G$19</f>
        <v>1003.1862264900001</v>
      </c>
      <c r="C73" s="37">
        <f>SUMIFS(СВЦЭМ!$C$34:$C$777,СВЦЭМ!$A$34:$A$777,$A73,СВЦЭМ!$B$34:$B$777,C$47)+'СЕТ СН'!$G$9+СВЦЭМ!$D$10+'СЕТ СН'!$G$6-'СЕТ СН'!$G$19</f>
        <v>1030.6993784400001</v>
      </c>
      <c r="D73" s="37">
        <f>SUMIFS(СВЦЭМ!$C$34:$C$777,СВЦЭМ!$A$34:$A$777,$A73,СВЦЭМ!$B$34:$B$777,D$47)+'СЕТ СН'!$G$9+СВЦЭМ!$D$10+'СЕТ СН'!$G$6-'СЕТ СН'!$G$19</f>
        <v>1103.1980663700001</v>
      </c>
      <c r="E73" s="37">
        <f>SUMIFS(СВЦЭМ!$C$34:$C$777,СВЦЭМ!$A$34:$A$777,$A73,СВЦЭМ!$B$34:$B$777,E$47)+'СЕТ СН'!$G$9+СВЦЭМ!$D$10+'СЕТ СН'!$G$6-'СЕТ СН'!$G$19</f>
        <v>1143.0095069000001</v>
      </c>
      <c r="F73" s="37">
        <f>SUMIFS(СВЦЭМ!$C$34:$C$777,СВЦЭМ!$A$34:$A$777,$A73,СВЦЭМ!$B$34:$B$777,F$47)+'СЕТ СН'!$G$9+СВЦЭМ!$D$10+'СЕТ СН'!$G$6-'СЕТ СН'!$G$19</f>
        <v>1151.9401938500002</v>
      </c>
      <c r="G73" s="37">
        <f>SUMIFS(СВЦЭМ!$C$34:$C$777,СВЦЭМ!$A$34:$A$777,$A73,СВЦЭМ!$B$34:$B$777,G$47)+'СЕТ СН'!$G$9+СВЦЭМ!$D$10+'СЕТ СН'!$G$6-'СЕТ СН'!$G$19</f>
        <v>1139.5884300499999</v>
      </c>
      <c r="H73" s="37">
        <f>SUMIFS(СВЦЭМ!$C$34:$C$777,СВЦЭМ!$A$34:$A$777,$A73,СВЦЭМ!$B$34:$B$777,H$47)+'СЕТ СН'!$G$9+СВЦЭМ!$D$10+'СЕТ СН'!$G$6-'СЕТ СН'!$G$19</f>
        <v>1054.4293587600002</v>
      </c>
      <c r="I73" s="37">
        <f>SUMIFS(СВЦЭМ!$C$34:$C$777,СВЦЭМ!$A$34:$A$777,$A73,СВЦЭМ!$B$34:$B$777,I$47)+'СЕТ СН'!$G$9+СВЦЭМ!$D$10+'СЕТ СН'!$G$6-'СЕТ СН'!$G$19</f>
        <v>961.40385733999983</v>
      </c>
      <c r="J73" s="37">
        <f>SUMIFS(СВЦЭМ!$C$34:$C$777,СВЦЭМ!$A$34:$A$777,$A73,СВЦЭМ!$B$34:$B$777,J$47)+'СЕТ СН'!$G$9+СВЦЭМ!$D$10+'СЕТ СН'!$G$6-'СЕТ СН'!$G$19</f>
        <v>865.33877402999997</v>
      </c>
      <c r="K73" s="37">
        <f>SUMIFS(СВЦЭМ!$C$34:$C$777,СВЦЭМ!$A$34:$A$777,$A73,СВЦЭМ!$B$34:$B$777,K$47)+'СЕТ СН'!$G$9+СВЦЭМ!$D$10+'СЕТ СН'!$G$6-'СЕТ СН'!$G$19</f>
        <v>788.72815882999998</v>
      </c>
      <c r="L73" s="37">
        <f>SUMIFS(СВЦЭМ!$C$34:$C$777,СВЦЭМ!$A$34:$A$777,$A73,СВЦЭМ!$B$34:$B$777,L$47)+'СЕТ СН'!$G$9+СВЦЭМ!$D$10+'СЕТ СН'!$G$6-'СЕТ СН'!$G$19</f>
        <v>752.39211462000003</v>
      </c>
      <c r="M73" s="37">
        <f>SUMIFS(СВЦЭМ!$C$34:$C$777,СВЦЭМ!$A$34:$A$777,$A73,СВЦЭМ!$B$34:$B$777,M$47)+'СЕТ СН'!$G$9+СВЦЭМ!$D$10+'СЕТ СН'!$G$6-'СЕТ СН'!$G$19</f>
        <v>737.44703535999997</v>
      </c>
      <c r="N73" s="37">
        <f>SUMIFS(СВЦЭМ!$C$34:$C$777,СВЦЭМ!$A$34:$A$777,$A73,СВЦЭМ!$B$34:$B$777,N$47)+'СЕТ СН'!$G$9+СВЦЭМ!$D$10+'СЕТ СН'!$G$6-'СЕТ СН'!$G$19</f>
        <v>743.0676407699998</v>
      </c>
      <c r="O73" s="37">
        <f>SUMIFS(СВЦЭМ!$C$34:$C$777,СВЦЭМ!$A$34:$A$777,$A73,СВЦЭМ!$B$34:$B$777,O$47)+'СЕТ СН'!$G$9+СВЦЭМ!$D$10+'СЕТ СН'!$G$6-'СЕТ СН'!$G$19</f>
        <v>728.97472608999988</v>
      </c>
      <c r="P73" s="37">
        <f>SUMIFS(СВЦЭМ!$C$34:$C$777,СВЦЭМ!$A$34:$A$777,$A73,СВЦЭМ!$B$34:$B$777,P$47)+'СЕТ СН'!$G$9+СВЦЭМ!$D$10+'СЕТ СН'!$G$6-'СЕТ СН'!$G$19</f>
        <v>747.43615765000004</v>
      </c>
      <c r="Q73" s="37">
        <f>SUMIFS(СВЦЭМ!$C$34:$C$777,СВЦЭМ!$A$34:$A$777,$A73,СВЦЭМ!$B$34:$B$777,Q$47)+'СЕТ СН'!$G$9+СВЦЭМ!$D$10+'СЕТ СН'!$G$6-'СЕТ СН'!$G$19</f>
        <v>745.71221075999983</v>
      </c>
      <c r="R73" s="37">
        <f>SUMIFS(СВЦЭМ!$C$34:$C$777,СВЦЭМ!$A$34:$A$777,$A73,СВЦЭМ!$B$34:$B$777,R$47)+'СЕТ СН'!$G$9+СВЦЭМ!$D$10+'СЕТ СН'!$G$6-'СЕТ СН'!$G$19</f>
        <v>748.35301230000005</v>
      </c>
      <c r="S73" s="37">
        <f>SUMIFS(СВЦЭМ!$C$34:$C$777,СВЦЭМ!$A$34:$A$777,$A73,СВЦЭМ!$B$34:$B$777,S$47)+'СЕТ СН'!$G$9+СВЦЭМ!$D$10+'СЕТ СН'!$G$6-'СЕТ СН'!$G$19</f>
        <v>739.20988786999987</v>
      </c>
      <c r="T73" s="37">
        <f>SUMIFS(СВЦЭМ!$C$34:$C$777,СВЦЭМ!$A$34:$A$777,$A73,СВЦЭМ!$B$34:$B$777,T$47)+'СЕТ СН'!$G$9+СВЦЭМ!$D$10+'СЕТ СН'!$G$6-'СЕТ СН'!$G$19</f>
        <v>756.65586078000001</v>
      </c>
      <c r="U73" s="37">
        <f>SUMIFS(СВЦЭМ!$C$34:$C$777,СВЦЭМ!$A$34:$A$777,$A73,СВЦЭМ!$B$34:$B$777,U$47)+'СЕТ СН'!$G$9+СВЦЭМ!$D$10+'СЕТ СН'!$G$6-'СЕТ СН'!$G$19</f>
        <v>763.75435444000004</v>
      </c>
      <c r="V73" s="37">
        <f>SUMIFS(СВЦЭМ!$C$34:$C$777,СВЦЭМ!$A$34:$A$777,$A73,СВЦЭМ!$B$34:$B$777,V$47)+'СЕТ СН'!$G$9+СВЦЭМ!$D$10+'СЕТ СН'!$G$6-'СЕТ СН'!$G$19</f>
        <v>767.47456457999988</v>
      </c>
      <c r="W73" s="37">
        <f>SUMIFS(СВЦЭМ!$C$34:$C$777,СВЦЭМ!$A$34:$A$777,$A73,СВЦЭМ!$B$34:$B$777,W$47)+'СЕТ СН'!$G$9+СВЦЭМ!$D$10+'СЕТ СН'!$G$6-'СЕТ СН'!$G$19</f>
        <v>766.73791583000002</v>
      </c>
      <c r="X73" s="37">
        <f>SUMIFS(СВЦЭМ!$C$34:$C$777,СВЦЭМ!$A$34:$A$777,$A73,СВЦЭМ!$B$34:$B$777,X$47)+'СЕТ СН'!$G$9+СВЦЭМ!$D$10+'СЕТ СН'!$G$6-'СЕТ СН'!$G$19</f>
        <v>808.86401401000012</v>
      </c>
      <c r="Y73" s="37">
        <f>SUMIFS(СВЦЭМ!$C$34:$C$777,СВЦЭМ!$A$34:$A$777,$A73,СВЦЭМ!$B$34:$B$777,Y$47)+'СЕТ СН'!$G$9+СВЦЭМ!$D$10+'СЕТ СН'!$G$6-'СЕТ СН'!$G$19</f>
        <v>903.28163728999994</v>
      </c>
    </row>
    <row r="74" spans="1:27" ht="15.75" x14ac:dyDescent="0.2">
      <c r="A74" s="36">
        <f t="shared" si="1"/>
        <v>42943</v>
      </c>
      <c r="B74" s="37">
        <f>SUMIFS(СВЦЭМ!$C$34:$C$777,СВЦЭМ!$A$34:$A$777,$A74,СВЦЭМ!$B$34:$B$777,B$47)+'СЕТ СН'!$G$9+СВЦЭМ!$D$10+'СЕТ СН'!$G$6-'СЕТ СН'!$G$19</f>
        <v>953.55127164999999</v>
      </c>
      <c r="C74" s="37">
        <f>SUMIFS(СВЦЭМ!$C$34:$C$777,СВЦЭМ!$A$34:$A$777,$A74,СВЦЭМ!$B$34:$B$777,C$47)+'СЕТ СН'!$G$9+СВЦЭМ!$D$10+'СЕТ СН'!$G$6-'СЕТ СН'!$G$19</f>
        <v>1035.1584675500001</v>
      </c>
      <c r="D74" s="37">
        <f>SUMIFS(СВЦЭМ!$C$34:$C$777,СВЦЭМ!$A$34:$A$777,$A74,СВЦЭМ!$B$34:$B$777,D$47)+'СЕТ СН'!$G$9+СВЦЭМ!$D$10+'СЕТ СН'!$G$6-'СЕТ СН'!$G$19</f>
        <v>1109.6913352700001</v>
      </c>
      <c r="E74" s="37">
        <f>SUMIFS(СВЦЭМ!$C$34:$C$777,СВЦЭМ!$A$34:$A$777,$A74,СВЦЭМ!$B$34:$B$777,E$47)+'СЕТ СН'!$G$9+СВЦЭМ!$D$10+'СЕТ СН'!$G$6-'СЕТ СН'!$G$19</f>
        <v>1125.1804595400001</v>
      </c>
      <c r="F74" s="37">
        <f>SUMIFS(СВЦЭМ!$C$34:$C$777,СВЦЭМ!$A$34:$A$777,$A74,СВЦЭМ!$B$34:$B$777,F$47)+'СЕТ СН'!$G$9+СВЦЭМ!$D$10+'СЕТ СН'!$G$6-'СЕТ СН'!$G$19</f>
        <v>1128.8653287200002</v>
      </c>
      <c r="G74" s="37">
        <f>SUMIFS(СВЦЭМ!$C$34:$C$777,СВЦЭМ!$A$34:$A$777,$A74,СВЦЭМ!$B$34:$B$777,G$47)+'СЕТ СН'!$G$9+СВЦЭМ!$D$10+'СЕТ СН'!$G$6-'СЕТ СН'!$G$19</f>
        <v>1118.5119693900001</v>
      </c>
      <c r="H74" s="37">
        <f>SUMIFS(СВЦЭМ!$C$34:$C$777,СВЦЭМ!$A$34:$A$777,$A74,СВЦЭМ!$B$34:$B$777,H$47)+'СЕТ СН'!$G$9+СВЦЭМ!$D$10+'СЕТ СН'!$G$6-'СЕТ СН'!$G$19</f>
        <v>1039.0374966300001</v>
      </c>
      <c r="I74" s="37">
        <f>SUMIFS(СВЦЭМ!$C$34:$C$777,СВЦЭМ!$A$34:$A$777,$A74,СВЦЭМ!$B$34:$B$777,I$47)+'СЕТ СН'!$G$9+СВЦЭМ!$D$10+'СЕТ СН'!$G$6-'СЕТ СН'!$G$19</f>
        <v>949.69296695999992</v>
      </c>
      <c r="J74" s="37">
        <f>SUMIFS(СВЦЭМ!$C$34:$C$777,СВЦЭМ!$A$34:$A$777,$A74,СВЦЭМ!$B$34:$B$777,J$47)+'СЕТ СН'!$G$9+СВЦЭМ!$D$10+'СЕТ СН'!$G$6-'СЕТ СН'!$G$19</f>
        <v>857.13436686</v>
      </c>
      <c r="K74" s="37">
        <f>SUMIFS(СВЦЭМ!$C$34:$C$777,СВЦЭМ!$A$34:$A$777,$A74,СВЦЭМ!$B$34:$B$777,K$47)+'СЕТ СН'!$G$9+СВЦЭМ!$D$10+'СЕТ СН'!$G$6-'СЕТ СН'!$G$19</f>
        <v>777.40076103000001</v>
      </c>
      <c r="L74" s="37">
        <f>SUMIFS(СВЦЭМ!$C$34:$C$777,СВЦЭМ!$A$34:$A$777,$A74,СВЦЭМ!$B$34:$B$777,L$47)+'СЕТ СН'!$G$9+СВЦЭМ!$D$10+'СЕТ СН'!$G$6-'СЕТ СН'!$G$19</f>
        <v>724.00121191000017</v>
      </c>
      <c r="M74" s="37">
        <f>SUMIFS(СВЦЭМ!$C$34:$C$777,СВЦЭМ!$A$34:$A$777,$A74,СВЦЭМ!$B$34:$B$777,M$47)+'СЕТ СН'!$G$9+СВЦЭМ!$D$10+'СЕТ СН'!$G$6-'СЕТ СН'!$G$19</f>
        <v>739.08809778</v>
      </c>
      <c r="N74" s="37">
        <f>SUMIFS(СВЦЭМ!$C$34:$C$777,СВЦЭМ!$A$34:$A$777,$A74,СВЦЭМ!$B$34:$B$777,N$47)+'СЕТ СН'!$G$9+СВЦЭМ!$D$10+'СЕТ СН'!$G$6-'СЕТ СН'!$G$19</f>
        <v>734.66895238000006</v>
      </c>
      <c r="O74" s="37">
        <f>SUMIFS(СВЦЭМ!$C$34:$C$777,СВЦЭМ!$A$34:$A$777,$A74,СВЦЭМ!$B$34:$B$777,O$47)+'СЕТ СН'!$G$9+СВЦЭМ!$D$10+'СЕТ СН'!$G$6-'СЕТ СН'!$G$19</f>
        <v>727.15814728999999</v>
      </c>
      <c r="P74" s="37">
        <f>SUMIFS(СВЦЭМ!$C$34:$C$777,СВЦЭМ!$A$34:$A$777,$A74,СВЦЭМ!$B$34:$B$777,P$47)+'СЕТ СН'!$G$9+СВЦЭМ!$D$10+'СЕТ СН'!$G$6-'СЕТ СН'!$G$19</f>
        <v>724.10554395000008</v>
      </c>
      <c r="Q74" s="37">
        <f>SUMIFS(СВЦЭМ!$C$34:$C$777,СВЦЭМ!$A$34:$A$777,$A74,СВЦЭМ!$B$34:$B$777,Q$47)+'СЕТ СН'!$G$9+СВЦЭМ!$D$10+'СЕТ СН'!$G$6-'СЕТ СН'!$G$19</f>
        <v>722.57383892000007</v>
      </c>
      <c r="R74" s="37">
        <f>SUMIFS(СВЦЭМ!$C$34:$C$777,СВЦЭМ!$A$34:$A$777,$A74,СВЦЭМ!$B$34:$B$777,R$47)+'СЕТ СН'!$G$9+СВЦЭМ!$D$10+'СЕТ СН'!$G$6-'СЕТ СН'!$G$19</f>
        <v>723.12239663999981</v>
      </c>
      <c r="S74" s="37">
        <f>SUMIFS(СВЦЭМ!$C$34:$C$777,СВЦЭМ!$A$34:$A$777,$A74,СВЦЭМ!$B$34:$B$777,S$47)+'СЕТ СН'!$G$9+СВЦЭМ!$D$10+'СЕТ СН'!$G$6-'СЕТ СН'!$G$19</f>
        <v>714.60125540999979</v>
      </c>
      <c r="T74" s="37">
        <f>SUMIFS(СВЦЭМ!$C$34:$C$777,СВЦЭМ!$A$34:$A$777,$A74,СВЦЭМ!$B$34:$B$777,T$47)+'СЕТ СН'!$G$9+СВЦЭМ!$D$10+'СЕТ СН'!$G$6-'СЕТ СН'!$G$19</f>
        <v>729.04156761000013</v>
      </c>
      <c r="U74" s="37">
        <f>SUMIFS(СВЦЭМ!$C$34:$C$777,СВЦЭМ!$A$34:$A$777,$A74,СВЦЭМ!$B$34:$B$777,U$47)+'СЕТ СН'!$G$9+СВЦЭМ!$D$10+'СЕТ СН'!$G$6-'СЕТ СН'!$G$19</f>
        <v>731.89678550999997</v>
      </c>
      <c r="V74" s="37">
        <f>SUMIFS(СВЦЭМ!$C$34:$C$777,СВЦЭМ!$A$34:$A$777,$A74,СВЦЭМ!$B$34:$B$777,V$47)+'СЕТ СН'!$G$9+СВЦЭМ!$D$10+'СЕТ СН'!$G$6-'СЕТ СН'!$G$19</f>
        <v>727.45993971999997</v>
      </c>
      <c r="W74" s="37">
        <f>SUMIFS(СВЦЭМ!$C$34:$C$777,СВЦЭМ!$A$34:$A$777,$A74,СВЦЭМ!$B$34:$B$777,W$47)+'СЕТ СН'!$G$9+СВЦЭМ!$D$10+'СЕТ СН'!$G$6-'СЕТ СН'!$G$19</f>
        <v>750.15493695999999</v>
      </c>
      <c r="X74" s="37">
        <f>SUMIFS(СВЦЭМ!$C$34:$C$777,СВЦЭМ!$A$34:$A$777,$A74,СВЦЭМ!$B$34:$B$777,X$47)+'СЕТ СН'!$G$9+СВЦЭМ!$D$10+'СЕТ СН'!$G$6-'СЕТ СН'!$G$19</f>
        <v>811.80774571999996</v>
      </c>
      <c r="Y74" s="37">
        <f>SUMIFS(СВЦЭМ!$C$34:$C$777,СВЦЭМ!$A$34:$A$777,$A74,СВЦЭМ!$B$34:$B$777,Y$47)+'СЕТ СН'!$G$9+СВЦЭМ!$D$10+'СЕТ СН'!$G$6-'СЕТ СН'!$G$19</f>
        <v>898.98874099</v>
      </c>
    </row>
    <row r="75" spans="1:27" ht="15.75" x14ac:dyDescent="0.2">
      <c r="A75" s="36">
        <f t="shared" si="1"/>
        <v>42944</v>
      </c>
      <c r="B75" s="37">
        <f>SUMIFS(СВЦЭМ!$C$34:$C$777,СВЦЭМ!$A$34:$A$777,$A75,СВЦЭМ!$B$34:$B$777,B$47)+'СЕТ СН'!$G$9+СВЦЭМ!$D$10+'СЕТ СН'!$G$6-'СЕТ СН'!$G$19</f>
        <v>975.40241634999984</v>
      </c>
      <c r="C75" s="37">
        <f>SUMIFS(СВЦЭМ!$C$34:$C$777,СВЦЭМ!$A$34:$A$777,$A75,СВЦЭМ!$B$34:$B$777,C$47)+'СЕТ СН'!$G$9+СВЦЭМ!$D$10+'СЕТ СН'!$G$6-'СЕТ СН'!$G$19</f>
        <v>1061.42732409</v>
      </c>
      <c r="D75" s="37">
        <f>SUMIFS(СВЦЭМ!$C$34:$C$777,СВЦЭМ!$A$34:$A$777,$A75,СВЦЭМ!$B$34:$B$777,D$47)+'СЕТ СН'!$G$9+СВЦЭМ!$D$10+'СЕТ СН'!$G$6-'СЕТ СН'!$G$19</f>
        <v>1129.4236026600001</v>
      </c>
      <c r="E75" s="37">
        <f>SUMIFS(СВЦЭМ!$C$34:$C$777,СВЦЭМ!$A$34:$A$777,$A75,СВЦЭМ!$B$34:$B$777,E$47)+'СЕТ СН'!$G$9+СВЦЭМ!$D$10+'СЕТ СН'!$G$6-'СЕТ СН'!$G$19</f>
        <v>1147.7987994100001</v>
      </c>
      <c r="F75" s="37">
        <f>SUMIFS(СВЦЭМ!$C$34:$C$777,СВЦЭМ!$A$34:$A$777,$A75,СВЦЭМ!$B$34:$B$777,F$47)+'СЕТ СН'!$G$9+СВЦЭМ!$D$10+'СЕТ СН'!$G$6-'СЕТ СН'!$G$19</f>
        <v>1155.8443435000002</v>
      </c>
      <c r="G75" s="37">
        <f>SUMIFS(СВЦЭМ!$C$34:$C$777,СВЦЭМ!$A$34:$A$777,$A75,СВЦЭМ!$B$34:$B$777,G$47)+'СЕТ СН'!$G$9+СВЦЭМ!$D$10+'СЕТ СН'!$G$6-'СЕТ СН'!$G$19</f>
        <v>1145.7195596100003</v>
      </c>
      <c r="H75" s="37">
        <f>SUMIFS(СВЦЭМ!$C$34:$C$777,СВЦЭМ!$A$34:$A$777,$A75,СВЦЭМ!$B$34:$B$777,H$47)+'СЕТ СН'!$G$9+СВЦЭМ!$D$10+'СЕТ СН'!$G$6-'СЕТ СН'!$G$19</f>
        <v>1067.5847181199999</v>
      </c>
      <c r="I75" s="37">
        <f>SUMIFS(СВЦЭМ!$C$34:$C$777,СВЦЭМ!$A$34:$A$777,$A75,СВЦЭМ!$B$34:$B$777,I$47)+'СЕТ СН'!$G$9+СВЦЭМ!$D$10+'СЕТ СН'!$G$6-'СЕТ СН'!$G$19</f>
        <v>952.48126157000002</v>
      </c>
      <c r="J75" s="37">
        <f>SUMIFS(СВЦЭМ!$C$34:$C$777,СВЦЭМ!$A$34:$A$777,$A75,СВЦЭМ!$B$34:$B$777,J$47)+'СЕТ СН'!$G$9+СВЦЭМ!$D$10+'СЕТ СН'!$G$6-'СЕТ СН'!$G$19</f>
        <v>866.49912384000004</v>
      </c>
      <c r="K75" s="37">
        <f>SUMIFS(СВЦЭМ!$C$34:$C$777,СВЦЭМ!$A$34:$A$777,$A75,СВЦЭМ!$B$34:$B$777,K$47)+'СЕТ СН'!$G$9+СВЦЭМ!$D$10+'СЕТ СН'!$G$6-'СЕТ СН'!$G$19</f>
        <v>782.58901538999999</v>
      </c>
      <c r="L75" s="37">
        <f>SUMIFS(СВЦЭМ!$C$34:$C$777,СВЦЭМ!$A$34:$A$777,$A75,СВЦЭМ!$B$34:$B$777,L$47)+'СЕТ СН'!$G$9+СВЦЭМ!$D$10+'СЕТ СН'!$G$6-'СЕТ СН'!$G$19</f>
        <v>723.12595681999983</v>
      </c>
      <c r="M75" s="37">
        <f>SUMIFS(СВЦЭМ!$C$34:$C$777,СВЦЭМ!$A$34:$A$777,$A75,СВЦЭМ!$B$34:$B$777,M$47)+'СЕТ СН'!$G$9+СВЦЭМ!$D$10+'СЕТ СН'!$G$6-'СЕТ СН'!$G$19</f>
        <v>708.0451336000001</v>
      </c>
      <c r="N75" s="37">
        <f>SUMIFS(СВЦЭМ!$C$34:$C$777,СВЦЭМ!$A$34:$A$777,$A75,СВЦЭМ!$B$34:$B$777,N$47)+'СЕТ СН'!$G$9+СВЦЭМ!$D$10+'СЕТ СН'!$G$6-'СЕТ СН'!$G$19</f>
        <v>717.78108889999999</v>
      </c>
      <c r="O75" s="37">
        <f>SUMIFS(СВЦЭМ!$C$34:$C$777,СВЦЭМ!$A$34:$A$777,$A75,СВЦЭМ!$B$34:$B$777,O$47)+'СЕТ СН'!$G$9+СВЦЭМ!$D$10+'СЕТ СН'!$G$6-'СЕТ СН'!$G$19</f>
        <v>720.63743547000013</v>
      </c>
      <c r="P75" s="37">
        <f>SUMIFS(СВЦЭМ!$C$34:$C$777,СВЦЭМ!$A$34:$A$777,$A75,СВЦЭМ!$B$34:$B$777,P$47)+'СЕТ СН'!$G$9+СВЦЭМ!$D$10+'СЕТ СН'!$G$6-'СЕТ СН'!$G$19</f>
        <v>724.45436049999989</v>
      </c>
      <c r="Q75" s="37">
        <f>SUMIFS(СВЦЭМ!$C$34:$C$777,СВЦЭМ!$A$34:$A$777,$A75,СВЦЭМ!$B$34:$B$777,Q$47)+'СЕТ СН'!$G$9+СВЦЭМ!$D$10+'СЕТ СН'!$G$6-'СЕТ СН'!$G$19</f>
        <v>728.0598195</v>
      </c>
      <c r="R75" s="37">
        <f>SUMIFS(СВЦЭМ!$C$34:$C$777,СВЦЭМ!$A$34:$A$777,$A75,СВЦЭМ!$B$34:$B$777,R$47)+'СЕТ СН'!$G$9+СВЦЭМ!$D$10+'СЕТ СН'!$G$6-'СЕТ СН'!$G$19</f>
        <v>739.02912900999991</v>
      </c>
      <c r="S75" s="37">
        <f>SUMIFS(СВЦЭМ!$C$34:$C$777,СВЦЭМ!$A$34:$A$777,$A75,СВЦЭМ!$B$34:$B$777,S$47)+'СЕТ СН'!$G$9+СВЦЭМ!$D$10+'СЕТ СН'!$G$6-'СЕТ СН'!$G$19</f>
        <v>740.19706159999987</v>
      </c>
      <c r="T75" s="37">
        <f>SUMIFS(СВЦЭМ!$C$34:$C$777,СВЦЭМ!$A$34:$A$777,$A75,СВЦЭМ!$B$34:$B$777,T$47)+'СЕТ СН'!$G$9+СВЦЭМ!$D$10+'СЕТ СН'!$G$6-'СЕТ СН'!$G$19</f>
        <v>762.12452281000014</v>
      </c>
      <c r="U75" s="37">
        <f>SUMIFS(СВЦЭМ!$C$34:$C$777,СВЦЭМ!$A$34:$A$777,$A75,СВЦЭМ!$B$34:$B$777,U$47)+'СЕТ СН'!$G$9+СВЦЭМ!$D$10+'СЕТ СН'!$G$6-'СЕТ СН'!$G$19</f>
        <v>763.1968520800001</v>
      </c>
      <c r="V75" s="37">
        <f>SUMIFS(СВЦЭМ!$C$34:$C$777,СВЦЭМ!$A$34:$A$777,$A75,СВЦЭМ!$B$34:$B$777,V$47)+'СЕТ СН'!$G$9+СВЦЭМ!$D$10+'СЕТ СН'!$G$6-'СЕТ СН'!$G$19</f>
        <v>759.65461834999996</v>
      </c>
      <c r="W75" s="37">
        <f>SUMIFS(СВЦЭМ!$C$34:$C$777,СВЦЭМ!$A$34:$A$777,$A75,СВЦЭМ!$B$34:$B$777,W$47)+'СЕТ СН'!$G$9+СВЦЭМ!$D$10+'СЕТ СН'!$G$6-'СЕТ СН'!$G$19</f>
        <v>778.0203098500001</v>
      </c>
      <c r="X75" s="37">
        <f>SUMIFS(СВЦЭМ!$C$34:$C$777,СВЦЭМ!$A$34:$A$777,$A75,СВЦЭМ!$B$34:$B$777,X$47)+'СЕТ СН'!$G$9+СВЦЭМ!$D$10+'СЕТ СН'!$G$6-'СЕТ СН'!$G$19</f>
        <v>828.21695254999986</v>
      </c>
      <c r="Y75" s="37">
        <f>SUMIFS(СВЦЭМ!$C$34:$C$777,СВЦЭМ!$A$34:$A$777,$A75,СВЦЭМ!$B$34:$B$777,Y$47)+'СЕТ СН'!$G$9+СВЦЭМ!$D$10+'СЕТ СН'!$G$6-'СЕТ СН'!$G$19</f>
        <v>910.12092747999986</v>
      </c>
    </row>
    <row r="76" spans="1:27" ht="15.75" x14ac:dyDescent="0.2">
      <c r="A76" s="36">
        <f t="shared" si="1"/>
        <v>42945</v>
      </c>
      <c r="B76" s="37">
        <f>SUMIFS(СВЦЭМ!$C$34:$C$777,СВЦЭМ!$A$34:$A$777,$A76,СВЦЭМ!$B$34:$B$777,B$47)+'СЕТ СН'!$G$9+СВЦЭМ!$D$10+'СЕТ СН'!$G$6-'СЕТ СН'!$G$19</f>
        <v>949.90780026999983</v>
      </c>
      <c r="C76" s="37">
        <f>SUMIFS(СВЦЭМ!$C$34:$C$777,СВЦЭМ!$A$34:$A$777,$A76,СВЦЭМ!$B$34:$B$777,C$47)+'СЕТ СН'!$G$9+СВЦЭМ!$D$10+'СЕТ СН'!$G$6-'СЕТ СН'!$G$19</f>
        <v>1035.34594958</v>
      </c>
      <c r="D76" s="37">
        <f>SUMIFS(СВЦЭМ!$C$34:$C$777,СВЦЭМ!$A$34:$A$777,$A76,СВЦЭМ!$B$34:$B$777,D$47)+'СЕТ СН'!$G$9+СВЦЭМ!$D$10+'СЕТ СН'!$G$6-'СЕТ СН'!$G$19</f>
        <v>1087.3518450000001</v>
      </c>
      <c r="E76" s="37">
        <f>SUMIFS(СВЦЭМ!$C$34:$C$777,СВЦЭМ!$A$34:$A$777,$A76,СВЦЭМ!$B$34:$B$777,E$47)+'СЕТ СН'!$G$9+СВЦЭМ!$D$10+'СЕТ СН'!$G$6-'СЕТ СН'!$G$19</f>
        <v>1102.1577044800001</v>
      </c>
      <c r="F76" s="37">
        <f>SUMIFS(СВЦЭМ!$C$34:$C$777,СВЦЭМ!$A$34:$A$777,$A76,СВЦЭМ!$B$34:$B$777,F$47)+'СЕТ СН'!$G$9+СВЦЭМ!$D$10+'СЕТ СН'!$G$6-'СЕТ СН'!$G$19</f>
        <v>1114.5231664400001</v>
      </c>
      <c r="G76" s="37">
        <f>SUMIFS(СВЦЭМ!$C$34:$C$777,СВЦЭМ!$A$34:$A$777,$A76,СВЦЭМ!$B$34:$B$777,G$47)+'СЕТ СН'!$G$9+СВЦЭМ!$D$10+'СЕТ СН'!$G$6-'СЕТ СН'!$G$19</f>
        <v>1113.8180511</v>
      </c>
      <c r="H76" s="37">
        <f>SUMIFS(СВЦЭМ!$C$34:$C$777,СВЦЭМ!$A$34:$A$777,$A76,СВЦЭМ!$B$34:$B$777,H$47)+'СЕТ СН'!$G$9+СВЦЭМ!$D$10+'СЕТ СН'!$G$6-'СЕТ СН'!$G$19</f>
        <v>1078.8694999000002</v>
      </c>
      <c r="I76" s="37">
        <f>SUMIFS(СВЦЭМ!$C$34:$C$777,СВЦЭМ!$A$34:$A$777,$A76,СВЦЭМ!$B$34:$B$777,I$47)+'СЕТ СН'!$G$9+СВЦЭМ!$D$10+'СЕТ СН'!$G$6-'СЕТ СН'!$G$19</f>
        <v>993.87113016000012</v>
      </c>
      <c r="J76" s="37">
        <f>SUMIFS(СВЦЭМ!$C$34:$C$777,СВЦЭМ!$A$34:$A$777,$A76,СВЦЭМ!$B$34:$B$777,J$47)+'СЕТ СН'!$G$9+СВЦЭМ!$D$10+'СЕТ СН'!$G$6-'СЕТ СН'!$G$19</f>
        <v>911.27070583</v>
      </c>
      <c r="K76" s="37">
        <f>SUMIFS(СВЦЭМ!$C$34:$C$777,СВЦЭМ!$A$34:$A$777,$A76,СВЦЭМ!$B$34:$B$777,K$47)+'СЕТ СН'!$G$9+СВЦЭМ!$D$10+'СЕТ СН'!$G$6-'СЕТ СН'!$G$19</f>
        <v>830.41757650999989</v>
      </c>
      <c r="L76" s="37">
        <f>SUMIFS(СВЦЭМ!$C$34:$C$777,СВЦЭМ!$A$34:$A$777,$A76,СВЦЭМ!$B$34:$B$777,L$47)+'СЕТ СН'!$G$9+СВЦЭМ!$D$10+'СЕТ СН'!$G$6-'СЕТ СН'!$G$19</f>
        <v>768.82102142999997</v>
      </c>
      <c r="M76" s="37">
        <f>SUMIFS(СВЦЭМ!$C$34:$C$777,СВЦЭМ!$A$34:$A$777,$A76,СВЦЭМ!$B$34:$B$777,M$47)+'СЕТ СН'!$G$9+СВЦЭМ!$D$10+'СЕТ СН'!$G$6-'СЕТ СН'!$G$19</f>
        <v>746.76533766000011</v>
      </c>
      <c r="N76" s="37">
        <f>SUMIFS(СВЦЭМ!$C$34:$C$777,СВЦЭМ!$A$34:$A$777,$A76,СВЦЭМ!$B$34:$B$777,N$47)+'СЕТ СН'!$G$9+СВЦЭМ!$D$10+'СЕТ СН'!$G$6-'СЕТ СН'!$G$19</f>
        <v>761.45985213999984</v>
      </c>
      <c r="O76" s="37">
        <f>SUMIFS(СВЦЭМ!$C$34:$C$777,СВЦЭМ!$A$34:$A$777,$A76,СВЦЭМ!$B$34:$B$777,O$47)+'СЕТ СН'!$G$9+СВЦЭМ!$D$10+'СЕТ СН'!$G$6-'СЕТ СН'!$G$19</f>
        <v>751.96155389</v>
      </c>
      <c r="P76" s="37">
        <f>SUMIFS(СВЦЭМ!$C$34:$C$777,СВЦЭМ!$A$34:$A$777,$A76,СВЦЭМ!$B$34:$B$777,P$47)+'СЕТ СН'!$G$9+СВЦЭМ!$D$10+'СЕТ СН'!$G$6-'СЕТ СН'!$G$19</f>
        <v>763.30658959999982</v>
      </c>
      <c r="Q76" s="37">
        <f>SUMIFS(СВЦЭМ!$C$34:$C$777,СВЦЭМ!$A$34:$A$777,$A76,СВЦЭМ!$B$34:$B$777,Q$47)+'СЕТ СН'!$G$9+СВЦЭМ!$D$10+'СЕТ СН'!$G$6-'СЕТ СН'!$G$19</f>
        <v>763.82390038999984</v>
      </c>
      <c r="R76" s="37">
        <f>SUMIFS(СВЦЭМ!$C$34:$C$777,СВЦЭМ!$A$34:$A$777,$A76,СВЦЭМ!$B$34:$B$777,R$47)+'СЕТ СН'!$G$9+СВЦЭМ!$D$10+'СЕТ СН'!$G$6-'СЕТ СН'!$G$19</f>
        <v>763.60037973999988</v>
      </c>
      <c r="S76" s="37">
        <f>SUMIFS(СВЦЭМ!$C$34:$C$777,СВЦЭМ!$A$34:$A$777,$A76,СВЦЭМ!$B$34:$B$777,S$47)+'СЕТ СН'!$G$9+СВЦЭМ!$D$10+'СЕТ СН'!$G$6-'СЕТ СН'!$G$19</f>
        <v>748.68788094000001</v>
      </c>
      <c r="T76" s="37">
        <f>SUMIFS(СВЦЭМ!$C$34:$C$777,СВЦЭМ!$A$34:$A$777,$A76,СВЦЭМ!$B$34:$B$777,T$47)+'СЕТ СН'!$G$9+СВЦЭМ!$D$10+'СЕТ СН'!$G$6-'СЕТ СН'!$G$19</f>
        <v>752.73421625999981</v>
      </c>
      <c r="U76" s="37">
        <f>SUMIFS(СВЦЭМ!$C$34:$C$777,СВЦЭМ!$A$34:$A$777,$A76,СВЦЭМ!$B$34:$B$777,U$47)+'СЕТ СН'!$G$9+СВЦЭМ!$D$10+'СЕТ СН'!$G$6-'СЕТ СН'!$G$19</f>
        <v>754.30384643000002</v>
      </c>
      <c r="V76" s="37">
        <f>SUMIFS(СВЦЭМ!$C$34:$C$777,СВЦЭМ!$A$34:$A$777,$A76,СВЦЭМ!$B$34:$B$777,V$47)+'СЕТ СН'!$G$9+СВЦЭМ!$D$10+'СЕТ СН'!$G$6-'СЕТ СН'!$G$19</f>
        <v>768.14736868999989</v>
      </c>
      <c r="W76" s="37">
        <f>SUMIFS(СВЦЭМ!$C$34:$C$777,СВЦЭМ!$A$34:$A$777,$A76,СВЦЭМ!$B$34:$B$777,W$47)+'СЕТ СН'!$G$9+СВЦЭМ!$D$10+'СЕТ СН'!$G$6-'СЕТ СН'!$G$19</f>
        <v>792.53156356999989</v>
      </c>
      <c r="X76" s="37">
        <f>SUMIFS(СВЦЭМ!$C$34:$C$777,СВЦЭМ!$A$34:$A$777,$A76,СВЦЭМ!$B$34:$B$777,X$47)+'СЕТ СН'!$G$9+СВЦЭМ!$D$10+'СЕТ СН'!$G$6-'СЕТ СН'!$G$19</f>
        <v>854.45326453999996</v>
      </c>
      <c r="Y76" s="37">
        <f>SUMIFS(СВЦЭМ!$C$34:$C$777,СВЦЭМ!$A$34:$A$777,$A76,СВЦЭМ!$B$34:$B$777,Y$47)+'СЕТ СН'!$G$9+СВЦЭМ!$D$10+'СЕТ СН'!$G$6-'СЕТ СН'!$G$19</f>
        <v>958.26023559999999</v>
      </c>
    </row>
    <row r="77" spans="1:27" ht="15.75" x14ac:dyDescent="0.2">
      <c r="A77" s="36">
        <f t="shared" si="1"/>
        <v>42946</v>
      </c>
      <c r="B77" s="37">
        <f>SUMIFS(СВЦЭМ!$C$34:$C$777,СВЦЭМ!$A$34:$A$777,$A77,СВЦЭМ!$B$34:$B$777,B$47)+'СЕТ СН'!$G$9+СВЦЭМ!$D$10+'СЕТ СН'!$G$6-'СЕТ СН'!$G$19</f>
        <v>958.57905205999987</v>
      </c>
      <c r="C77" s="37">
        <f>SUMIFS(СВЦЭМ!$C$34:$C$777,СВЦЭМ!$A$34:$A$777,$A77,СВЦЭМ!$B$34:$B$777,C$47)+'СЕТ СН'!$G$9+СВЦЭМ!$D$10+'СЕТ СН'!$G$6-'СЕТ СН'!$G$19</f>
        <v>1036.4246107700001</v>
      </c>
      <c r="D77" s="37">
        <f>SUMIFS(СВЦЭМ!$C$34:$C$777,СВЦЭМ!$A$34:$A$777,$A77,СВЦЭМ!$B$34:$B$777,D$47)+'СЕТ СН'!$G$9+СВЦЭМ!$D$10+'СЕТ СН'!$G$6-'СЕТ СН'!$G$19</f>
        <v>1098.61815551</v>
      </c>
      <c r="E77" s="37">
        <f>SUMIFS(СВЦЭМ!$C$34:$C$777,СВЦЭМ!$A$34:$A$777,$A77,СВЦЭМ!$B$34:$B$777,E$47)+'СЕТ СН'!$G$9+СВЦЭМ!$D$10+'СЕТ СН'!$G$6-'СЕТ СН'!$G$19</f>
        <v>1109.9891530300001</v>
      </c>
      <c r="F77" s="37">
        <f>SUMIFS(СВЦЭМ!$C$34:$C$777,СВЦЭМ!$A$34:$A$777,$A77,СВЦЭМ!$B$34:$B$777,F$47)+'СЕТ СН'!$G$9+СВЦЭМ!$D$10+'СЕТ СН'!$G$6-'СЕТ СН'!$G$19</f>
        <v>1137.7909677800001</v>
      </c>
      <c r="G77" s="37">
        <f>SUMIFS(СВЦЭМ!$C$34:$C$777,СВЦЭМ!$A$34:$A$777,$A77,СВЦЭМ!$B$34:$B$777,G$47)+'СЕТ СН'!$G$9+СВЦЭМ!$D$10+'СЕТ СН'!$G$6-'СЕТ СН'!$G$19</f>
        <v>1143.0190640600001</v>
      </c>
      <c r="H77" s="37">
        <f>SUMIFS(СВЦЭМ!$C$34:$C$777,СВЦЭМ!$A$34:$A$777,$A77,СВЦЭМ!$B$34:$B$777,H$47)+'СЕТ СН'!$G$9+СВЦЭМ!$D$10+'СЕТ СН'!$G$6-'СЕТ СН'!$G$19</f>
        <v>1101.2498052000001</v>
      </c>
      <c r="I77" s="37">
        <f>SUMIFS(СВЦЭМ!$C$34:$C$777,СВЦЭМ!$A$34:$A$777,$A77,СВЦЭМ!$B$34:$B$777,I$47)+'СЕТ СН'!$G$9+СВЦЭМ!$D$10+'СЕТ СН'!$G$6-'СЕТ СН'!$G$19</f>
        <v>1008.21289078</v>
      </c>
      <c r="J77" s="37">
        <f>SUMIFS(СВЦЭМ!$C$34:$C$777,СВЦЭМ!$A$34:$A$777,$A77,СВЦЭМ!$B$34:$B$777,J$47)+'СЕТ СН'!$G$9+СВЦЭМ!$D$10+'СЕТ СН'!$G$6-'СЕТ СН'!$G$19</f>
        <v>916.3647132000001</v>
      </c>
      <c r="K77" s="37">
        <f>SUMIFS(СВЦЭМ!$C$34:$C$777,СВЦЭМ!$A$34:$A$777,$A77,СВЦЭМ!$B$34:$B$777,K$47)+'СЕТ СН'!$G$9+СВЦЭМ!$D$10+'СЕТ СН'!$G$6-'СЕТ СН'!$G$19</f>
        <v>804.50830618000009</v>
      </c>
      <c r="L77" s="37">
        <f>SUMIFS(СВЦЭМ!$C$34:$C$777,СВЦЭМ!$A$34:$A$777,$A77,СВЦЭМ!$B$34:$B$777,L$47)+'СЕТ СН'!$G$9+СВЦЭМ!$D$10+'СЕТ СН'!$G$6-'СЕТ СН'!$G$19</f>
        <v>730.83225471000014</v>
      </c>
      <c r="M77" s="37">
        <f>SUMIFS(СВЦЭМ!$C$34:$C$777,СВЦЭМ!$A$34:$A$777,$A77,СВЦЭМ!$B$34:$B$777,M$47)+'СЕТ СН'!$G$9+СВЦЭМ!$D$10+'СЕТ СН'!$G$6-'СЕТ СН'!$G$19</f>
        <v>707.71823006</v>
      </c>
      <c r="N77" s="37">
        <f>SUMIFS(СВЦЭМ!$C$34:$C$777,СВЦЭМ!$A$34:$A$777,$A77,СВЦЭМ!$B$34:$B$777,N$47)+'СЕТ СН'!$G$9+СВЦЭМ!$D$10+'СЕТ СН'!$G$6-'СЕТ СН'!$G$19</f>
        <v>713.26484454000001</v>
      </c>
      <c r="O77" s="37">
        <f>SUMIFS(СВЦЭМ!$C$34:$C$777,СВЦЭМ!$A$34:$A$777,$A77,СВЦЭМ!$B$34:$B$777,O$47)+'СЕТ СН'!$G$9+СВЦЭМ!$D$10+'СЕТ СН'!$G$6-'СЕТ СН'!$G$19</f>
        <v>707.6713626400001</v>
      </c>
      <c r="P77" s="37">
        <f>SUMIFS(СВЦЭМ!$C$34:$C$777,СВЦЭМ!$A$34:$A$777,$A77,СВЦЭМ!$B$34:$B$777,P$47)+'СЕТ СН'!$G$9+СВЦЭМ!$D$10+'СЕТ СН'!$G$6-'СЕТ СН'!$G$19</f>
        <v>721.61707880999984</v>
      </c>
      <c r="Q77" s="37">
        <f>SUMIFS(СВЦЭМ!$C$34:$C$777,СВЦЭМ!$A$34:$A$777,$A77,СВЦЭМ!$B$34:$B$777,Q$47)+'СЕТ СН'!$G$9+СВЦЭМ!$D$10+'СЕТ СН'!$G$6-'СЕТ СН'!$G$19</f>
        <v>716.88266328999998</v>
      </c>
      <c r="R77" s="37">
        <f>SUMIFS(СВЦЭМ!$C$34:$C$777,СВЦЭМ!$A$34:$A$777,$A77,СВЦЭМ!$B$34:$B$777,R$47)+'СЕТ СН'!$G$9+СВЦЭМ!$D$10+'СЕТ СН'!$G$6-'СЕТ СН'!$G$19</f>
        <v>720.31151033000015</v>
      </c>
      <c r="S77" s="37">
        <f>SUMIFS(СВЦЭМ!$C$34:$C$777,СВЦЭМ!$A$34:$A$777,$A77,СВЦЭМ!$B$34:$B$777,S$47)+'СЕТ СН'!$G$9+СВЦЭМ!$D$10+'СЕТ СН'!$G$6-'СЕТ СН'!$G$19</f>
        <v>705.47995923999997</v>
      </c>
      <c r="T77" s="37">
        <f>SUMIFS(СВЦЭМ!$C$34:$C$777,СВЦЭМ!$A$34:$A$777,$A77,СВЦЭМ!$B$34:$B$777,T$47)+'СЕТ СН'!$G$9+СВЦЭМ!$D$10+'СЕТ СН'!$G$6-'СЕТ СН'!$G$19</f>
        <v>707.00990418999982</v>
      </c>
      <c r="U77" s="37">
        <f>SUMIFS(СВЦЭМ!$C$34:$C$777,СВЦЭМ!$A$34:$A$777,$A77,СВЦЭМ!$B$34:$B$777,U$47)+'СЕТ СН'!$G$9+СВЦЭМ!$D$10+'СЕТ СН'!$G$6-'СЕТ СН'!$G$19</f>
        <v>703.98832791999985</v>
      </c>
      <c r="V77" s="37">
        <f>SUMIFS(СВЦЭМ!$C$34:$C$777,СВЦЭМ!$A$34:$A$777,$A77,СВЦЭМ!$B$34:$B$777,V$47)+'СЕТ СН'!$G$9+СВЦЭМ!$D$10+'СЕТ СН'!$G$6-'СЕТ СН'!$G$19</f>
        <v>713.7908642299999</v>
      </c>
      <c r="W77" s="37">
        <f>SUMIFS(СВЦЭМ!$C$34:$C$777,СВЦЭМ!$A$34:$A$777,$A77,СВЦЭМ!$B$34:$B$777,W$47)+'СЕТ СН'!$G$9+СВЦЭМ!$D$10+'СЕТ СН'!$G$6-'СЕТ СН'!$G$19</f>
        <v>745.86160928999993</v>
      </c>
      <c r="X77" s="37">
        <f>SUMIFS(СВЦЭМ!$C$34:$C$777,СВЦЭМ!$A$34:$A$777,$A77,СВЦЭМ!$B$34:$B$777,X$47)+'СЕТ СН'!$G$9+СВЦЭМ!$D$10+'СЕТ СН'!$G$6-'СЕТ СН'!$G$19</f>
        <v>789.05254892999983</v>
      </c>
      <c r="Y77" s="37">
        <f>SUMIFS(СВЦЭМ!$C$34:$C$777,СВЦЭМ!$A$34:$A$777,$A77,СВЦЭМ!$B$34:$B$777,Y$47)+'СЕТ СН'!$G$9+СВЦЭМ!$D$10+'СЕТ СН'!$G$6-'СЕТ СН'!$G$19</f>
        <v>895.09117247999984</v>
      </c>
      <c r="AA77" s="38"/>
    </row>
    <row r="78" spans="1:27" ht="15.75" x14ac:dyDescent="0.2">
      <c r="A78" s="36">
        <f t="shared" si="1"/>
        <v>42947</v>
      </c>
      <c r="B78" s="37">
        <f>SUMIFS(СВЦЭМ!$C$34:$C$777,СВЦЭМ!$A$34:$A$777,$A78,СВЦЭМ!$B$34:$B$777,B$47)+'СЕТ СН'!$G$9+СВЦЭМ!$D$10+'СЕТ СН'!$G$6-'СЕТ СН'!$G$19</f>
        <v>976.52461975999995</v>
      </c>
      <c r="C78" s="37">
        <f>SUMIFS(СВЦЭМ!$C$34:$C$777,СВЦЭМ!$A$34:$A$777,$A78,СВЦЭМ!$B$34:$B$777,C$47)+'СЕТ СН'!$G$9+СВЦЭМ!$D$10+'СЕТ СН'!$G$6-'СЕТ СН'!$G$19</f>
        <v>1060.7584696400002</v>
      </c>
      <c r="D78" s="37">
        <f>SUMIFS(СВЦЭМ!$C$34:$C$777,СВЦЭМ!$A$34:$A$777,$A78,СВЦЭМ!$B$34:$B$777,D$47)+'СЕТ СН'!$G$9+СВЦЭМ!$D$10+'СЕТ СН'!$G$6-'СЕТ СН'!$G$19</f>
        <v>1105.3786150200001</v>
      </c>
      <c r="E78" s="37">
        <f>SUMIFS(СВЦЭМ!$C$34:$C$777,СВЦЭМ!$A$34:$A$777,$A78,СВЦЭМ!$B$34:$B$777,E$47)+'СЕТ СН'!$G$9+СВЦЭМ!$D$10+'СЕТ СН'!$G$6-'СЕТ СН'!$G$19</f>
        <v>1120.2616660599999</v>
      </c>
      <c r="F78" s="37">
        <f>SUMIFS(СВЦЭМ!$C$34:$C$777,СВЦЭМ!$A$34:$A$777,$A78,СВЦЭМ!$B$34:$B$777,F$47)+'СЕТ СН'!$G$9+СВЦЭМ!$D$10+'СЕТ СН'!$G$6-'СЕТ СН'!$G$19</f>
        <v>1142.1169684500001</v>
      </c>
      <c r="G78" s="37">
        <f>SUMIFS(СВЦЭМ!$C$34:$C$777,СВЦЭМ!$A$34:$A$777,$A78,СВЦЭМ!$B$34:$B$777,G$47)+'СЕТ СН'!$G$9+СВЦЭМ!$D$10+'СЕТ СН'!$G$6-'СЕТ СН'!$G$19</f>
        <v>1130.4511560100002</v>
      </c>
      <c r="H78" s="37">
        <f>SUMIFS(СВЦЭМ!$C$34:$C$777,СВЦЭМ!$A$34:$A$777,$A78,СВЦЭМ!$B$34:$B$777,H$47)+'СЕТ СН'!$G$9+СВЦЭМ!$D$10+'СЕТ СН'!$G$6-'СЕТ СН'!$G$19</f>
        <v>1048.7407424</v>
      </c>
      <c r="I78" s="37">
        <f>SUMIFS(СВЦЭМ!$C$34:$C$777,СВЦЭМ!$A$34:$A$777,$A78,СВЦЭМ!$B$34:$B$777,I$47)+'СЕТ СН'!$G$9+СВЦЭМ!$D$10+'СЕТ СН'!$G$6-'СЕТ СН'!$G$19</f>
        <v>952.27442554999993</v>
      </c>
      <c r="J78" s="37">
        <f>SUMIFS(СВЦЭМ!$C$34:$C$777,СВЦЭМ!$A$34:$A$777,$A78,СВЦЭМ!$B$34:$B$777,J$47)+'СЕТ СН'!$G$9+СВЦЭМ!$D$10+'СЕТ СН'!$G$6-'СЕТ СН'!$G$19</f>
        <v>853.74014110999997</v>
      </c>
      <c r="K78" s="37">
        <f>SUMIFS(СВЦЭМ!$C$34:$C$777,СВЦЭМ!$A$34:$A$777,$A78,СВЦЭМ!$B$34:$B$777,K$47)+'СЕТ СН'!$G$9+СВЦЭМ!$D$10+'СЕТ СН'!$G$6-'СЕТ СН'!$G$19</f>
        <v>771.30689901999995</v>
      </c>
      <c r="L78" s="37">
        <f>SUMIFS(СВЦЭМ!$C$34:$C$777,СВЦЭМ!$A$34:$A$777,$A78,СВЦЭМ!$B$34:$B$777,L$47)+'СЕТ СН'!$G$9+СВЦЭМ!$D$10+'СЕТ СН'!$G$6-'СЕТ СН'!$G$19</f>
        <v>715.37994249999997</v>
      </c>
      <c r="M78" s="37">
        <f>SUMIFS(СВЦЭМ!$C$34:$C$777,СВЦЭМ!$A$34:$A$777,$A78,СВЦЭМ!$B$34:$B$777,M$47)+'СЕТ СН'!$G$9+СВЦЭМ!$D$10+'СЕТ СН'!$G$6-'СЕТ СН'!$G$19</f>
        <v>703.44163742000001</v>
      </c>
      <c r="N78" s="37">
        <f>SUMIFS(СВЦЭМ!$C$34:$C$777,СВЦЭМ!$A$34:$A$777,$A78,СВЦЭМ!$B$34:$B$777,N$47)+'СЕТ СН'!$G$9+СВЦЭМ!$D$10+'СЕТ СН'!$G$6-'СЕТ СН'!$G$19</f>
        <v>701.59262794000006</v>
      </c>
      <c r="O78" s="37">
        <f>SUMIFS(СВЦЭМ!$C$34:$C$777,СВЦЭМ!$A$34:$A$777,$A78,СВЦЭМ!$B$34:$B$777,O$47)+'СЕТ СН'!$G$9+СВЦЭМ!$D$10+'СЕТ СН'!$G$6-'СЕТ СН'!$G$19</f>
        <v>706.19753981999997</v>
      </c>
      <c r="P78" s="37">
        <f>SUMIFS(СВЦЭМ!$C$34:$C$777,СВЦЭМ!$A$34:$A$777,$A78,СВЦЭМ!$B$34:$B$777,P$47)+'СЕТ СН'!$G$9+СВЦЭМ!$D$10+'СЕТ СН'!$G$6-'СЕТ СН'!$G$19</f>
        <v>723.51510168999994</v>
      </c>
      <c r="Q78" s="37">
        <f>SUMIFS(СВЦЭМ!$C$34:$C$777,СВЦЭМ!$A$34:$A$777,$A78,СВЦЭМ!$B$34:$B$777,Q$47)+'СЕТ СН'!$G$9+СВЦЭМ!$D$10+'СЕТ СН'!$G$6-'СЕТ СН'!$G$19</f>
        <v>728.69061084999998</v>
      </c>
      <c r="R78" s="37">
        <f>SUMIFS(СВЦЭМ!$C$34:$C$777,СВЦЭМ!$A$34:$A$777,$A78,СВЦЭМ!$B$34:$B$777,R$47)+'СЕТ СН'!$G$9+СВЦЭМ!$D$10+'СЕТ СН'!$G$6-'СЕТ СН'!$G$19</f>
        <v>735.5320992500001</v>
      </c>
      <c r="S78" s="37">
        <f>SUMIFS(СВЦЭМ!$C$34:$C$777,СВЦЭМ!$A$34:$A$777,$A78,СВЦЭМ!$B$34:$B$777,S$47)+'СЕТ СН'!$G$9+СВЦЭМ!$D$10+'СЕТ СН'!$G$6-'СЕТ СН'!$G$19</f>
        <v>710.45759186999999</v>
      </c>
      <c r="T78" s="37">
        <f>SUMIFS(СВЦЭМ!$C$34:$C$777,СВЦЭМ!$A$34:$A$777,$A78,СВЦЭМ!$B$34:$B$777,T$47)+'СЕТ СН'!$G$9+СВЦЭМ!$D$10+'СЕТ СН'!$G$6-'СЕТ СН'!$G$19</f>
        <v>698.88983215999997</v>
      </c>
      <c r="U78" s="37">
        <f>SUMIFS(СВЦЭМ!$C$34:$C$777,СВЦЭМ!$A$34:$A$777,$A78,СВЦЭМ!$B$34:$B$777,U$47)+'СЕТ СН'!$G$9+СВЦЭМ!$D$10+'СЕТ СН'!$G$6-'СЕТ СН'!$G$19</f>
        <v>703.95369871999992</v>
      </c>
      <c r="V78" s="37">
        <f>SUMIFS(СВЦЭМ!$C$34:$C$777,СВЦЭМ!$A$34:$A$777,$A78,СВЦЭМ!$B$34:$B$777,V$47)+'СЕТ СН'!$G$9+СВЦЭМ!$D$10+'СЕТ СН'!$G$6-'СЕТ СН'!$G$19</f>
        <v>726.51149497999995</v>
      </c>
      <c r="W78" s="37">
        <f>SUMIFS(СВЦЭМ!$C$34:$C$777,СВЦЭМ!$A$34:$A$777,$A78,СВЦЭМ!$B$34:$B$777,W$47)+'СЕТ СН'!$G$9+СВЦЭМ!$D$10+'СЕТ СН'!$G$6-'СЕТ СН'!$G$19</f>
        <v>749.74590266999985</v>
      </c>
      <c r="X78" s="37">
        <f>SUMIFS(СВЦЭМ!$C$34:$C$777,СВЦЭМ!$A$34:$A$777,$A78,СВЦЭМ!$B$34:$B$777,X$47)+'СЕТ СН'!$G$9+СВЦЭМ!$D$10+'СЕТ СН'!$G$6-'СЕТ СН'!$G$19</f>
        <v>820.63518776000001</v>
      </c>
      <c r="Y78" s="37">
        <f>SUMIFS(СВЦЭМ!$C$34:$C$777,СВЦЭМ!$A$34:$A$777,$A78,СВЦЭМ!$B$34:$B$777,Y$47)+'СЕТ СН'!$G$9+СВЦЭМ!$D$10+'СЕТ СН'!$G$6-'СЕТ СН'!$G$19</f>
        <v>914.21580967999989</v>
      </c>
    </row>
    <row r="79" spans="1:27" ht="15.75" x14ac:dyDescent="0.25">
      <c r="A79" s="33"/>
      <c r="B79" s="33"/>
      <c r="C79" s="33"/>
      <c r="D79" s="33"/>
      <c r="E79" s="33"/>
      <c r="F79" s="33"/>
      <c r="G79" s="33"/>
      <c r="H79" s="33"/>
      <c r="I79" s="33"/>
      <c r="J79" s="33"/>
      <c r="K79" s="33"/>
      <c r="L79" s="33"/>
      <c r="M79" s="33"/>
      <c r="N79" s="33"/>
      <c r="O79" s="33"/>
      <c r="P79" s="33"/>
      <c r="Q79" s="33"/>
      <c r="R79" s="33"/>
      <c r="S79" s="33"/>
      <c r="T79" s="33"/>
      <c r="U79" s="33"/>
      <c r="V79" s="33"/>
      <c r="W79" s="33"/>
      <c r="X79" s="33"/>
      <c r="Y79" s="33"/>
    </row>
    <row r="80" spans="1:27" ht="15.75" x14ac:dyDescent="0.25">
      <c r="A80" s="33"/>
      <c r="B80" s="34"/>
      <c r="C80" s="33"/>
      <c r="D80" s="33"/>
      <c r="E80" s="33"/>
      <c r="F80" s="33"/>
      <c r="G80" s="33"/>
      <c r="H80" s="33"/>
      <c r="I80" s="33"/>
      <c r="J80" s="33"/>
      <c r="K80" s="33"/>
      <c r="L80" s="33"/>
      <c r="M80" s="33"/>
      <c r="N80" s="33"/>
      <c r="O80" s="33"/>
      <c r="P80" s="33"/>
      <c r="Q80" s="33"/>
      <c r="R80" s="33"/>
      <c r="S80" s="33"/>
      <c r="T80" s="33"/>
      <c r="U80" s="33"/>
      <c r="V80" s="33"/>
      <c r="W80" s="33"/>
      <c r="X80" s="33"/>
      <c r="Y80" s="33"/>
    </row>
    <row r="81" spans="1:25" ht="12.75" customHeight="1" x14ac:dyDescent="0.2">
      <c r="A81" s="117" t="s">
        <v>7</v>
      </c>
      <c r="B81" s="120" t="s">
        <v>75</v>
      </c>
      <c r="C81" s="121"/>
      <c r="D81" s="121"/>
      <c r="E81" s="121"/>
      <c r="F81" s="121"/>
      <c r="G81" s="121"/>
      <c r="H81" s="121"/>
      <c r="I81" s="121"/>
      <c r="J81" s="121"/>
      <c r="K81" s="121"/>
      <c r="L81" s="121"/>
      <c r="M81" s="121"/>
      <c r="N81" s="121"/>
      <c r="O81" s="121"/>
      <c r="P81" s="121"/>
      <c r="Q81" s="121"/>
      <c r="R81" s="121"/>
      <c r="S81" s="121"/>
      <c r="T81" s="121"/>
      <c r="U81" s="121"/>
      <c r="V81" s="121"/>
      <c r="W81" s="121"/>
      <c r="X81" s="121"/>
      <c r="Y81" s="122"/>
    </row>
    <row r="82" spans="1:25" ht="12.75" customHeight="1" x14ac:dyDescent="0.2">
      <c r="A82" s="118"/>
      <c r="B82" s="123"/>
      <c r="C82" s="124"/>
      <c r="D82" s="124"/>
      <c r="E82" s="124"/>
      <c r="F82" s="124"/>
      <c r="G82" s="124"/>
      <c r="H82" s="124"/>
      <c r="I82" s="124"/>
      <c r="J82" s="124"/>
      <c r="K82" s="124"/>
      <c r="L82" s="124"/>
      <c r="M82" s="124"/>
      <c r="N82" s="124"/>
      <c r="O82" s="124"/>
      <c r="P82" s="124"/>
      <c r="Q82" s="124"/>
      <c r="R82" s="124"/>
      <c r="S82" s="124"/>
      <c r="T82" s="124"/>
      <c r="U82" s="124"/>
      <c r="V82" s="124"/>
      <c r="W82" s="124"/>
      <c r="X82" s="124"/>
      <c r="Y82" s="125"/>
    </row>
    <row r="83" spans="1:25" ht="12.75" customHeight="1" x14ac:dyDescent="0.2">
      <c r="A83" s="119"/>
      <c r="B83" s="35">
        <v>1</v>
      </c>
      <c r="C83" s="35">
        <v>2</v>
      </c>
      <c r="D83" s="35">
        <v>3</v>
      </c>
      <c r="E83" s="35">
        <v>4</v>
      </c>
      <c r="F83" s="35">
        <v>5</v>
      </c>
      <c r="G83" s="35">
        <v>6</v>
      </c>
      <c r="H83" s="35">
        <v>7</v>
      </c>
      <c r="I83" s="35">
        <v>8</v>
      </c>
      <c r="J83" s="35">
        <v>9</v>
      </c>
      <c r="K83" s="35">
        <v>10</v>
      </c>
      <c r="L83" s="35">
        <v>11</v>
      </c>
      <c r="M83" s="35">
        <v>12</v>
      </c>
      <c r="N83" s="35">
        <v>13</v>
      </c>
      <c r="O83" s="35">
        <v>14</v>
      </c>
      <c r="P83" s="35">
        <v>15</v>
      </c>
      <c r="Q83" s="35">
        <v>16</v>
      </c>
      <c r="R83" s="35">
        <v>17</v>
      </c>
      <c r="S83" s="35">
        <v>18</v>
      </c>
      <c r="T83" s="35">
        <v>19</v>
      </c>
      <c r="U83" s="35">
        <v>20</v>
      </c>
      <c r="V83" s="35">
        <v>21</v>
      </c>
      <c r="W83" s="35">
        <v>22</v>
      </c>
      <c r="X83" s="35">
        <v>23</v>
      </c>
      <c r="Y83" s="35">
        <v>24</v>
      </c>
    </row>
    <row r="84" spans="1:25" ht="15.75" x14ac:dyDescent="0.2">
      <c r="A84" s="36" t="str">
        <f>A48</f>
        <v>01.07.2017</v>
      </c>
      <c r="B84" s="37">
        <f>SUMIFS(СВЦЭМ!$C$34:$C$777,СВЦЭМ!$A$34:$A$777,$A84,СВЦЭМ!$B$34:$B$777,B$83)+'СЕТ СН'!$H$9+СВЦЭМ!$D$10+'СЕТ СН'!$H$6-'СЕТ СН'!$H$19</f>
        <v>1207.6268154999998</v>
      </c>
      <c r="C84" s="37">
        <f>SUMIFS(СВЦЭМ!$C$34:$C$777,СВЦЭМ!$A$34:$A$777,$A84,СВЦЭМ!$B$34:$B$777,C$83)+'СЕТ СН'!$H$9+СВЦЭМ!$D$10+'СЕТ СН'!$H$6-'СЕТ СН'!$H$19</f>
        <v>1259.7507885200002</v>
      </c>
      <c r="D84" s="37">
        <f>SUMIFS(СВЦЭМ!$C$34:$C$777,СВЦЭМ!$A$34:$A$777,$A84,СВЦЭМ!$B$34:$B$777,D$83)+'СЕТ СН'!$H$9+СВЦЭМ!$D$10+'СЕТ СН'!$H$6-'СЕТ СН'!$H$19</f>
        <v>1317.8790442099998</v>
      </c>
      <c r="E84" s="37">
        <f>SUMIFS(СВЦЭМ!$C$34:$C$777,СВЦЭМ!$A$34:$A$777,$A84,СВЦЭМ!$B$34:$B$777,E$83)+'СЕТ СН'!$H$9+СВЦЭМ!$D$10+'СЕТ СН'!$H$6-'СЕТ СН'!$H$19</f>
        <v>1303.9942053999998</v>
      </c>
      <c r="F84" s="37">
        <f>SUMIFS(СВЦЭМ!$C$34:$C$777,СВЦЭМ!$A$34:$A$777,$A84,СВЦЭМ!$B$34:$B$777,F$83)+'СЕТ СН'!$H$9+СВЦЭМ!$D$10+'СЕТ СН'!$H$6-'СЕТ СН'!$H$19</f>
        <v>1294.443448</v>
      </c>
      <c r="G84" s="37">
        <f>SUMIFS(СВЦЭМ!$C$34:$C$777,СВЦЭМ!$A$34:$A$777,$A84,СВЦЭМ!$B$34:$B$777,G$83)+'СЕТ СН'!$H$9+СВЦЭМ!$D$10+'СЕТ СН'!$H$6-'СЕТ СН'!$H$19</f>
        <v>1300.7828010399999</v>
      </c>
      <c r="H84" s="37">
        <f>SUMIFS(СВЦЭМ!$C$34:$C$777,СВЦЭМ!$A$34:$A$777,$A84,СВЦЭМ!$B$34:$B$777,H$83)+'СЕТ СН'!$H$9+СВЦЭМ!$D$10+'СЕТ СН'!$H$6-'СЕТ СН'!$H$19</f>
        <v>1329.2311380700003</v>
      </c>
      <c r="I84" s="37">
        <f>SUMIFS(СВЦЭМ!$C$34:$C$777,СВЦЭМ!$A$34:$A$777,$A84,СВЦЭМ!$B$34:$B$777,I$83)+'СЕТ СН'!$H$9+СВЦЭМ!$D$10+'СЕТ СН'!$H$6-'СЕТ СН'!$H$19</f>
        <v>1283.8531073200002</v>
      </c>
      <c r="J84" s="37">
        <f>SUMIFS(СВЦЭМ!$C$34:$C$777,СВЦЭМ!$A$34:$A$777,$A84,СВЦЭМ!$B$34:$B$777,J$83)+'СЕТ СН'!$H$9+СВЦЭМ!$D$10+'СЕТ СН'!$H$6-'СЕТ СН'!$H$19</f>
        <v>1238.6895811099998</v>
      </c>
      <c r="K84" s="37">
        <f>SUMIFS(СВЦЭМ!$C$34:$C$777,СВЦЭМ!$A$34:$A$777,$A84,СВЦЭМ!$B$34:$B$777,K$83)+'СЕТ СН'!$H$9+СВЦЭМ!$D$10+'СЕТ СН'!$H$6-'СЕТ СН'!$H$19</f>
        <v>1167.4681950200002</v>
      </c>
      <c r="L84" s="37">
        <f>SUMIFS(СВЦЭМ!$C$34:$C$777,СВЦЭМ!$A$34:$A$777,$A84,СВЦЭМ!$B$34:$B$777,L$83)+'СЕТ СН'!$H$9+СВЦЭМ!$D$10+'СЕТ СН'!$H$6-'СЕТ СН'!$H$19</f>
        <v>1094.3547674800002</v>
      </c>
      <c r="M84" s="37">
        <f>SUMIFS(СВЦЭМ!$C$34:$C$777,СВЦЭМ!$A$34:$A$777,$A84,СВЦЭМ!$B$34:$B$777,M$83)+'СЕТ СН'!$H$9+СВЦЭМ!$D$10+'СЕТ СН'!$H$6-'СЕТ СН'!$H$19</f>
        <v>1089.3058699600001</v>
      </c>
      <c r="N84" s="37">
        <f>SUMIFS(СВЦЭМ!$C$34:$C$777,СВЦЭМ!$A$34:$A$777,$A84,СВЦЭМ!$B$34:$B$777,N$83)+'СЕТ СН'!$H$9+СВЦЭМ!$D$10+'СЕТ СН'!$H$6-'СЕТ СН'!$H$19</f>
        <v>1095.9211134400002</v>
      </c>
      <c r="O84" s="37">
        <f>SUMIFS(СВЦЭМ!$C$34:$C$777,СВЦЭМ!$A$34:$A$777,$A84,СВЦЭМ!$B$34:$B$777,O$83)+'СЕТ СН'!$H$9+СВЦЭМ!$D$10+'СЕТ СН'!$H$6-'СЕТ СН'!$H$19</f>
        <v>1089.8746245299999</v>
      </c>
      <c r="P84" s="37">
        <f>SUMIFS(СВЦЭМ!$C$34:$C$777,СВЦЭМ!$A$34:$A$777,$A84,СВЦЭМ!$B$34:$B$777,P$83)+'СЕТ СН'!$H$9+СВЦЭМ!$D$10+'СЕТ СН'!$H$6-'СЕТ СН'!$H$19</f>
        <v>1085.5563049799998</v>
      </c>
      <c r="Q84" s="37">
        <f>SUMIFS(СВЦЭМ!$C$34:$C$777,СВЦЭМ!$A$34:$A$777,$A84,СВЦЭМ!$B$34:$B$777,Q$83)+'СЕТ СН'!$H$9+СВЦЭМ!$D$10+'СЕТ СН'!$H$6-'СЕТ СН'!$H$19</f>
        <v>1081.2050958200002</v>
      </c>
      <c r="R84" s="37">
        <f>SUMIFS(СВЦЭМ!$C$34:$C$777,СВЦЭМ!$A$34:$A$777,$A84,СВЦЭМ!$B$34:$B$777,R$83)+'СЕТ СН'!$H$9+СВЦЭМ!$D$10+'СЕТ СН'!$H$6-'СЕТ СН'!$H$19</f>
        <v>1078.2341791499998</v>
      </c>
      <c r="S84" s="37">
        <f>SUMIFS(СВЦЭМ!$C$34:$C$777,СВЦЭМ!$A$34:$A$777,$A84,СВЦЭМ!$B$34:$B$777,S$83)+'СЕТ СН'!$H$9+СВЦЭМ!$D$10+'СЕТ СН'!$H$6-'СЕТ СН'!$H$19</f>
        <v>1071.0683653199999</v>
      </c>
      <c r="T84" s="37">
        <f>SUMIFS(СВЦЭМ!$C$34:$C$777,СВЦЭМ!$A$34:$A$777,$A84,СВЦЭМ!$B$34:$B$777,T$83)+'СЕТ СН'!$H$9+СВЦЭМ!$D$10+'СЕТ СН'!$H$6-'СЕТ СН'!$H$19</f>
        <v>1072.4619026</v>
      </c>
      <c r="U84" s="37">
        <f>SUMIFS(СВЦЭМ!$C$34:$C$777,СВЦЭМ!$A$34:$A$777,$A84,СВЦЭМ!$B$34:$B$777,U$83)+'СЕТ СН'!$H$9+СВЦЭМ!$D$10+'СЕТ СН'!$H$6-'СЕТ СН'!$H$19</f>
        <v>1075.4673279499998</v>
      </c>
      <c r="V84" s="37">
        <f>SUMIFS(СВЦЭМ!$C$34:$C$777,СВЦЭМ!$A$34:$A$777,$A84,СВЦЭМ!$B$34:$B$777,V$83)+'СЕТ СН'!$H$9+СВЦЭМ!$D$10+'СЕТ СН'!$H$6-'СЕТ СН'!$H$19</f>
        <v>1101.88424278</v>
      </c>
      <c r="W84" s="37">
        <f>SUMIFS(СВЦЭМ!$C$34:$C$777,СВЦЭМ!$A$34:$A$777,$A84,СВЦЭМ!$B$34:$B$777,W$83)+'СЕТ СН'!$H$9+СВЦЭМ!$D$10+'СЕТ СН'!$H$6-'СЕТ СН'!$H$19</f>
        <v>1127.7441104899999</v>
      </c>
      <c r="X84" s="37">
        <f>SUMIFS(СВЦЭМ!$C$34:$C$777,СВЦЭМ!$A$34:$A$777,$A84,СВЦЭМ!$B$34:$B$777,X$83)+'СЕТ СН'!$H$9+СВЦЭМ!$D$10+'СЕТ СН'!$H$6-'СЕТ СН'!$H$19</f>
        <v>1117.8437996900002</v>
      </c>
      <c r="Y84" s="37">
        <f>SUMIFS(СВЦЭМ!$C$34:$C$777,СВЦЭМ!$A$34:$A$777,$A84,СВЦЭМ!$B$34:$B$777,Y$83)+'СЕТ СН'!$H$9+СВЦЭМ!$D$10+'СЕТ СН'!$H$6-'СЕТ СН'!$H$19</f>
        <v>1173.2648325999999</v>
      </c>
    </row>
    <row r="85" spans="1:25" ht="15.75" x14ac:dyDescent="0.2">
      <c r="A85" s="36">
        <f>A84+1</f>
        <v>42918</v>
      </c>
      <c r="B85" s="37">
        <f>SUMIFS(СВЦЭМ!$C$34:$C$777,СВЦЭМ!$A$34:$A$777,$A85,СВЦЭМ!$B$34:$B$777,B$83)+'СЕТ СН'!$H$9+СВЦЭМ!$D$10+'СЕТ СН'!$H$6-'СЕТ СН'!$H$19</f>
        <v>1194.18244185</v>
      </c>
      <c r="C85" s="37">
        <f>SUMIFS(СВЦЭМ!$C$34:$C$777,СВЦЭМ!$A$34:$A$777,$A85,СВЦЭМ!$B$34:$B$777,C$83)+'СЕТ СН'!$H$9+СВЦЭМ!$D$10+'СЕТ СН'!$H$6-'СЕТ СН'!$H$19</f>
        <v>1262.9551658700002</v>
      </c>
      <c r="D85" s="37">
        <f>SUMIFS(СВЦЭМ!$C$34:$C$777,СВЦЭМ!$A$34:$A$777,$A85,СВЦЭМ!$B$34:$B$777,D$83)+'СЕТ СН'!$H$9+СВЦЭМ!$D$10+'СЕТ СН'!$H$6-'СЕТ СН'!$H$19</f>
        <v>1323.0246550900001</v>
      </c>
      <c r="E85" s="37">
        <f>SUMIFS(СВЦЭМ!$C$34:$C$777,СВЦЭМ!$A$34:$A$777,$A85,СВЦЭМ!$B$34:$B$777,E$83)+'СЕТ СН'!$H$9+СВЦЭМ!$D$10+'СЕТ СН'!$H$6-'СЕТ СН'!$H$19</f>
        <v>1345.4328404600001</v>
      </c>
      <c r="F85" s="37">
        <f>SUMIFS(СВЦЭМ!$C$34:$C$777,СВЦЭМ!$A$34:$A$777,$A85,СВЦЭМ!$B$34:$B$777,F$83)+'СЕТ СН'!$H$9+СВЦЭМ!$D$10+'СЕТ СН'!$H$6-'СЕТ СН'!$H$19</f>
        <v>1345.68713574</v>
      </c>
      <c r="G85" s="37">
        <f>SUMIFS(СВЦЭМ!$C$34:$C$777,СВЦЭМ!$A$34:$A$777,$A85,СВЦЭМ!$B$34:$B$777,G$83)+'СЕТ СН'!$H$9+СВЦЭМ!$D$10+'СЕТ СН'!$H$6-'СЕТ СН'!$H$19</f>
        <v>1369.7445008200002</v>
      </c>
      <c r="H85" s="37">
        <f>SUMIFS(СВЦЭМ!$C$34:$C$777,СВЦЭМ!$A$34:$A$777,$A85,СВЦЭМ!$B$34:$B$777,H$83)+'СЕТ СН'!$H$9+СВЦЭМ!$D$10+'СЕТ СН'!$H$6-'СЕТ СН'!$H$19</f>
        <v>1356.1668895900002</v>
      </c>
      <c r="I85" s="37">
        <f>SUMIFS(СВЦЭМ!$C$34:$C$777,СВЦЭМ!$A$34:$A$777,$A85,СВЦЭМ!$B$34:$B$777,I$83)+'СЕТ СН'!$H$9+СВЦЭМ!$D$10+'СЕТ СН'!$H$6-'СЕТ СН'!$H$19</f>
        <v>1347.4014379800001</v>
      </c>
      <c r="J85" s="37">
        <f>SUMIFS(СВЦЭМ!$C$34:$C$777,СВЦЭМ!$A$34:$A$777,$A85,СВЦЭМ!$B$34:$B$777,J$83)+'СЕТ СН'!$H$9+СВЦЭМ!$D$10+'СЕТ СН'!$H$6-'СЕТ СН'!$H$19</f>
        <v>1269.8168085100001</v>
      </c>
      <c r="K85" s="37">
        <f>SUMIFS(СВЦЭМ!$C$34:$C$777,СВЦЭМ!$A$34:$A$777,$A85,СВЦЭМ!$B$34:$B$777,K$83)+'СЕТ СН'!$H$9+СВЦЭМ!$D$10+'СЕТ СН'!$H$6-'СЕТ СН'!$H$19</f>
        <v>1156.8666543700001</v>
      </c>
      <c r="L85" s="37">
        <f>SUMIFS(СВЦЭМ!$C$34:$C$777,СВЦЭМ!$A$34:$A$777,$A85,СВЦЭМ!$B$34:$B$777,L$83)+'СЕТ СН'!$H$9+СВЦЭМ!$D$10+'СЕТ СН'!$H$6-'СЕТ СН'!$H$19</f>
        <v>1060.6902712300002</v>
      </c>
      <c r="M85" s="37">
        <f>SUMIFS(СВЦЭМ!$C$34:$C$777,СВЦЭМ!$A$34:$A$777,$A85,СВЦЭМ!$B$34:$B$777,M$83)+'СЕТ СН'!$H$9+СВЦЭМ!$D$10+'СЕТ СН'!$H$6-'СЕТ СН'!$H$19</f>
        <v>1036.7990807199999</v>
      </c>
      <c r="N85" s="37">
        <f>SUMIFS(СВЦЭМ!$C$34:$C$777,СВЦЭМ!$A$34:$A$777,$A85,СВЦЭМ!$B$34:$B$777,N$83)+'СЕТ СН'!$H$9+СВЦЭМ!$D$10+'СЕТ СН'!$H$6-'СЕТ СН'!$H$19</f>
        <v>1037.1835130700001</v>
      </c>
      <c r="O85" s="37">
        <f>SUMIFS(СВЦЭМ!$C$34:$C$777,СВЦЭМ!$A$34:$A$777,$A85,СВЦЭМ!$B$34:$B$777,O$83)+'СЕТ СН'!$H$9+СВЦЭМ!$D$10+'СЕТ СН'!$H$6-'СЕТ СН'!$H$19</f>
        <v>1039.9650769899999</v>
      </c>
      <c r="P85" s="37">
        <f>SUMIFS(СВЦЭМ!$C$34:$C$777,СВЦЭМ!$A$34:$A$777,$A85,СВЦЭМ!$B$34:$B$777,P$83)+'СЕТ СН'!$H$9+СВЦЭМ!$D$10+'СЕТ СН'!$H$6-'СЕТ СН'!$H$19</f>
        <v>1056.6199512799999</v>
      </c>
      <c r="Q85" s="37">
        <f>SUMIFS(СВЦЭМ!$C$34:$C$777,СВЦЭМ!$A$34:$A$777,$A85,СВЦЭМ!$B$34:$B$777,Q$83)+'СЕТ СН'!$H$9+СВЦЭМ!$D$10+'СЕТ СН'!$H$6-'СЕТ СН'!$H$19</f>
        <v>1060.6754039000002</v>
      </c>
      <c r="R85" s="37">
        <f>SUMIFS(СВЦЭМ!$C$34:$C$777,СВЦЭМ!$A$34:$A$777,$A85,СВЦЭМ!$B$34:$B$777,R$83)+'СЕТ СН'!$H$9+СВЦЭМ!$D$10+'СЕТ СН'!$H$6-'СЕТ СН'!$H$19</f>
        <v>1059.33672561</v>
      </c>
      <c r="S85" s="37">
        <f>SUMIFS(СВЦЭМ!$C$34:$C$777,СВЦЭМ!$A$34:$A$777,$A85,СВЦЭМ!$B$34:$B$777,S$83)+'СЕТ СН'!$H$9+СВЦЭМ!$D$10+'СЕТ СН'!$H$6-'СЕТ СН'!$H$19</f>
        <v>1043.46560464</v>
      </c>
      <c r="T85" s="37">
        <f>SUMIFS(СВЦЭМ!$C$34:$C$777,СВЦЭМ!$A$34:$A$777,$A85,СВЦЭМ!$B$34:$B$777,T$83)+'СЕТ СН'!$H$9+СВЦЭМ!$D$10+'СЕТ СН'!$H$6-'СЕТ СН'!$H$19</f>
        <v>1041.9349857299999</v>
      </c>
      <c r="U85" s="37">
        <f>SUMIFS(СВЦЭМ!$C$34:$C$777,СВЦЭМ!$A$34:$A$777,$A85,СВЦЭМ!$B$34:$B$777,U$83)+'СЕТ СН'!$H$9+СВЦЭМ!$D$10+'СЕТ СН'!$H$6-'СЕТ СН'!$H$19</f>
        <v>1048.36832258</v>
      </c>
      <c r="V85" s="37">
        <f>SUMIFS(СВЦЭМ!$C$34:$C$777,СВЦЭМ!$A$34:$A$777,$A85,СВЦЭМ!$B$34:$B$777,V$83)+'СЕТ СН'!$H$9+СВЦЭМ!$D$10+'СЕТ СН'!$H$6-'СЕТ СН'!$H$19</f>
        <v>1054.42916539</v>
      </c>
      <c r="W85" s="37">
        <f>SUMIFS(СВЦЭМ!$C$34:$C$777,СВЦЭМ!$A$34:$A$777,$A85,СВЦЭМ!$B$34:$B$777,W$83)+'СЕТ СН'!$H$9+СВЦЭМ!$D$10+'СЕТ СН'!$H$6-'СЕТ СН'!$H$19</f>
        <v>1074.2413062400001</v>
      </c>
      <c r="X85" s="37">
        <f>SUMIFS(СВЦЭМ!$C$34:$C$777,СВЦЭМ!$A$34:$A$777,$A85,СВЦЭМ!$B$34:$B$777,X$83)+'СЕТ СН'!$H$9+СВЦЭМ!$D$10+'СЕТ СН'!$H$6-'СЕТ СН'!$H$19</f>
        <v>1091.8697732000001</v>
      </c>
      <c r="Y85" s="37">
        <f>SUMIFS(СВЦЭМ!$C$34:$C$777,СВЦЭМ!$A$34:$A$777,$A85,СВЦЭМ!$B$34:$B$777,Y$83)+'СЕТ СН'!$H$9+СВЦЭМ!$D$10+'СЕТ СН'!$H$6-'СЕТ СН'!$H$19</f>
        <v>1177.5150886599999</v>
      </c>
    </row>
    <row r="86" spans="1:25" ht="15.75" x14ac:dyDescent="0.2">
      <c r="A86" s="36">
        <f t="shared" ref="A86:A114" si="2">A85+1</f>
        <v>42919</v>
      </c>
      <c r="B86" s="37">
        <f>SUMIFS(СВЦЭМ!$C$34:$C$777,СВЦЭМ!$A$34:$A$777,$A86,СВЦЭМ!$B$34:$B$777,B$83)+'СЕТ СН'!$H$9+СВЦЭМ!$D$10+'СЕТ СН'!$H$6-'СЕТ СН'!$H$19</f>
        <v>1237.5916121</v>
      </c>
      <c r="C86" s="37">
        <f>SUMIFS(СВЦЭМ!$C$34:$C$777,СВЦЭМ!$A$34:$A$777,$A86,СВЦЭМ!$B$34:$B$777,C$83)+'СЕТ СН'!$H$9+СВЦЭМ!$D$10+'СЕТ СН'!$H$6-'СЕТ СН'!$H$19</f>
        <v>1313.2617792300002</v>
      </c>
      <c r="D86" s="37">
        <f>SUMIFS(СВЦЭМ!$C$34:$C$777,СВЦЭМ!$A$34:$A$777,$A86,СВЦЭМ!$B$34:$B$777,D$83)+'СЕТ СН'!$H$9+СВЦЭМ!$D$10+'СЕТ СН'!$H$6-'СЕТ СН'!$H$19</f>
        <v>1383.5794634899999</v>
      </c>
      <c r="E86" s="37">
        <f>SUMIFS(СВЦЭМ!$C$34:$C$777,СВЦЭМ!$A$34:$A$777,$A86,СВЦЭМ!$B$34:$B$777,E$83)+'СЕТ СН'!$H$9+СВЦЭМ!$D$10+'СЕТ СН'!$H$6-'СЕТ СН'!$H$19</f>
        <v>1392.09995888</v>
      </c>
      <c r="F86" s="37">
        <f>SUMIFS(СВЦЭМ!$C$34:$C$777,СВЦЭМ!$A$34:$A$777,$A86,СВЦЭМ!$B$34:$B$777,F$83)+'СЕТ СН'!$H$9+СВЦЭМ!$D$10+'СЕТ СН'!$H$6-'СЕТ СН'!$H$19</f>
        <v>1383.0647108000003</v>
      </c>
      <c r="G86" s="37">
        <f>SUMIFS(СВЦЭМ!$C$34:$C$777,СВЦЭМ!$A$34:$A$777,$A86,СВЦЭМ!$B$34:$B$777,G$83)+'СЕТ СН'!$H$9+СВЦЭМ!$D$10+'СЕТ СН'!$H$6-'СЕТ СН'!$H$19</f>
        <v>1388.60176245</v>
      </c>
      <c r="H86" s="37">
        <f>SUMIFS(СВЦЭМ!$C$34:$C$777,СВЦЭМ!$A$34:$A$777,$A86,СВЦЭМ!$B$34:$B$777,H$83)+'СЕТ СН'!$H$9+СВЦЭМ!$D$10+'СЕТ СН'!$H$6-'СЕТ СН'!$H$19</f>
        <v>1423.6771545300003</v>
      </c>
      <c r="I86" s="37">
        <f>SUMIFS(СВЦЭМ!$C$34:$C$777,СВЦЭМ!$A$34:$A$777,$A86,СВЦЭМ!$B$34:$B$777,I$83)+'СЕТ СН'!$H$9+СВЦЭМ!$D$10+'СЕТ СН'!$H$6-'СЕТ СН'!$H$19</f>
        <v>1355.7897505800001</v>
      </c>
      <c r="J86" s="37">
        <f>SUMIFS(СВЦЭМ!$C$34:$C$777,СВЦЭМ!$A$34:$A$777,$A86,СВЦЭМ!$B$34:$B$777,J$83)+'СЕТ СН'!$H$9+СВЦЭМ!$D$10+'СЕТ СН'!$H$6-'СЕТ СН'!$H$19</f>
        <v>1241.9000088399998</v>
      </c>
      <c r="K86" s="37">
        <f>SUMIFS(СВЦЭМ!$C$34:$C$777,СВЦЭМ!$A$34:$A$777,$A86,СВЦЭМ!$B$34:$B$777,K$83)+'СЕТ СН'!$H$9+СВЦЭМ!$D$10+'СЕТ СН'!$H$6-'СЕТ СН'!$H$19</f>
        <v>1140.4122149700002</v>
      </c>
      <c r="L86" s="37">
        <f>SUMIFS(СВЦЭМ!$C$34:$C$777,СВЦЭМ!$A$34:$A$777,$A86,СВЦЭМ!$B$34:$B$777,L$83)+'СЕТ СН'!$H$9+СВЦЭМ!$D$10+'СЕТ СН'!$H$6-'СЕТ СН'!$H$19</f>
        <v>1090.99308591</v>
      </c>
      <c r="M86" s="37">
        <f>SUMIFS(СВЦЭМ!$C$34:$C$777,СВЦЭМ!$A$34:$A$777,$A86,СВЦЭМ!$B$34:$B$777,M$83)+'СЕТ СН'!$H$9+СВЦЭМ!$D$10+'СЕТ СН'!$H$6-'СЕТ СН'!$H$19</f>
        <v>1070.0576608699998</v>
      </c>
      <c r="N86" s="37">
        <f>SUMIFS(СВЦЭМ!$C$34:$C$777,СВЦЭМ!$A$34:$A$777,$A86,СВЦЭМ!$B$34:$B$777,N$83)+'СЕТ СН'!$H$9+СВЦЭМ!$D$10+'СЕТ СН'!$H$6-'СЕТ СН'!$H$19</f>
        <v>1054.6355988400001</v>
      </c>
      <c r="O86" s="37">
        <f>SUMIFS(СВЦЭМ!$C$34:$C$777,СВЦЭМ!$A$34:$A$777,$A86,СВЦЭМ!$B$34:$B$777,O$83)+'СЕТ СН'!$H$9+СВЦЭМ!$D$10+'СЕТ СН'!$H$6-'СЕТ СН'!$H$19</f>
        <v>1070.0097297299999</v>
      </c>
      <c r="P86" s="37">
        <f>SUMIFS(СВЦЭМ!$C$34:$C$777,СВЦЭМ!$A$34:$A$777,$A86,СВЦЭМ!$B$34:$B$777,P$83)+'СЕТ СН'!$H$9+СВЦЭМ!$D$10+'СЕТ СН'!$H$6-'СЕТ СН'!$H$19</f>
        <v>1074.0093561200001</v>
      </c>
      <c r="Q86" s="37">
        <f>SUMIFS(СВЦЭМ!$C$34:$C$777,СВЦЭМ!$A$34:$A$777,$A86,СВЦЭМ!$B$34:$B$777,Q$83)+'СЕТ СН'!$H$9+СВЦЭМ!$D$10+'СЕТ СН'!$H$6-'СЕТ СН'!$H$19</f>
        <v>1076.3179773100001</v>
      </c>
      <c r="R86" s="37">
        <f>SUMIFS(СВЦЭМ!$C$34:$C$777,СВЦЭМ!$A$34:$A$777,$A86,СВЦЭМ!$B$34:$B$777,R$83)+'СЕТ СН'!$H$9+СВЦЭМ!$D$10+'СЕТ СН'!$H$6-'СЕТ СН'!$H$19</f>
        <v>1082.0301989099999</v>
      </c>
      <c r="S86" s="37">
        <f>SUMIFS(СВЦЭМ!$C$34:$C$777,СВЦЭМ!$A$34:$A$777,$A86,СВЦЭМ!$B$34:$B$777,S$83)+'СЕТ СН'!$H$9+СВЦЭМ!$D$10+'СЕТ СН'!$H$6-'СЕТ СН'!$H$19</f>
        <v>1062.2039883100001</v>
      </c>
      <c r="T86" s="37">
        <f>SUMIFS(СВЦЭМ!$C$34:$C$777,СВЦЭМ!$A$34:$A$777,$A86,СВЦЭМ!$B$34:$B$777,T$83)+'СЕТ СН'!$H$9+СВЦЭМ!$D$10+'СЕТ СН'!$H$6-'СЕТ СН'!$H$19</f>
        <v>1072.6260655300002</v>
      </c>
      <c r="U86" s="37">
        <f>SUMIFS(СВЦЭМ!$C$34:$C$777,СВЦЭМ!$A$34:$A$777,$A86,СВЦЭМ!$B$34:$B$777,U$83)+'СЕТ СН'!$H$9+СВЦЭМ!$D$10+'СЕТ СН'!$H$6-'СЕТ СН'!$H$19</f>
        <v>1066.7752200300001</v>
      </c>
      <c r="V86" s="37">
        <f>SUMIFS(СВЦЭМ!$C$34:$C$777,СВЦЭМ!$A$34:$A$777,$A86,СВЦЭМ!$B$34:$B$777,V$83)+'СЕТ СН'!$H$9+СВЦЭМ!$D$10+'СЕТ СН'!$H$6-'СЕТ СН'!$H$19</f>
        <v>1079.7289526600002</v>
      </c>
      <c r="W86" s="37">
        <f>SUMIFS(СВЦЭМ!$C$34:$C$777,СВЦЭМ!$A$34:$A$777,$A86,СВЦЭМ!$B$34:$B$777,W$83)+'СЕТ СН'!$H$9+СВЦЭМ!$D$10+'СЕТ СН'!$H$6-'СЕТ СН'!$H$19</f>
        <v>1105.0370211200002</v>
      </c>
      <c r="X86" s="37">
        <f>SUMIFS(СВЦЭМ!$C$34:$C$777,СВЦЭМ!$A$34:$A$777,$A86,СВЦЭМ!$B$34:$B$777,X$83)+'СЕТ СН'!$H$9+СВЦЭМ!$D$10+'СЕТ СН'!$H$6-'СЕТ СН'!$H$19</f>
        <v>1178.05684784</v>
      </c>
      <c r="Y86" s="37">
        <f>SUMIFS(СВЦЭМ!$C$34:$C$777,СВЦЭМ!$A$34:$A$777,$A86,СВЦЭМ!$B$34:$B$777,Y$83)+'СЕТ СН'!$H$9+СВЦЭМ!$D$10+'СЕТ СН'!$H$6-'СЕТ СН'!$H$19</f>
        <v>1240.04308064</v>
      </c>
    </row>
    <row r="87" spans="1:25" ht="15.75" x14ac:dyDescent="0.2">
      <c r="A87" s="36">
        <f t="shared" si="2"/>
        <v>42920</v>
      </c>
      <c r="B87" s="37">
        <f>SUMIFS(СВЦЭМ!$C$34:$C$777,СВЦЭМ!$A$34:$A$777,$A87,СВЦЭМ!$B$34:$B$777,B$83)+'СЕТ СН'!$H$9+СВЦЭМ!$D$10+'СЕТ СН'!$H$6-'СЕТ СН'!$H$19</f>
        <v>1236.0527802699999</v>
      </c>
      <c r="C87" s="37">
        <f>SUMIFS(СВЦЭМ!$C$34:$C$777,СВЦЭМ!$A$34:$A$777,$A87,СВЦЭМ!$B$34:$B$777,C$83)+'СЕТ СН'!$H$9+СВЦЭМ!$D$10+'СЕТ СН'!$H$6-'СЕТ СН'!$H$19</f>
        <v>1300.2634641700001</v>
      </c>
      <c r="D87" s="37">
        <f>SUMIFS(СВЦЭМ!$C$34:$C$777,СВЦЭМ!$A$34:$A$777,$A87,СВЦЭМ!$B$34:$B$777,D$83)+'СЕТ СН'!$H$9+СВЦЭМ!$D$10+'СЕТ СН'!$H$6-'СЕТ СН'!$H$19</f>
        <v>1380.2178531300001</v>
      </c>
      <c r="E87" s="37">
        <f>SUMIFS(СВЦЭМ!$C$34:$C$777,СВЦЭМ!$A$34:$A$777,$A87,СВЦЭМ!$B$34:$B$777,E$83)+'СЕТ СН'!$H$9+СВЦЭМ!$D$10+'СЕТ СН'!$H$6-'СЕТ СН'!$H$19</f>
        <v>1387.4774499200003</v>
      </c>
      <c r="F87" s="37">
        <f>SUMIFS(СВЦЭМ!$C$34:$C$777,СВЦЭМ!$A$34:$A$777,$A87,СВЦЭМ!$B$34:$B$777,F$83)+'СЕТ СН'!$H$9+СВЦЭМ!$D$10+'СЕТ СН'!$H$6-'СЕТ СН'!$H$19</f>
        <v>1380.5700553400002</v>
      </c>
      <c r="G87" s="37">
        <f>SUMIFS(СВЦЭМ!$C$34:$C$777,СВЦЭМ!$A$34:$A$777,$A87,СВЦЭМ!$B$34:$B$777,G$83)+'СЕТ СН'!$H$9+СВЦЭМ!$D$10+'СЕТ СН'!$H$6-'СЕТ СН'!$H$19</f>
        <v>1383.6766523300003</v>
      </c>
      <c r="H87" s="37">
        <f>SUMIFS(СВЦЭМ!$C$34:$C$777,СВЦЭМ!$A$34:$A$777,$A87,СВЦЭМ!$B$34:$B$777,H$83)+'СЕТ СН'!$H$9+СВЦЭМ!$D$10+'СЕТ СН'!$H$6-'СЕТ СН'!$H$19</f>
        <v>1417.5176270699999</v>
      </c>
      <c r="I87" s="37">
        <f>SUMIFS(СВЦЭМ!$C$34:$C$777,СВЦЭМ!$A$34:$A$777,$A87,СВЦЭМ!$B$34:$B$777,I$83)+'СЕТ СН'!$H$9+СВЦЭМ!$D$10+'СЕТ СН'!$H$6-'СЕТ СН'!$H$19</f>
        <v>1312.75771214</v>
      </c>
      <c r="J87" s="37">
        <f>SUMIFS(СВЦЭМ!$C$34:$C$777,СВЦЭМ!$A$34:$A$777,$A87,СВЦЭМ!$B$34:$B$777,J$83)+'СЕТ СН'!$H$9+СВЦЭМ!$D$10+'СЕТ СН'!$H$6-'СЕТ СН'!$H$19</f>
        <v>1196.55540574</v>
      </c>
      <c r="K87" s="37">
        <f>SUMIFS(СВЦЭМ!$C$34:$C$777,СВЦЭМ!$A$34:$A$777,$A87,СВЦЭМ!$B$34:$B$777,K$83)+'СЕТ СН'!$H$9+СВЦЭМ!$D$10+'СЕТ СН'!$H$6-'СЕТ СН'!$H$19</f>
        <v>1107.66464928</v>
      </c>
      <c r="L87" s="37">
        <f>SUMIFS(СВЦЭМ!$C$34:$C$777,СВЦЭМ!$A$34:$A$777,$A87,СВЦЭМ!$B$34:$B$777,L$83)+'СЕТ СН'!$H$9+СВЦЭМ!$D$10+'СЕТ СН'!$H$6-'СЕТ СН'!$H$19</f>
        <v>1039.76787565</v>
      </c>
      <c r="M87" s="37">
        <f>SUMIFS(СВЦЭМ!$C$34:$C$777,СВЦЭМ!$A$34:$A$777,$A87,СВЦЭМ!$B$34:$B$777,M$83)+'СЕТ СН'!$H$9+СВЦЭМ!$D$10+'СЕТ СН'!$H$6-'СЕТ СН'!$H$19</f>
        <v>1022.68661757</v>
      </c>
      <c r="N87" s="37">
        <f>SUMIFS(СВЦЭМ!$C$34:$C$777,СВЦЭМ!$A$34:$A$777,$A87,СВЦЭМ!$B$34:$B$777,N$83)+'СЕТ СН'!$H$9+СВЦЭМ!$D$10+'СЕТ СН'!$H$6-'СЕТ СН'!$H$19</f>
        <v>1016.1361515999999</v>
      </c>
      <c r="O87" s="37">
        <f>SUMIFS(СВЦЭМ!$C$34:$C$777,СВЦЭМ!$A$34:$A$777,$A87,СВЦЭМ!$B$34:$B$777,O$83)+'СЕТ СН'!$H$9+СВЦЭМ!$D$10+'СЕТ СН'!$H$6-'СЕТ СН'!$H$19</f>
        <v>1026.0984855199999</v>
      </c>
      <c r="P87" s="37">
        <f>SUMIFS(СВЦЭМ!$C$34:$C$777,СВЦЭМ!$A$34:$A$777,$A87,СВЦЭМ!$B$34:$B$777,P$83)+'СЕТ СН'!$H$9+СВЦЭМ!$D$10+'СЕТ СН'!$H$6-'СЕТ СН'!$H$19</f>
        <v>1035.32959448</v>
      </c>
      <c r="Q87" s="37">
        <f>SUMIFS(СВЦЭМ!$C$34:$C$777,СВЦЭМ!$A$34:$A$777,$A87,СВЦЭМ!$B$34:$B$777,Q$83)+'СЕТ СН'!$H$9+СВЦЭМ!$D$10+'СЕТ СН'!$H$6-'СЕТ СН'!$H$19</f>
        <v>1043.7543850500001</v>
      </c>
      <c r="R87" s="37">
        <f>SUMIFS(СВЦЭМ!$C$34:$C$777,СВЦЭМ!$A$34:$A$777,$A87,СВЦЭМ!$B$34:$B$777,R$83)+'СЕТ СН'!$H$9+СВЦЭМ!$D$10+'СЕТ СН'!$H$6-'СЕТ СН'!$H$19</f>
        <v>1070.0536560400001</v>
      </c>
      <c r="S87" s="37">
        <f>SUMIFS(СВЦЭМ!$C$34:$C$777,СВЦЭМ!$A$34:$A$777,$A87,СВЦЭМ!$B$34:$B$777,S$83)+'СЕТ СН'!$H$9+СВЦЭМ!$D$10+'СЕТ СН'!$H$6-'СЕТ СН'!$H$19</f>
        <v>1090.7209811299999</v>
      </c>
      <c r="T87" s="37">
        <f>SUMIFS(СВЦЭМ!$C$34:$C$777,СВЦЭМ!$A$34:$A$777,$A87,СВЦЭМ!$B$34:$B$777,T$83)+'СЕТ СН'!$H$9+СВЦЭМ!$D$10+'СЕТ СН'!$H$6-'СЕТ СН'!$H$19</f>
        <v>1119.7999531700002</v>
      </c>
      <c r="U87" s="37">
        <f>SUMIFS(СВЦЭМ!$C$34:$C$777,СВЦЭМ!$A$34:$A$777,$A87,СВЦЭМ!$B$34:$B$777,U$83)+'СЕТ СН'!$H$9+СВЦЭМ!$D$10+'СЕТ СН'!$H$6-'СЕТ СН'!$H$19</f>
        <v>1123.0290466599999</v>
      </c>
      <c r="V87" s="37">
        <f>SUMIFS(СВЦЭМ!$C$34:$C$777,СВЦЭМ!$A$34:$A$777,$A87,СВЦЭМ!$B$34:$B$777,V$83)+'СЕТ СН'!$H$9+СВЦЭМ!$D$10+'СЕТ СН'!$H$6-'СЕТ СН'!$H$19</f>
        <v>1133.5384403200001</v>
      </c>
      <c r="W87" s="37">
        <f>SUMIFS(СВЦЭМ!$C$34:$C$777,СВЦЭМ!$A$34:$A$777,$A87,СВЦЭМ!$B$34:$B$777,W$83)+'СЕТ СН'!$H$9+СВЦЭМ!$D$10+'СЕТ СН'!$H$6-'СЕТ СН'!$H$19</f>
        <v>1154.0854929799998</v>
      </c>
      <c r="X87" s="37">
        <f>SUMIFS(СВЦЭМ!$C$34:$C$777,СВЦЭМ!$A$34:$A$777,$A87,СВЦЭМ!$B$34:$B$777,X$83)+'СЕТ СН'!$H$9+СВЦЭМ!$D$10+'СЕТ СН'!$H$6-'СЕТ СН'!$H$19</f>
        <v>1156.17581922</v>
      </c>
      <c r="Y87" s="37">
        <f>SUMIFS(СВЦЭМ!$C$34:$C$777,СВЦЭМ!$A$34:$A$777,$A87,СВЦЭМ!$B$34:$B$777,Y$83)+'СЕТ СН'!$H$9+СВЦЭМ!$D$10+'СЕТ СН'!$H$6-'СЕТ СН'!$H$19</f>
        <v>1213.42651088</v>
      </c>
    </row>
    <row r="88" spans="1:25" ht="15.75" x14ac:dyDescent="0.2">
      <c r="A88" s="36">
        <f t="shared" si="2"/>
        <v>42921</v>
      </c>
      <c r="B88" s="37">
        <f>SUMIFS(СВЦЭМ!$C$34:$C$777,СВЦЭМ!$A$34:$A$777,$A88,СВЦЭМ!$B$34:$B$777,B$83)+'СЕТ СН'!$H$9+СВЦЭМ!$D$10+'СЕТ СН'!$H$6-'СЕТ СН'!$H$19</f>
        <v>1226.5559061700001</v>
      </c>
      <c r="C88" s="37">
        <f>SUMIFS(СВЦЭМ!$C$34:$C$777,СВЦЭМ!$A$34:$A$777,$A88,СВЦЭМ!$B$34:$B$777,C$83)+'СЕТ СН'!$H$9+СВЦЭМ!$D$10+'СЕТ СН'!$H$6-'СЕТ СН'!$H$19</f>
        <v>1349.9008427799999</v>
      </c>
      <c r="D88" s="37">
        <f>SUMIFS(СВЦЭМ!$C$34:$C$777,СВЦЭМ!$A$34:$A$777,$A88,СВЦЭМ!$B$34:$B$777,D$83)+'СЕТ СН'!$H$9+СВЦЭМ!$D$10+'СЕТ СН'!$H$6-'СЕТ СН'!$H$19</f>
        <v>1370.6977727200001</v>
      </c>
      <c r="E88" s="37">
        <f>SUMIFS(СВЦЭМ!$C$34:$C$777,СВЦЭМ!$A$34:$A$777,$A88,СВЦЭМ!$B$34:$B$777,E$83)+'СЕТ СН'!$H$9+СВЦЭМ!$D$10+'СЕТ СН'!$H$6-'СЕТ СН'!$H$19</f>
        <v>1373.2032434900002</v>
      </c>
      <c r="F88" s="37">
        <f>SUMIFS(СВЦЭМ!$C$34:$C$777,СВЦЭМ!$A$34:$A$777,$A88,СВЦЭМ!$B$34:$B$777,F$83)+'СЕТ СН'!$H$9+СВЦЭМ!$D$10+'СЕТ СН'!$H$6-'СЕТ СН'!$H$19</f>
        <v>1371.38728446</v>
      </c>
      <c r="G88" s="37">
        <f>SUMIFS(СВЦЭМ!$C$34:$C$777,СВЦЭМ!$A$34:$A$777,$A88,СВЦЭМ!$B$34:$B$777,G$83)+'СЕТ СН'!$H$9+СВЦЭМ!$D$10+'СЕТ СН'!$H$6-'СЕТ СН'!$H$19</f>
        <v>1374.3771332300003</v>
      </c>
      <c r="H88" s="37">
        <f>SUMIFS(СВЦЭМ!$C$34:$C$777,СВЦЭМ!$A$34:$A$777,$A88,СВЦЭМ!$B$34:$B$777,H$83)+'СЕТ СН'!$H$9+СВЦЭМ!$D$10+'СЕТ СН'!$H$6-'СЕТ СН'!$H$19</f>
        <v>1415.7298754600001</v>
      </c>
      <c r="I88" s="37">
        <f>SUMIFS(СВЦЭМ!$C$34:$C$777,СВЦЭМ!$A$34:$A$777,$A88,СВЦЭМ!$B$34:$B$777,I$83)+'СЕТ СН'!$H$9+СВЦЭМ!$D$10+'СЕТ СН'!$H$6-'СЕТ СН'!$H$19</f>
        <v>1308.1365392399998</v>
      </c>
      <c r="J88" s="37">
        <f>SUMIFS(СВЦЭМ!$C$34:$C$777,СВЦЭМ!$A$34:$A$777,$A88,СВЦЭМ!$B$34:$B$777,J$83)+'СЕТ СН'!$H$9+СВЦЭМ!$D$10+'СЕТ СН'!$H$6-'СЕТ СН'!$H$19</f>
        <v>1214.9983633800002</v>
      </c>
      <c r="K88" s="37">
        <f>SUMIFS(СВЦЭМ!$C$34:$C$777,СВЦЭМ!$A$34:$A$777,$A88,СВЦЭМ!$B$34:$B$777,K$83)+'СЕТ СН'!$H$9+СВЦЭМ!$D$10+'СЕТ СН'!$H$6-'СЕТ СН'!$H$19</f>
        <v>1131.77749494</v>
      </c>
      <c r="L88" s="37">
        <f>SUMIFS(СВЦЭМ!$C$34:$C$777,СВЦЭМ!$A$34:$A$777,$A88,СВЦЭМ!$B$34:$B$777,L$83)+'СЕТ СН'!$H$9+СВЦЭМ!$D$10+'СЕТ СН'!$H$6-'СЕТ СН'!$H$19</f>
        <v>1063.4230610200002</v>
      </c>
      <c r="M88" s="37">
        <f>SUMIFS(СВЦЭМ!$C$34:$C$777,СВЦЭМ!$A$34:$A$777,$A88,СВЦЭМ!$B$34:$B$777,M$83)+'СЕТ СН'!$H$9+СВЦЭМ!$D$10+'СЕТ СН'!$H$6-'СЕТ СН'!$H$19</f>
        <v>1050.20489348</v>
      </c>
      <c r="N88" s="37">
        <f>SUMIFS(СВЦЭМ!$C$34:$C$777,СВЦЭМ!$A$34:$A$777,$A88,СВЦЭМ!$B$34:$B$777,N$83)+'СЕТ СН'!$H$9+СВЦЭМ!$D$10+'СЕТ СН'!$H$6-'СЕТ СН'!$H$19</f>
        <v>1060.19172058</v>
      </c>
      <c r="O88" s="37">
        <f>SUMIFS(СВЦЭМ!$C$34:$C$777,СВЦЭМ!$A$34:$A$777,$A88,СВЦЭМ!$B$34:$B$777,O$83)+'СЕТ СН'!$H$9+СВЦЭМ!$D$10+'СЕТ СН'!$H$6-'СЕТ СН'!$H$19</f>
        <v>1072.7395887900002</v>
      </c>
      <c r="P88" s="37">
        <f>SUMIFS(СВЦЭМ!$C$34:$C$777,СВЦЭМ!$A$34:$A$777,$A88,СВЦЭМ!$B$34:$B$777,P$83)+'СЕТ СН'!$H$9+СВЦЭМ!$D$10+'СЕТ СН'!$H$6-'СЕТ СН'!$H$19</f>
        <v>1077.1820657500002</v>
      </c>
      <c r="Q88" s="37">
        <f>SUMIFS(СВЦЭМ!$C$34:$C$777,СВЦЭМ!$A$34:$A$777,$A88,СВЦЭМ!$B$34:$B$777,Q$83)+'СЕТ СН'!$H$9+СВЦЭМ!$D$10+'СЕТ СН'!$H$6-'СЕТ СН'!$H$19</f>
        <v>1074.8617267600002</v>
      </c>
      <c r="R88" s="37">
        <f>SUMIFS(СВЦЭМ!$C$34:$C$777,СВЦЭМ!$A$34:$A$777,$A88,СВЦЭМ!$B$34:$B$777,R$83)+'СЕТ СН'!$H$9+СВЦЭМ!$D$10+'СЕТ СН'!$H$6-'СЕТ СН'!$H$19</f>
        <v>1079.8852875699999</v>
      </c>
      <c r="S88" s="37">
        <f>SUMIFS(СВЦЭМ!$C$34:$C$777,СВЦЭМ!$A$34:$A$777,$A88,СВЦЭМ!$B$34:$B$777,S$83)+'СЕТ СН'!$H$9+СВЦЭМ!$D$10+'СЕТ СН'!$H$6-'СЕТ СН'!$H$19</f>
        <v>1066.4028782400001</v>
      </c>
      <c r="T88" s="37">
        <f>SUMIFS(СВЦЭМ!$C$34:$C$777,СВЦЭМ!$A$34:$A$777,$A88,СВЦЭМ!$B$34:$B$777,T$83)+'СЕТ СН'!$H$9+СВЦЭМ!$D$10+'СЕТ СН'!$H$6-'СЕТ СН'!$H$19</f>
        <v>1073.7076502999998</v>
      </c>
      <c r="U88" s="37">
        <f>SUMIFS(СВЦЭМ!$C$34:$C$777,СВЦЭМ!$A$34:$A$777,$A88,СВЦЭМ!$B$34:$B$777,U$83)+'СЕТ СН'!$H$9+СВЦЭМ!$D$10+'СЕТ СН'!$H$6-'СЕТ СН'!$H$19</f>
        <v>1076.9912680799998</v>
      </c>
      <c r="V88" s="37">
        <f>SUMIFS(СВЦЭМ!$C$34:$C$777,СВЦЭМ!$A$34:$A$777,$A88,СВЦЭМ!$B$34:$B$777,V$83)+'СЕТ СН'!$H$9+СВЦЭМ!$D$10+'СЕТ СН'!$H$6-'СЕТ СН'!$H$19</f>
        <v>1091.7938887999999</v>
      </c>
      <c r="W88" s="37">
        <f>SUMIFS(СВЦЭМ!$C$34:$C$777,СВЦЭМ!$A$34:$A$777,$A88,СВЦЭМ!$B$34:$B$777,W$83)+'СЕТ СН'!$H$9+СВЦЭМ!$D$10+'СЕТ СН'!$H$6-'СЕТ СН'!$H$19</f>
        <v>1118.5639500500001</v>
      </c>
      <c r="X88" s="37">
        <f>SUMIFS(СВЦЭМ!$C$34:$C$777,СВЦЭМ!$A$34:$A$777,$A88,СВЦЭМ!$B$34:$B$777,X$83)+'СЕТ СН'!$H$9+СВЦЭМ!$D$10+'СЕТ СН'!$H$6-'СЕТ СН'!$H$19</f>
        <v>1142.0442684899999</v>
      </c>
      <c r="Y88" s="37">
        <f>SUMIFS(СВЦЭМ!$C$34:$C$777,СВЦЭМ!$A$34:$A$777,$A88,СВЦЭМ!$B$34:$B$777,Y$83)+'СЕТ СН'!$H$9+СВЦЭМ!$D$10+'СЕТ СН'!$H$6-'СЕТ СН'!$H$19</f>
        <v>1187.8552811300001</v>
      </c>
    </row>
    <row r="89" spans="1:25" ht="15.75" x14ac:dyDescent="0.2">
      <c r="A89" s="36">
        <f t="shared" si="2"/>
        <v>42922</v>
      </c>
      <c r="B89" s="37">
        <f>SUMIFS(СВЦЭМ!$C$34:$C$777,СВЦЭМ!$A$34:$A$777,$A89,СВЦЭМ!$B$34:$B$777,B$83)+'СЕТ СН'!$H$9+СВЦЭМ!$D$10+'СЕТ СН'!$H$6-'СЕТ СН'!$H$19</f>
        <v>1290.1826538199998</v>
      </c>
      <c r="C89" s="37">
        <f>SUMIFS(СВЦЭМ!$C$34:$C$777,СВЦЭМ!$A$34:$A$777,$A89,СВЦЭМ!$B$34:$B$777,C$83)+'СЕТ СН'!$H$9+СВЦЭМ!$D$10+'СЕТ СН'!$H$6-'СЕТ СН'!$H$19</f>
        <v>1350.6271596000001</v>
      </c>
      <c r="D89" s="37">
        <f>SUMIFS(СВЦЭМ!$C$34:$C$777,СВЦЭМ!$A$34:$A$777,$A89,СВЦЭМ!$B$34:$B$777,D$83)+'СЕТ СН'!$H$9+СВЦЭМ!$D$10+'СЕТ СН'!$H$6-'СЕТ СН'!$H$19</f>
        <v>1399.30311923</v>
      </c>
      <c r="E89" s="37">
        <f>SUMIFS(СВЦЭМ!$C$34:$C$777,СВЦЭМ!$A$34:$A$777,$A89,СВЦЭМ!$B$34:$B$777,E$83)+'СЕТ СН'!$H$9+СВЦЭМ!$D$10+'СЕТ СН'!$H$6-'СЕТ СН'!$H$19</f>
        <v>1402.7332510900001</v>
      </c>
      <c r="F89" s="37">
        <f>SUMIFS(СВЦЭМ!$C$34:$C$777,СВЦЭМ!$A$34:$A$777,$A89,СВЦЭМ!$B$34:$B$777,F$83)+'СЕТ СН'!$H$9+СВЦЭМ!$D$10+'СЕТ СН'!$H$6-'СЕТ СН'!$H$19</f>
        <v>1411.02211704</v>
      </c>
      <c r="G89" s="37">
        <f>SUMIFS(СВЦЭМ!$C$34:$C$777,СВЦЭМ!$A$34:$A$777,$A89,СВЦЭМ!$B$34:$B$777,G$83)+'СЕТ СН'!$H$9+СВЦЭМ!$D$10+'СЕТ СН'!$H$6-'СЕТ СН'!$H$19</f>
        <v>1410.0195111100002</v>
      </c>
      <c r="H89" s="37">
        <f>SUMIFS(СВЦЭМ!$C$34:$C$777,СВЦЭМ!$A$34:$A$777,$A89,СВЦЭМ!$B$34:$B$777,H$83)+'СЕТ СН'!$H$9+СВЦЭМ!$D$10+'СЕТ СН'!$H$6-'СЕТ СН'!$H$19</f>
        <v>1442.5501277100002</v>
      </c>
      <c r="I89" s="37">
        <f>SUMIFS(СВЦЭМ!$C$34:$C$777,СВЦЭМ!$A$34:$A$777,$A89,СВЦЭМ!$B$34:$B$777,I$83)+'СЕТ СН'!$H$9+СВЦЭМ!$D$10+'СЕТ СН'!$H$6-'СЕТ СН'!$H$19</f>
        <v>1363.8806630100003</v>
      </c>
      <c r="J89" s="37">
        <f>SUMIFS(СВЦЭМ!$C$34:$C$777,СВЦЭМ!$A$34:$A$777,$A89,СВЦЭМ!$B$34:$B$777,J$83)+'СЕТ СН'!$H$9+СВЦЭМ!$D$10+'СЕТ СН'!$H$6-'СЕТ СН'!$H$19</f>
        <v>1235.6468396099999</v>
      </c>
      <c r="K89" s="37">
        <f>SUMIFS(СВЦЭМ!$C$34:$C$777,СВЦЭМ!$A$34:$A$777,$A89,СВЦЭМ!$B$34:$B$777,K$83)+'СЕТ СН'!$H$9+СВЦЭМ!$D$10+'СЕТ СН'!$H$6-'СЕТ СН'!$H$19</f>
        <v>1138.1382614300001</v>
      </c>
      <c r="L89" s="37">
        <f>SUMIFS(СВЦЭМ!$C$34:$C$777,СВЦЭМ!$A$34:$A$777,$A89,СВЦЭМ!$B$34:$B$777,L$83)+'СЕТ СН'!$H$9+СВЦЭМ!$D$10+'СЕТ СН'!$H$6-'СЕТ СН'!$H$19</f>
        <v>1072.2331496900001</v>
      </c>
      <c r="M89" s="37">
        <f>SUMIFS(СВЦЭМ!$C$34:$C$777,СВЦЭМ!$A$34:$A$777,$A89,СВЦЭМ!$B$34:$B$777,M$83)+'СЕТ СН'!$H$9+СВЦЭМ!$D$10+'СЕТ СН'!$H$6-'СЕТ СН'!$H$19</f>
        <v>1050.2718464200002</v>
      </c>
      <c r="N89" s="37">
        <f>SUMIFS(СВЦЭМ!$C$34:$C$777,СВЦЭМ!$A$34:$A$777,$A89,СВЦЭМ!$B$34:$B$777,N$83)+'СЕТ СН'!$H$9+СВЦЭМ!$D$10+'СЕТ СН'!$H$6-'СЕТ СН'!$H$19</f>
        <v>1045.52261752</v>
      </c>
      <c r="O89" s="37">
        <f>SUMIFS(СВЦЭМ!$C$34:$C$777,СВЦЭМ!$A$34:$A$777,$A89,СВЦЭМ!$B$34:$B$777,O$83)+'СЕТ СН'!$H$9+СВЦЭМ!$D$10+'СЕТ СН'!$H$6-'СЕТ СН'!$H$19</f>
        <v>1053.8827859900002</v>
      </c>
      <c r="P89" s="37">
        <f>SUMIFS(СВЦЭМ!$C$34:$C$777,СВЦЭМ!$A$34:$A$777,$A89,СВЦЭМ!$B$34:$B$777,P$83)+'СЕТ СН'!$H$9+СВЦЭМ!$D$10+'СЕТ СН'!$H$6-'СЕТ СН'!$H$19</f>
        <v>1057.0121267700001</v>
      </c>
      <c r="Q89" s="37">
        <f>SUMIFS(СВЦЭМ!$C$34:$C$777,СВЦЭМ!$A$34:$A$777,$A89,СВЦЭМ!$B$34:$B$777,Q$83)+'СЕТ СН'!$H$9+СВЦЭМ!$D$10+'СЕТ СН'!$H$6-'СЕТ СН'!$H$19</f>
        <v>1064.467208</v>
      </c>
      <c r="R89" s="37">
        <f>SUMIFS(СВЦЭМ!$C$34:$C$777,СВЦЭМ!$A$34:$A$777,$A89,СВЦЭМ!$B$34:$B$777,R$83)+'СЕТ СН'!$H$9+СВЦЭМ!$D$10+'СЕТ СН'!$H$6-'СЕТ СН'!$H$19</f>
        <v>1071.0470532200002</v>
      </c>
      <c r="S89" s="37">
        <f>SUMIFS(СВЦЭМ!$C$34:$C$777,СВЦЭМ!$A$34:$A$777,$A89,СВЦЭМ!$B$34:$B$777,S$83)+'СЕТ СН'!$H$9+СВЦЭМ!$D$10+'СЕТ СН'!$H$6-'СЕТ СН'!$H$19</f>
        <v>1064.7735360400002</v>
      </c>
      <c r="T89" s="37">
        <f>SUMIFS(СВЦЭМ!$C$34:$C$777,СВЦЭМ!$A$34:$A$777,$A89,СВЦЭМ!$B$34:$B$777,T$83)+'СЕТ СН'!$H$9+СВЦЭМ!$D$10+'СЕТ СН'!$H$6-'СЕТ СН'!$H$19</f>
        <v>1067.78655033</v>
      </c>
      <c r="U89" s="37">
        <f>SUMIFS(СВЦЭМ!$C$34:$C$777,СВЦЭМ!$A$34:$A$777,$A89,СВЦЭМ!$B$34:$B$777,U$83)+'СЕТ СН'!$H$9+СВЦЭМ!$D$10+'СЕТ СН'!$H$6-'СЕТ СН'!$H$19</f>
        <v>1068.1963026500002</v>
      </c>
      <c r="V89" s="37">
        <f>SUMIFS(СВЦЭМ!$C$34:$C$777,СВЦЭМ!$A$34:$A$777,$A89,СВЦЭМ!$B$34:$B$777,V$83)+'СЕТ СН'!$H$9+СВЦЭМ!$D$10+'СЕТ СН'!$H$6-'СЕТ СН'!$H$19</f>
        <v>1080.2509603399999</v>
      </c>
      <c r="W89" s="37">
        <f>SUMIFS(СВЦЭМ!$C$34:$C$777,СВЦЭМ!$A$34:$A$777,$A89,СВЦЭМ!$B$34:$B$777,W$83)+'СЕТ СН'!$H$9+СВЦЭМ!$D$10+'СЕТ СН'!$H$6-'СЕТ СН'!$H$19</f>
        <v>1110.5448727100002</v>
      </c>
      <c r="X89" s="37">
        <f>SUMIFS(СВЦЭМ!$C$34:$C$777,СВЦЭМ!$A$34:$A$777,$A89,СВЦЭМ!$B$34:$B$777,X$83)+'СЕТ СН'!$H$9+СВЦЭМ!$D$10+'СЕТ СН'!$H$6-'СЕТ СН'!$H$19</f>
        <v>1165.4212606800002</v>
      </c>
      <c r="Y89" s="37">
        <f>SUMIFS(СВЦЭМ!$C$34:$C$777,СВЦЭМ!$A$34:$A$777,$A89,СВЦЭМ!$B$34:$B$777,Y$83)+'СЕТ СН'!$H$9+СВЦЭМ!$D$10+'СЕТ СН'!$H$6-'СЕТ СН'!$H$19</f>
        <v>1226.78683039</v>
      </c>
    </row>
    <row r="90" spans="1:25" ht="15.75" x14ac:dyDescent="0.2">
      <c r="A90" s="36">
        <f t="shared" si="2"/>
        <v>42923</v>
      </c>
      <c r="B90" s="37">
        <f>SUMIFS(СВЦЭМ!$C$34:$C$777,СВЦЭМ!$A$34:$A$777,$A90,СВЦЭМ!$B$34:$B$777,B$83)+'СЕТ СН'!$H$9+СВЦЭМ!$D$10+'СЕТ СН'!$H$6-'СЕТ СН'!$H$19</f>
        <v>1247.4912198500001</v>
      </c>
      <c r="C90" s="37">
        <f>SUMIFS(СВЦЭМ!$C$34:$C$777,СВЦЭМ!$A$34:$A$777,$A90,СВЦЭМ!$B$34:$B$777,C$83)+'СЕТ СН'!$H$9+СВЦЭМ!$D$10+'СЕТ СН'!$H$6-'СЕТ СН'!$H$19</f>
        <v>1369.5586608200001</v>
      </c>
      <c r="D90" s="37">
        <f>SUMIFS(СВЦЭМ!$C$34:$C$777,СВЦЭМ!$A$34:$A$777,$A90,СВЦЭМ!$B$34:$B$777,D$83)+'СЕТ СН'!$H$9+СВЦЭМ!$D$10+'СЕТ СН'!$H$6-'СЕТ СН'!$H$19</f>
        <v>1386.7188422200002</v>
      </c>
      <c r="E90" s="37">
        <f>SUMIFS(СВЦЭМ!$C$34:$C$777,СВЦЭМ!$A$34:$A$777,$A90,СВЦЭМ!$B$34:$B$777,E$83)+'СЕТ СН'!$H$9+СВЦЭМ!$D$10+'СЕТ СН'!$H$6-'СЕТ СН'!$H$19</f>
        <v>1399.9194602800003</v>
      </c>
      <c r="F90" s="37">
        <f>SUMIFS(СВЦЭМ!$C$34:$C$777,СВЦЭМ!$A$34:$A$777,$A90,СВЦЭМ!$B$34:$B$777,F$83)+'СЕТ СН'!$H$9+СВЦЭМ!$D$10+'СЕТ СН'!$H$6-'СЕТ СН'!$H$19</f>
        <v>1396.1717470600001</v>
      </c>
      <c r="G90" s="37">
        <f>SUMIFS(СВЦЭМ!$C$34:$C$777,СВЦЭМ!$A$34:$A$777,$A90,СВЦЭМ!$B$34:$B$777,G$83)+'СЕТ СН'!$H$9+СВЦЭМ!$D$10+'СЕТ СН'!$H$6-'СЕТ СН'!$H$19</f>
        <v>1392.5704963799999</v>
      </c>
      <c r="H90" s="37">
        <f>SUMIFS(СВЦЭМ!$C$34:$C$777,СВЦЭМ!$A$34:$A$777,$A90,СВЦЭМ!$B$34:$B$777,H$83)+'СЕТ СН'!$H$9+СВЦЭМ!$D$10+'СЕТ СН'!$H$6-'СЕТ СН'!$H$19</f>
        <v>1431.2862399200003</v>
      </c>
      <c r="I90" s="37">
        <f>SUMIFS(СВЦЭМ!$C$34:$C$777,СВЦЭМ!$A$34:$A$777,$A90,СВЦЭМ!$B$34:$B$777,I$83)+'СЕТ СН'!$H$9+СВЦЭМ!$D$10+'СЕТ СН'!$H$6-'СЕТ СН'!$H$19</f>
        <v>1389.2527541899999</v>
      </c>
      <c r="J90" s="37">
        <f>SUMIFS(СВЦЭМ!$C$34:$C$777,СВЦЭМ!$A$34:$A$777,$A90,СВЦЭМ!$B$34:$B$777,J$83)+'СЕТ СН'!$H$9+СВЦЭМ!$D$10+'СЕТ СН'!$H$6-'СЕТ СН'!$H$19</f>
        <v>1260.55832874</v>
      </c>
      <c r="K90" s="37">
        <f>SUMIFS(СВЦЭМ!$C$34:$C$777,СВЦЭМ!$A$34:$A$777,$A90,СВЦЭМ!$B$34:$B$777,K$83)+'СЕТ СН'!$H$9+СВЦЭМ!$D$10+'СЕТ СН'!$H$6-'СЕТ СН'!$H$19</f>
        <v>1160.8329724599998</v>
      </c>
      <c r="L90" s="37">
        <f>SUMIFS(СВЦЭМ!$C$34:$C$777,СВЦЭМ!$A$34:$A$777,$A90,СВЦЭМ!$B$34:$B$777,L$83)+'СЕТ СН'!$H$9+СВЦЭМ!$D$10+'СЕТ СН'!$H$6-'СЕТ СН'!$H$19</f>
        <v>1091.0771408599999</v>
      </c>
      <c r="M90" s="37">
        <f>SUMIFS(СВЦЭМ!$C$34:$C$777,СВЦЭМ!$A$34:$A$777,$A90,СВЦЭМ!$B$34:$B$777,M$83)+'СЕТ СН'!$H$9+СВЦЭМ!$D$10+'СЕТ СН'!$H$6-'СЕТ СН'!$H$19</f>
        <v>1068.2532102999999</v>
      </c>
      <c r="N90" s="37">
        <f>SUMIFS(СВЦЭМ!$C$34:$C$777,СВЦЭМ!$A$34:$A$777,$A90,СВЦЭМ!$B$34:$B$777,N$83)+'СЕТ СН'!$H$9+СВЦЭМ!$D$10+'СЕТ СН'!$H$6-'СЕТ СН'!$H$19</f>
        <v>1064.2736817800001</v>
      </c>
      <c r="O90" s="37">
        <f>SUMIFS(СВЦЭМ!$C$34:$C$777,СВЦЭМ!$A$34:$A$777,$A90,СВЦЭМ!$B$34:$B$777,O$83)+'СЕТ СН'!$H$9+СВЦЭМ!$D$10+'СЕТ СН'!$H$6-'СЕТ СН'!$H$19</f>
        <v>1072.4800603499998</v>
      </c>
      <c r="P90" s="37">
        <f>SUMIFS(СВЦЭМ!$C$34:$C$777,СВЦЭМ!$A$34:$A$777,$A90,СВЦЭМ!$B$34:$B$777,P$83)+'СЕТ СН'!$H$9+СВЦЭМ!$D$10+'СЕТ СН'!$H$6-'СЕТ СН'!$H$19</f>
        <v>1076.1807339299999</v>
      </c>
      <c r="Q90" s="37">
        <f>SUMIFS(СВЦЭМ!$C$34:$C$777,СВЦЭМ!$A$34:$A$777,$A90,СВЦЭМ!$B$34:$B$777,Q$83)+'СЕТ СН'!$H$9+СВЦЭМ!$D$10+'СЕТ СН'!$H$6-'СЕТ СН'!$H$19</f>
        <v>1071.86161373</v>
      </c>
      <c r="R90" s="37">
        <f>SUMIFS(СВЦЭМ!$C$34:$C$777,СВЦЭМ!$A$34:$A$777,$A90,СВЦЭМ!$B$34:$B$777,R$83)+'СЕТ СН'!$H$9+СВЦЭМ!$D$10+'СЕТ СН'!$H$6-'СЕТ СН'!$H$19</f>
        <v>1075.5560404600001</v>
      </c>
      <c r="S90" s="37">
        <f>SUMIFS(СВЦЭМ!$C$34:$C$777,СВЦЭМ!$A$34:$A$777,$A90,СВЦЭМ!$B$34:$B$777,S$83)+'СЕТ СН'!$H$9+СВЦЭМ!$D$10+'СЕТ СН'!$H$6-'СЕТ СН'!$H$19</f>
        <v>1062.4139992</v>
      </c>
      <c r="T90" s="37">
        <f>SUMIFS(СВЦЭМ!$C$34:$C$777,СВЦЭМ!$A$34:$A$777,$A90,СВЦЭМ!$B$34:$B$777,T$83)+'СЕТ СН'!$H$9+СВЦЭМ!$D$10+'СЕТ СН'!$H$6-'СЕТ СН'!$H$19</f>
        <v>1073.53763252</v>
      </c>
      <c r="U90" s="37">
        <f>SUMIFS(СВЦЭМ!$C$34:$C$777,СВЦЭМ!$A$34:$A$777,$A90,СВЦЭМ!$B$34:$B$777,U$83)+'СЕТ СН'!$H$9+СВЦЭМ!$D$10+'СЕТ СН'!$H$6-'СЕТ СН'!$H$19</f>
        <v>1078.12466408</v>
      </c>
      <c r="V90" s="37">
        <f>SUMIFS(СВЦЭМ!$C$34:$C$777,СВЦЭМ!$A$34:$A$777,$A90,СВЦЭМ!$B$34:$B$777,V$83)+'СЕТ СН'!$H$9+СВЦЭМ!$D$10+'СЕТ СН'!$H$6-'СЕТ СН'!$H$19</f>
        <v>1092.7171032199999</v>
      </c>
      <c r="W90" s="37">
        <f>SUMIFS(СВЦЭМ!$C$34:$C$777,СВЦЭМ!$A$34:$A$777,$A90,СВЦЭМ!$B$34:$B$777,W$83)+'СЕТ СН'!$H$9+СВЦЭМ!$D$10+'СЕТ СН'!$H$6-'СЕТ СН'!$H$19</f>
        <v>1120.5811555400001</v>
      </c>
      <c r="X90" s="37">
        <f>SUMIFS(СВЦЭМ!$C$34:$C$777,СВЦЭМ!$A$34:$A$777,$A90,СВЦЭМ!$B$34:$B$777,X$83)+'СЕТ СН'!$H$9+СВЦЭМ!$D$10+'СЕТ СН'!$H$6-'СЕТ СН'!$H$19</f>
        <v>1187.6172374799999</v>
      </c>
      <c r="Y90" s="37">
        <f>SUMIFS(СВЦЭМ!$C$34:$C$777,СВЦЭМ!$A$34:$A$777,$A90,СВЦЭМ!$B$34:$B$777,Y$83)+'СЕТ СН'!$H$9+СВЦЭМ!$D$10+'СЕТ СН'!$H$6-'СЕТ СН'!$H$19</f>
        <v>1258.9036494400002</v>
      </c>
    </row>
    <row r="91" spans="1:25" ht="15.75" x14ac:dyDescent="0.2">
      <c r="A91" s="36">
        <f t="shared" si="2"/>
        <v>42924</v>
      </c>
      <c r="B91" s="37">
        <f>SUMIFS(СВЦЭМ!$C$34:$C$777,СВЦЭМ!$A$34:$A$777,$A91,СВЦЭМ!$B$34:$B$777,B$83)+'СЕТ СН'!$H$9+СВЦЭМ!$D$10+'СЕТ СН'!$H$6-'СЕТ СН'!$H$19</f>
        <v>1296.44341149</v>
      </c>
      <c r="C91" s="37">
        <f>SUMIFS(СВЦЭМ!$C$34:$C$777,СВЦЭМ!$A$34:$A$777,$A91,СВЦЭМ!$B$34:$B$777,C$83)+'СЕТ СН'!$H$9+СВЦЭМ!$D$10+'СЕТ СН'!$H$6-'СЕТ СН'!$H$19</f>
        <v>1363.9420665600001</v>
      </c>
      <c r="D91" s="37">
        <f>SUMIFS(СВЦЭМ!$C$34:$C$777,СВЦЭМ!$A$34:$A$777,$A91,СВЦЭМ!$B$34:$B$777,D$83)+'СЕТ СН'!$H$9+СВЦЭМ!$D$10+'СЕТ СН'!$H$6-'СЕТ СН'!$H$19</f>
        <v>1411.3550561900001</v>
      </c>
      <c r="E91" s="37">
        <f>SUMIFS(СВЦЭМ!$C$34:$C$777,СВЦЭМ!$A$34:$A$777,$A91,СВЦЭМ!$B$34:$B$777,E$83)+'СЕТ СН'!$H$9+СВЦЭМ!$D$10+'СЕТ СН'!$H$6-'СЕТ СН'!$H$19</f>
        <v>1415.1037930100001</v>
      </c>
      <c r="F91" s="37">
        <f>SUMIFS(СВЦЭМ!$C$34:$C$777,СВЦЭМ!$A$34:$A$777,$A91,СВЦЭМ!$B$34:$B$777,F$83)+'СЕТ СН'!$H$9+СВЦЭМ!$D$10+'СЕТ СН'!$H$6-'СЕТ СН'!$H$19</f>
        <v>1412.0868931700002</v>
      </c>
      <c r="G91" s="37">
        <f>SUMIFS(СВЦЭМ!$C$34:$C$777,СВЦЭМ!$A$34:$A$777,$A91,СВЦЭМ!$B$34:$B$777,G$83)+'СЕТ СН'!$H$9+СВЦЭМ!$D$10+'СЕТ СН'!$H$6-'СЕТ СН'!$H$19</f>
        <v>1406.1297617800001</v>
      </c>
      <c r="H91" s="37">
        <f>SUMIFS(СВЦЭМ!$C$34:$C$777,СВЦЭМ!$A$34:$A$777,$A91,СВЦЭМ!$B$34:$B$777,H$83)+'СЕТ СН'!$H$9+СВЦЭМ!$D$10+'СЕТ СН'!$H$6-'СЕТ СН'!$H$19</f>
        <v>1411.71450069</v>
      </c>
      <c r="I91" s="37">
        <f>SUMIFS(СВЦЭМ!$C$34:$C$777,СВЦЭМ!$A$34:$A$777,$A91,СВЦЭМ!$B$34:$B$777,I$83)+'СЕТ СН'!$H$9+СВЦЭМ!$D$10+'СЕТ СН'!$H$6-'СЕТ СН'!$H$19</f>
        <v>1320.0101980899999</v>
      </c>
      <c r="J91" s="37">
        <f>SUMIFS(СВЦЭМ!$C$34:$C$777,СВЦЭМ!$A$34:$A$777,$A91,СВЦЭМ!$B$34:$B$777,J$83)+'СЕТ СН'!$H$9+СВЦЭМ!$D$10+'СЕТ СН'!$H$6-'СЕТ СН'!$H$19</f>
        <v>1230.4992063700001</v>
      </c>
      <c r="K91" s="37">
        <f>SUMIFS(СВЦЭМ!$C$34:$C$777,СВЦЭМ!$A$34:$A$777,$A91,СВЦЭМ!$B$34:$B$777,K$83)+'СЕТ СН'!$H$9+СВЦЭМ!$D$10+'СЕТ СН'!$H$6-'СЕТ СН'!$H$19</f>
        <v>1137.3986123300001</v>
      </c>
      <c r="L91" s="37">
        <f>SUMIFS(СВЦЭМ!$C$34:$C$777,СВЦЭМ!$A$34:$A$777,$A91,СВЦЭМ!$B$34:$B$777,L$83)+'СЕТ СН'!$H$9+СВЦЭМ!$D$10+'СЕТ СН'!$H$6-'СЕТ СН'!$H$19</f>
        <v>1067.5985191700001</v>
      </c>
      <c r="M91" s="37">
        <f>SUMIFS(СВЦЭМ!$C$34:$C$777,СВЦЭМ!$A$34:$A$777,$A91,СВЦЭМ!$B$34:$B$777,M$83)+'СЕТ СН'!$H$9+СВЦЭМ!$D$10+'СЕТ СН'!$H$6-'СЕТ СН'!$H$19</f>
        <v>1046.2115052099998</v>
      </c>
      <c r="N91" s="37">
        <f>SUMIFS(СВЦЭМ!$C$34:$C$777,СВЦЭМ!$A$34:$A$777,$A91,СВЦЭМ!$B$34:$B$777,N$83)+'СЕТ СН'!$H$9+СВЦЭМ!$D$10+'СЕТ СН'!$H$6-'СЕТ СН'!$H$19</f>
        <v>1054.61394135</v>
      </c>
      <c r="O91" s="37">
        <f>SUMIFS(СВЦЭМ!$C$34:$C$777,СВЦЭМ!$A$34:$A$777,$A91,СВЦЭМ!$B$34:$B$777,O$83)+'СЕТ СН'!$H$9+СВЦЭМ!$D$10+'СЕТ СН'!$H$6-'СЕТ СН'!$H$19</f>
        <v>1060.4515136800001</v>
      </c>
      <c r="P91" s="37">
        <f>SUMIFS(СВЦЭМ!$C$34:$C$777,СВЦЭМ!$A$34:$A$777,$A91,СВЦЭМ!$B$34:$B$777,P$83)+'СЕТ СН'!$H$9+СВЦЭМ!$D$10+'СЕТ СН'!$H$6-'СЕТ СН'!$H$19</f>
        <v>1061.6797394800001</v>
      </c>
      <c r="Q91" s="37">
        <f>SUMIFS(СВЦЭМ!$C$34:$C$777,СВЦЭМ!$A$34:$A$777,$A91,СВЦЭМ!$B$34:$B$777,Q$83)+'СЕТ СН'!$H$9+СВЦЭМ!$D$10+'СЕТ СН'!$H$6-'СЕТ СН'!$H$19</f>
        <v>1062.3458029600001</v>
      </c>
      <c r="R91" s="37">
        <f>SUMIFS(СВЦЭМ!$C$34:$C$777,СВЦЭМ!$A$34:$A$777,$A91,СВЦЭМ!$B$34:$B$777,R$83)+'СЕТ СН'!$H$9+СВЦЭМ!$D$10+'СЕТ СН'!$H$6-'СЕТ СН'!$H$19</f>
        <v>1059.2597394999998</v>
      </c>
      <c r="S91" s="37">
        <f>SUMIFS(СВЦЭМ!$C$34:$C$777,СВЦЭМ!$A$34:$A$777,$A91,СВЦЭМ!$B$34:$B$777,S$83)+'СЕТ СН'!$H$9+СВЦЭМ!$D$10+'СЕТ СН'!$H$6-'СЕТ СН'!$H$19</f>
        <v>1059.9029571300002</v>
      </c>
      <c r="T91" s="37">
        <f>SUMIFS(СВЦЭМ!$C$34:$C$777,СВЦЭМ!$A$34:$A$777,$A91,СВЦЭМ!$B$34:$B$777,T$83)+'СЕТ СН'!$H$9+СВЦЭМ!$D$10+'СЕТ СН'!$H$6-'СЕТ СН'!$H$19</f>
        <v>1105.11173199</v>
      </c>
      <c r="U91" s="37">
        <f>SUMIFS(СВЦЭМ!$C$34:$C$777,СВЦЭМ!$A$34:$A$777,$A91,СВЦЭМ!$B$34:$B$777,U$83)+'СЕТ СН'!$H$9+СВЦЭМ!$D$10+'СЕТ СН'!$H$6-'СЕТ СН'!$H$19</f>
        <v>1099.9754720400001</v>
      </c>
      <c r="V91" s="37">
        <f>SUMIFS(СВЦЭМ!$C$34:$C$777,СВЦЭМ!$A$34:$A$777,$A91,СВЦЭМ!$B$34:$B$777,V$83)+'СЕТ СН'!$H$9+СВЦЭМ!$D$10+'СЕТ СН'!$H$6-'СЕТ СН'!$H$19</f>
        <v>1097.5969772500002</v>
      </c>
      <c r="W91" s="37">
        <f>SUMIFS(СВЦЭМ!$C$34:$C$777,СВЦЭМ!$A$34:$A$777,$A91,СВЦЭМ!$B$34:$B$777,W$83)+'СЕТ СН'!$H$9+СВЦЭМ!$D$10+'СЕТ СН'!$H$6-'СЕТ СН'!$H$19</f>
        <v>1118.2699872500002</v>
      </c>
      <c r="X91" s="37">
        <f>SUMIFS(СВЦЭМ!$C$34:$C$777,СВЦЭМ!$A$34:$A$777,$A91,СВЦЭМ!$B$34:$B$777,X$83)+'СЕТ СН'!$H$9+СВЦЭМ!$D$10+'СЕТ СН'!$H$6-'СЕТ СН'!$H$19</f>
        <v>1161.0858879100001</v>
      </c>
      <c r="Y91" s="37">
        <f>SUMIFS(СВЦЭМ!$C$34:$C$777,СВЦЭМ!$A$34:$A$777,$A91,СВЦЭМ!$B$34:$B$777,Y$83)+'СЕТ СН'!$H$9+СВЦЭМ!$D$10+'СЕТ СН'!$H$6-'СЕТ СН'!$H$19</f>
        <v>1204.8704567899999</v>
      </c>
    </row>
    <row r="92" spans="1:25" ht="15.75" x14ac:dyDescent="0.2">
      <c r="A92" s="36">
        <f t="shared" si="2"/>
        <v>42925</v>
      </c>
      <c r="B92" s="37">
        <f>SUMIFS(СВЦЭМ!$C$34:$C$777,СВЦЭМ!$A$34:$A$777,$A92,СВЦЭМ!$B$34:$B$777,B$83)+'СЕТ СН'!$H$9+СВЦЭМ!$D$10+'СЕТ СН'!$H$6-'СЕТ СН'!$H$19</f>
        <v>1283.9839851699999</v>
      </c>
      <c r="C92" s="37">
        <f>SUMIFS(СВЦЭМ!$C$34:$C$777,СВЦЭМ!$A$34:$A$777,$A92,СВЦЭМ!$B$34:$B$777,C$83)+'СЕТ СН'!$H$9+СВЦЭМ!$D$10+'СЕТ СН'!$H$6-'СЕТ СН'!$H$19</f>
        <v>1351.6980446000002</v>
      </c>
      <c r="D92" s="37">
        <f>SUMIFS(СВЦЭМ!$C$34:$C$777,СВЦЭМ!$A$34:$A$777,$A92,СВЦЭМ!$B$34:$B$777,D$83)+'СЕТ СН'!$H$9+СВЦЭМ!$D$10+'СЕТ СН'!$H$6-'СЕТ СН'!$H$19</f>
        <v>1408.5402569799999</v>
      </c>
      <c r="E92" s="37">
        <f>SUMIFS(СВЦЭМ!$C$34:$C$777,СВЦЭМ!$A$34:$A$777,$A92,СВЦЭМ!$B$34:$B$777,E$83)+'СЕТ СН'!$H$9+СВЦЭМ!$D$10+'СЕТ СН'!$H$6-'СЕТ СН'!$H$19</f>
        <v>1409.6101625400001</v>
      </c>
      <c r="F92" s="37">
        <f>SUMIFS(СВЦЭМ!$C$34:$C$777,СВЦЭМ!$A$34:$A$777,$A92,СВЦЭМ!$B$34:$B$777,F$83)+'СЕТ СН'!$H$9+СВЦЭМ!$D$10+'СЕТ СН'!$H$6-'СЕТ СН'!$H$19</f>
        <v>1411.1682665900003</v>
      </c>
      <c r="G92" s="37">
        <f>SUMIFS(СВЦЭМ!$C$34:$C$777,СВЦЭМ!$A$34:$A$777,$A92,СВЦЭМ!$B$34:$B$777,G$83)+'СЕТ СН'!$H$9+СВЦЭМ!$D$10+'СЕТ СН'!$H$6-'СЕТ СН'!$H$19</f>
        <v>1405.8073121500001</v>
      </c>
      <c r="H92" s="37">
        <f>SUMIFS(СВЦЭМ!$C$34:$C$777,СВЦЭМ!$A$34:$A$777,$A92,СВЦЭМ!$B$34:$B$777,H$83)+'СЕТ СН'!$H$9+СВЦЭМ!$D$10+'СЕТ СН'!$H$6-'СЕТ СН'!$H$19</f>
        <v>1417.4488559900001</v>
      </c>
      <c r="I92" s="37">
        <f>SUMIFS(СВЦЭМ!$C$34:$C$777,СВЦЭМ!$A$34:$A$777,$A92,СВЦЭМ!$B$34:$B$777,I$83)+'СЕТ СН'!$H$9+СВЦЭМ!$D$10+'СЕТ СН'!$H$6-'СЕТ СН'!$H$19</f>
        <v>1357.7096987099999</v>
      </c>
      <c r="J92" s="37">
        <f>SUMIFS(СВЦЭМ!$C$34:$C$777,СВЦЭМ!$A$34:$A$777,$A92,СВЦЭМ!$B$34:$B$777,J$83)+'СЕТ СН'!$H$9+СВЦЭМ!$D$10+'СЕТ СН'!$H$6-'СЕТ СН'!$H$19</f>
        <v>1272.16526325</v>
      </c>
      <c r="K92" s="37">
        <f>SUMIFS(СВЦЭМ!$C$34:$C$777,СВЦЭМ!$A$34:$A$777,$A92,СВЦЭМ!$B$34:$B$777,K$83)+'СЕТ СН'!$H$9+СВЦЭМ!$D$10+'СЕТ СН'!$H$6-'СЕТ СН'!$H$19</f>
        <v>1134.0921583600002</v>
      </c>
      <c r="L92" s="37">
        <f>SUMIFS(СВЦЭМ!$C$34:$C$777,СВЦЭМ!$A$34:$A$777,$A92,СВЦЭМ!$B$34:$B$777,L$83)+'СЕТ СН'!$H$9+СВЦЭМ!$D$10+'СЕТ СН'!$H$6-'СЕТ СН'!$H$19</f>
        <v>1049.0762627899999</v>
      </c>
      <c r="M92" s="37">
        <f>SUMIFS(СВЦЭМ!$C$34:$C$777,СВЦЭМ!$A$34:$A$777,$A92,СВЦЭМ!$B$34:$B$777,M$83)+'СЕТ СН'!$H$9+СВЦЭМ!$D$10+'СЕТ СН'!$H$6-'СЕТ СН'!$H$19</f>
        <v>1008.5074333100001</v>
      </c>
      <c r="N92" s="37">
        <f>SUMIFS(СВЦЭМ!$C$34:$C$777,СВЦЭМ!$A$34:$A$777,$A92,СВЦЭМ!$B$34:$B$777,N$83)+'СЕТ СН'!$H$9+СВЦЭМ!$D$10+'СЕТ СН'!$H$6-'СЕТ СН'!$H$19</f>
        <v>1012.47126968</v>
      </c>
      <c r="O92" s="37">
        <f>SUMIFS(СВЦЭМ!$C$34:$C$777,СВЦЭМ!$A$34:$A$777,$A92,СВЦЭМ!$B$34:$B$777,O$83)+'СЕТ СН'!$H$9+СВЦЭМ!$D$10+'СЕТ СН'!$H$6-'СЕТ СН'!$H$19</f>
        <v>1016.8058087099998</v>
      </c>
      <c r="P92" s="37">
        <f>SUMIFS(СВЦЭМ!$C$34:$C$777,СВЦЭМ!$A$34:$A$777,$A92,СВЦЭМ!$B$34:$B$777,P$83)+'СЕТ СН'!$H$9+СВЦЭМ!$D$10+'СЕТ СН'!$H$6-'СЕТ СН'!$H$19</f>
        <v>1025.1479946899999</v>
      </c>
      <c r="Q92" s="37">
        <f>SUMIFS(СВЦЭМ!$C$34:$C$777,СВЦЭМ!$A$34:$A$777,$A92,СВЦЭМ!$B$34:$B$777,Q$83)+'СЕТ СН'!$H$9+СВЦЭМ!$D$10+'СЕТ СН'!$H$6-'СЕТ СН'!$H$19</f>
        <v>1024.66615428</v>
      </c>
      <c r="R92" s="37">
        <f>SUMIFS(СВЦЭМ!$C$34:$C$777,СВЦЭМ!$A$34:$A$777,$A92,СВЦЭМ!$B$34:$B$777,R$83)+'СЕТ СН'!$H$9+СВЦЭМ!$D$10+'СЕТ СН'!$H$6-'СЕТ СН'!$H$19</f>
        <v>1028.86305148</v>
      </c>
      <c r="S92" s="37">
        <f>SUMIFS(СВЦЭМ!$C$34:$C$777,СВЦЭМ!$A$34:$A$777,$A92,СВЦЭМ!$B$34:$B$777,S$83)+'СЕТ СН'!$H$9+СВЦЭМ!$D$10+'СЕТ СН'!$H$6-'СЕТ СН'!$H$19</f>
        <v>943.77715506000004</v>
      </c>
      <c r="T92" s="37">
        <f>SUMIFS(СВЦЭМ!$C$34:$C$777,СВЦЭМ!$A$34:$A$777,$A92,СВЦЭМ!$B$34:$B$777,T$83)+'СЕТ СН'!$H$9+СВЦЭМ!$D$10+'СЕТ СН'!$H$6-'СЕТ СН'!$H$19</f>
        <v>899.69029760000012</v>
      </c>
      <c r="U92" s="37">
        <f>SUMIFS(СВЦЭМ!$C$34:$C$777,СВЦЭМ!$A$34:$A$777,$A92,СВЦЭМ!$B$34:$B$777,U$83)+'СЕТ СН'!$H$9+СВЦЭМ!$D$10+'СЕТ СН'!$H$6-'СЕТ СН'!$H$19</f>
        <v>899.35317289</v>
      </c>
      <c r="V92" s="37">
        <f>SUMIFS(СВЦЭМ!$C$34:$C$777,СВЦЭМ!$A$34:$A$777,$A92,СВЦЭМ!$B$34:$B$777,V$83)+'СЕТ СН'!$H$9+СВЦЭМ!$D$10+'СЕТ СН'!$H$6-'СЕТ СН'!$H$19</f>
        <v>946.3057066299998</v>
      </c>
      <c r="W92" s="37">
        <f>SUMIFS(СВЦЭМ!$C$34:$C$777,СВЦЭМ!$A$34:$A$777,$A92,СВЦЭМ!$B$34:$B$777,W$83)+'СЕТ СН'!$H$9+СВЦЭМ!$D$10+'СЕТ СН'!$H$6-'СЕТ СН'!$H$19</f>
        <v>1008.6137910499999</v>
      </c>
      <c r="X92" s="37">
        <f>SUMIFS(СВЦЭМ!$C$34:$C$777,СВЦЭМ!$A$34:$A$777,$A92,СВЦЭМ!$B$34:$B$777,X$83)+'СЕТ СН'!$H$9+СВЦЭМ!$D$10+'СЕТ СН'!$H$6-'СЕТ СН'!$H$19</f>
        <v>1118.08535596</v>
      </c>
      <c r="Y92" s="37">
        <f>SUMIFS(СВЦЭМ!$C$34:$C$777,СВЦЭМ!$A$34:$A$777,$A92,СВЦЭМ!$B$34:$B$777,Y$83)+'СЕТ СН'!$H$9+СВЦЭМ!$D$10+'СЕТ СН'!$H$6-'СЕТ СН'!$H$19</f>
        <v>1226.1491011399999</v>
      </c>
    </row>
    <row r="93" spans="1:25" ht="15.75" x14ac:dyDescent="0.2">
      <c r="A93" s="36">
        <f t="shared" si="2"/>
        <v>42926</v>
      </c>
      <c r="B93" s="37">
        <f>SUMIFS(СВЦЭМ!$C$34:$C$777,СВЦЭМ!$A$34:$A$777,$A93,СВЦЭМ!$B$34:$B$777,B$83)+'СЕТ СН'!$H$9+СВЦЭМ!$D$10+'СЕТ СН'!$H$6-'СЕТ СН'!$H$19</f>
        <v>1192.9229732499998</v>
      </c>
      <c r="C93" s="37">
        <f>SUMIFS(СВЦЭМ!$C$34:$C$777,СВЦЭМ!$A$34:$A$777,$A93,СВЦЭМ!$B$34:$B$777,C$83)+'СЕТ СН'!$H$9+СВЦЭМ!$D$10+'СЕТ СН'!$H$6-'СЕТ СН'!$H$19</f>
        <v>1271.3800903299998</v>
      </c>
      <c r="D93" s="37">
        <f>SUMIFS(СВЦЭМ!$C$34:$C$777,СВЦЭМ!$A$34:$A$777,$A93,СВЦЭМ!$B$34:$B$777,D$83)+'СЕТ СН'!$H$9+СВЦЭМ!$D$10+'СЕТ СН'!$H$6-'СЕТ СН'!$H$19</f>
        <v>1382.67675977</v>
      </c>
      <c r="E93" s="37">
        <f>SUMIFS(СВЦЭМ!$C$34:$C$777,СВЦЭМ!$A$34:$A$777,$A93,СВЦЭМ!$B$34:$B$777,E$83)+'СЕТ СН'!$H$9+СВЦЭМ!$D$10+'СЕТ СН'!$H$6-'СЕТ СН'!$H$19</f>
        <v>1401.62974076</v>
      </c>
      <c r="F93" s="37">
        <f>SUMIFS(СВЦЭМ!$C$34:$C$777,СВЦЭМ!$A$34:$A$777,$A93,СВЦЭМ!$B$34:$B$777,F$83)+'СЕТ СН'!$H$9+СВЦЭМ!$D$10+'СЕТ СН'!$H$6-'СЕТ СН'!$H$19</f>
        <v>1355.5696986100002</v>
      </c>
      <c r="G93" s="37">
        <f>SUMIFS(СВЦЭМ!$C$34:$C$777,СВЦЭМ!$A$34:$A$777,$A93,СВЦЭМ!$B$34:$B$777,G$83)+'СЕТ СН'!$H$9+СВЦЭМ!$D$10+'СЕТ СН'!$H$6-'СЕТ СН'!$H$19</f>
        <v>1364.8233765600003</v>
      </c>
      <c r="H93" s="37">
        <f>SUMIFS(СВЦЭМ!$C$34:$C$777,СВЦЭМ!$A$34:$A$777,$A93,СВЦЭМ!$B$34:$B$777,H$83)+'СЕТ СН'!$H$9+СВЦЭМ!$D$10+'СЕТ СН'!$H$6-'СЕТ СН'!$H$19</f>
        <v>1345.7300765800001</v>
      </c>
      <c r="I93" s="37">
        <f>SUMIFS(СВЦЭМ!$C$34:$C$777,СВЦЭМ!$A$34:$A$777,$A93,СВЦЭМ!$B$34:$B$777,I$83)+'СЕТ СН'!$H$9+СВЦЭМ!$D$10+'СЕТ СН'!$H$6-'СЕТ СН'!$H$19</f>
        <v>1286.6283767200002</v>
      </c>
      <c r="J93" s="37">
        <f>SUMIFS(СВЦЭМ!$C$34:$C$777,СВЦЭМ!$A$34:$A$777,$A93,СВЦЭМ!$B$34:$B$777,J$83)+'СЕТ СН'!$H$9+СВЦЭМ!$D$10+'СЕТ СН'!$H$6-'СЕТ СН'!$H$19</f>
        <v>1207.0425730000002</v>
      </c>
      <c r="K93" s="37">
        <f>SUMIFS(СВЦЭМ!$C$34:$C$777,СВЦЭМ!$A$34:$A$777,$A93,СВЦЭМ!$B$34:$B$777,K$83)+'СЕТ СН'!$H$9+СВЦЭМ!$D$10+'СЕТ СН'!$H$6-'СЕТ СН'!$H$19</f>
        <v>1114.12644353</v>
      </c>
      <c r="L93" s="37">
        <f>SUMIFS(СВЦЭМ!$C$34:$C$777,СВЦЭМ!$A$34:$A$777,$A93,СВЦЭМ!$B$34:$B$777,L$83)+'СЕТ СН'!$H$9+СВЦЭМ!$D$10+'СЕТ СН'!$H$6-'СЕТ СН'!$H$19</f>
        <v>1114.98666267</v>
      </c>
      <c r="M93" s="37">
        <f>SUMIFS(СВЦЭМ!$C$34:$C$777,СВЦЭМ!$A$34:$A$777,$A93,СВЦЭМ!$B$34:$B$777,M$83)+'СЕТ СН'!$H$9+СВЦЭМ!$D$10+'СЕТ СН'!$H$6-'СЕТ СН'!$H$19</f>
        <v>1111.2539471</v>
      </c>
      <c r="N93" s="37">
        <f>SUMIFS(СВЦЭМ!$C$34:$C$777,СВЦЭМ!$A$34:$A$777,$A93,СВЦЭМ!$B$34:$B$777,N$83)+'СЕТ СН'!$H$9+СВЦЭМ!$D$10+'СЕТ СН'!$H$6-'СЕТ СН'!$H$19</f>
        <v>1108.1246895300001</v>
      </c>
      <c r="O93" s="37">
        <f>SUMIFS(СВЦЭМ!$C$34:$C$777,СВЦЭМ!$A$34:$A$777,$A93,СВЦЭМ!$B$34:$B$777,O$83)+'СЕТ СН'!$H$9+СВЦЭМ!$D$10+'СЕТ СН'!$H$6-'СЕТ СН'!$H$19</f>
        <v>1116.99682209</v>
      </c>
      <c r="P93" s="37">
        <f>SUMIFS(СВЦЭМ!$C$34:$C$777,СВЦЭМ!$A$34:$A$777,$A93,СВЦЭМ!$B$34:$B$777,P$83)+'СЕТ СН'!$H$9+СВЦЭМ!$D$10+'СЕТ СН'!$H$6-'СЕТ СН'!$H$19</f>
        <v>1115.49054273</v>
      </c>
      <c r="Q93" s="37">
        <f>SUMIFS(СВЦЭМ!$C$34:$C$777,СВЦЭМ!$A$34:$A$777,$A93,СВЦЭМ!$B$34:$B$777,Q$83)+'СЕТ СН'!$H$9+СВЦЭМ!$D$10+'СЕТ СН'!$H$6-'СЕТ СН'!$H$19</f>
        <v>1118.5232267199999</v>
      </c>
      <c r="R93" s="37">
        <f>SUMIFS(СВЦЭМ!$C$34:$C$777,СВЦЭМ!$A$34:$A$777,$A93,СВЦЭМ!$B$34:$B$777,R$83)+'СЕТ СН'!$H$9+СВЦЭМ!$D$10+'СЕТ СН'!$H$6-'СЕТ СН'!$H$19</f>
        <v>1108.47969362</v>
      </c>
      <c r="S93" s="37">
        <f>SUMIFS(СВЦЭМ!$C$34:$C$777,СВЦЭМ!$A$34:$A$777,$A93,СВЦЭМ!$B$34:$B$777,S$83)+'СЕТ СН'!$H$9+СВЦЭМ!$D$10+'СЕТ СН'!$H$6-'СЕТ СН'!$H$19</f>
        <v>1106.3348302300001</v>
      </c>
      <c r="T93" s="37">
        <f>SUMIFS(СВЦЭМ!$C$34:$C$777,СВЦЭМ!$A$34:$A$777,$A93,СВЦЭМ!$B$34:$B$777,T$83)+'СЕТ СН'!$H$9+СВЦЭМ!$D$10+'СЕТ СН'!$H$6-'СЕТ СН'!$H$19</f>
        <v>1110.9037113200002</v>
      </c>
      <c r="U93" s="37">
        <f>SUMIFS(СВЦЭМ!$C$34:$C$777,СВЦЭМ!$A$34:$A$777,$A93,СВЦЭМ!$B$34:$B$777,U$83)+'СЕТ СН'!$H$9+СВЦЭМ!$D$10+'СЕТ СН'!$H$6-'СЕТ СН'!$H$19</f>
        <v>1112.4514574200002</v>
      </c>
      <c r="V93" s="37">
        <f>SUMIFS(СВЦЭМ!$C$34:$C$777,СВЦЭМ!$A$34:$A$777,$A93,СВЦЭМ!$B$34:$B$777,V$83)+'СЕТ СН'!$H$9+СВЦЭМ!$D$10+'СЕТ СН'!$H$6-'СЕТ СН'!$H$19</f>
        <v>1111.1235552900002</v>
      </c>
      <c r="W93" s="37">
        <f>SUMIFS(СВЦЭМ!$C$34:$C$777,СВЦЭМ!$A$34:$A$777,$A93,СВЦЭМ!$B$34:$B$777,W$83)+'СЕТ СН'!$H$9+СВЦЭМ!$D$10+'СЕТ СН'!$H$6-'СЕТ СН'!$H$19</f>
        <v>1091.4642276499999</v>
      </c>
      <c r="X93" s="37">
        <f>SUMIFS(СВЦЭМ!$C$34:$C$777,СВЦЭМ!$A$34:$A$777,$A93,СВЦЭМ!$B$34:$B$777,X$83)+'СЕТ СН'!$H$9+СВЦЭМ!$D$10+'СЕТ СН'!$H$6-'СЕТ СН'!$H$19</f>
        <v>1094.2714039900002</v>
      </c>
      <c r="Y93" s="37">
        <f>SUMIFS(СВЦЭМ!$C$34:$C$777,СВЦЭМ!$A$34:$A$777,$A93,СВЦЭМ!$B$34:$B$777,Y$83)+'СЕТ СН'!$H$9+СВЦЭМ!$D$10+'СЕТ СН'!$H$6-'СЕТ СН'!$H$19</f>
        <v>1190.34110594</v>
      </c>
    </row>
    <row r="94" spans="1:25" ht="15.75" x14ac:dyDescent="0.2">
      <c r="A94" s="36">
        <f t="shared" si="2"/>
        <v>42927</v>
      </c>
      <c r="B94" s="37">
        <f>SUMIFS(СВЦЭМ!$C$34:$C$777,СВЦЭМ!$A$34:$A$777,$A94,СВЦЭМ!$B$34:$B$777,B$83)+'СЕТ СН'!$H$9+СВЦЭМ!$D$10+'СЕТ СН'!$H$6-'СЕТ СН'!$H$19</f>
        <v>1273.28220431</v>
      </c>
      <c r="C94" s="37">
        <f>SUMIFS(СВЦЭМ!$C$34:$C$777,СВЦЭМ!$A$34:$A$777,$A94,СВЦЭМ!$B$34:$B$777,C$83)+'СЕТ СН'!$H$9+СВЦЭМ!$D$10+'СЕТ СН'!$H$6-'СЕТ СН'!$H$19</f>
        <v>1287.4472700000001</v>
      </c>
      <c r="D94" s="37">
        <f>SUMIFS(СВЦЭМ!$C$34:$C$777,СВЦЭМ!$A$34:$A$777,$A94,СВЦЭМ!$B$34:$B$777,D$83)+'СЕТ СН'!$H$9+СВЦЭМ!$D$10+'СЕТ СН'!$H$6-'СЕТ СН'!$H$19</f>
        <v>1405.0989619400002</v>
      </c>
      <c r="E94" s="37">
        <f>SUMIFS(СВЦЭМ!$C$34:$C$777,СВЦЭМ!$A$34:$A$777,$A94,СВЦЭМ!$B$34:$B$777,E$83)+'СЕТ СН'!$H$9+СВЦЭМ!$D$10+'СЕТ СН'!$H$6-'СЕТ СН'!$H$19</f>
        <v>1405.6217092900001</v>
      </c>
      <c r="F94" s="37">
        <f>SUMIFS(СВЦЭМ!$C$34:$C$777,СВЦЭМ!$A$34:$A$777,$A94,СВЦЭМ!$B$34:$B$777,F$83)+'СЕТ СН'!$H$9+СВЦЭМ!$D$10+'СЕТ СН'!$H$6-'СЕТ СН'!$H$19</f>
        <v>1407.0963612099999</v>
      </c>
      <c r="G94" s="37">
        <f>SUMIFS(СВЦЭМ!$C$34:$C$777,СВЦЭМ!$A$34:$A$777,$A94,СВЦЭМ!$B$34:$B$777,G$83)+'СЕТ СН'!$H$9+СВЦЭМ!$D$10+'СЕТ СН'!$H$6-'СЕТ СН'!$H$19</f>
        <v>1405.4692964300002</v>
      </c>
      <c r="H94" s="37">
        <f>SUMIFS(СВЦЭМ!$C$34:$C$777,СВЦЭМ!$A$34:$A$777,$A94,СВЦЭМ!$B$34:$B$777,H$83)+'СЕТ СН'!$H$9+СВЦЭМ!$D$10+'СЕТ СН'!$H$6-'СЕТ СН'!$H$19</f>
        <v>1432.90596886</v>
      </c>
      <c r="I94" s="37">
        <f>SUMIFS(СВЦЭМ!$C$34:$C$777,СВЦЭМ!$A$34:$A$777,$A94,СВЦЭМ!$B$34:$B$777,I$83)+'СЕТ СН'!$H$9+СВЦЭМ!$D$10+'СЕТ СН'!$H$6-'СЕТ СН'!$H$19</f>
        <v>1398.84483834</v>
      </c>
      <c r="J94" s="37">
        <f>SUMIFS(СВЦЭМ!$C$34:$C$777,СВЦЭМ!$A$34:$A$777,$A94,СВЦЭМ!$B$34:$B$777,J$83)+'СЕТ СН'!$H$9+СВЦЭМ!$D$10+'СЕТ СН'!$H$6-'СЕТ СН'!$H$19</f>
        <v>1275.8270995500002</v>
      </c>
      <c r="K94" s="37">
        <f>SUMIFS(СВЦЭМ!$C$34:$C$777,СВЦЭМ!$A$34:$A$777,$A94,СВЦЭМ!$B$34:$B$777,K$83)+'СЕТ СН'!$H$9+СВЦЭМ!$D$10+'СЕТ СН'!$H$6-'СЕТ СН'!$H$19</f>
        <v>1165.5756597099999</v>
      </c>
      <c r="L94" s="37">
        <f>SUMIFS(СВЦЭМ!$C$34:$C$777,СВЦЭМ!$A$34:$A$777,$A94,СВЦЭМ!$B$34:$B$777,L$83)+'СЕТ СН'!$H$9+СВЦЭМ!$D$10+'СЕТ СН'!$H$6-'СЕТ СН'!$H$19</f>
        <v>1092.3830245300001</v>
      </c>
      <c r="M94" s="37">
        <f>SUMIFS(СВЦЭМ!$C$34:$C$777,СВЦЭМ!$A$34:$A$777,$A94,СВЦЭМ!$B$34:$B$777,M$83)+'СЕТ СН'!$H$9+СВЦЭМ!$D$10+'СЕТ СН'!$H$6-'СЕТ СН'!$H$19</f>
        <v>1067.3493674800002</v>
      </c>
      <c r="N94" s="37">
        <f>SUMIFS(СВЦЭМ!$C$34:$C$777,СВЦЭМ!$A$34:$A$777,$A94,СВЦЭМ!$B$34:$B$777,N$83)+'СЕТ СН'!$H$9+СВЦЭМ!$D$10+'СЕТ СН'!$H$6-'СЕТ СН'!$H$19</f>
        <v>1074.1729741700001</v>
      </c>
      <c r="O94" s="37">
        <f>SUMIFS(СВЦЭМ!$C$34:$C$777,СВЦЭМ!$A$34:$A$777,$A94,СВЦЭМ!$B$34:$B$777,O$83)+'СЕТ СН'!$H$9+СВЦЭМ!$D$10+'СЕТ СН'!$H$6-'СЕТ СН'!$H$19</f>
        <v>1074.2567147700001</v>
      </c>
      <c r="P94" s="37">
        <f>SUMIFS(СВЦЭМ!$C$34:$C$777,СВЦЭМ!$A$34:$A$777,$A94,СВЦЭМ!$B$34:$B$777,P$83)+'СЕТ СН'!$H$9+СВЦЭМ!$D$10+'СЕТ СН'!$H$6-'СЕТ СН'!$H$19</f>
        <v>1074.63788862</v>
      </c>
      <c r="Q94" s="37">
        <f>SUMIFS(СВЦЭМ!$C$34:$C$777,СВЦЭМ!$A$34:$A$777,$A94,СВЦЭМ!$B$34:$B$777,Q$83)+'СЕТ СН'!$H$9+СВЦЭМ!$D$10+'СЕТ СН'!$H$6-'СЕТ СН'!$H$19</f>
        <v>1071.96779354</v>
      </c>
      <c r="R94" s="37">
        <f>SUMIFS(СВЦЭМ!$C$34:$C$777,СВЦЭМ!$A$34:$A$777,$A94,СВЦЭМ!$B$34:$B$777,R$83)+'СЕТ СН'!$H$9+СВЦЭМ!$D$10+'СЕТ СН'!$H$6-'СЕТ СН'!$H$19</f>
        <v>1082.5698697399998</v>
      </c>
      <c r="S94" s="37">
        <f>SUMIFS(СВЦЭМ!$C$34:$C$777,СВЦЭМ!$A$34:$A$777,$A94,СВЦЭМ!$B$34:$B$777,S$83)+'СЕТ СН'!$H$9+СВЦЭМ!$D$10+'СЕТ СН'!$H$6-'СЕТ СН'!$H$19</f>
        <v>1085.2705442400002</v>
      </c>
      <c r="T94" s="37">
        <f>SUMIFS(СВЦЭМ!$C$34:$C$777,СВЦЭМ!$A$34:$A$777,$A94,СВЦЭМ!$B$34:$B$777,T$83)+'СЕТ СН'!$H$9+СВЦЭМ!$D$10+'СЕТ СН'!$H$6-'СЕТ СН'!$H$19</f>
        <v>1101.0515802599998</v>
      </c>
      <c r="U94" s="37">
        <f>SUMIFS(СВЦЭМ!$C$34:$C$777,СВЦЭМ!$A$34:$A$777,$A94,СВЦЭМ!$B$34:$B$777,U$83)+'СЕТ СН'!$H$9+СВЦЭМ!$D$10+'СЕТ СН'!$H$6-'СЕТ СН'!$H$19</f>
        <v>1111.0820960000001</v>
      </c>
      <c r="V94" s="37">
        <f>SUMIFS(СВЦЭМ!$C$34:$C$777,СВЦЭМ!$A$34:$A$777,$A94,СВЦЭМ!$B$34:$B$777,V$83)+'СЕТ СН'!$H$9+СВЦЭМ!$D$10+'СЕТ СН'!$H$6-'СЕТ СН'!$H$19</f>
        <v>1120.8791330499998</v>
      </c>
      <c r="W94" s="37">
        <f>SUMIFS(СВЦЭМ!$C$34:$C$777,СВЦЭМ!$A$34:$A$777,$A94,СВЦЭМ!$B$34:$B$777,W$83)+'СЕТ СН'!$H$9+СВЦЭМ!$D$10+'СЕТ СН'!$H$6-'СЕТ СН'!$H$19</f>
        <v>1135.6063539199999</v>
      </c>
      <c r="X94" s="37">
        <f>SUMIFS(СВЦЭМ!$C$34:$C$777,СВЦЭМ!$A$34:$A$777,$A94,СВЦЭМ!$B$34:$B$777,X$83)+'СЕТ СН'!$H$9+СВЦЭМ!$D$10+'СЕТ СН'!$H$6-'СЕТ СН'!$H$19</f>
        <v>1203.9657248799999</v>
      </c>
      <c r="Y94" s="37">
        <f>SUMIFS(СВЦЭМ!$C$34:$C$777,СВЦЭМ!$A$34:$A$777,$A94,СВЦЭМ!$B$34:$B$777,Y$83)+'СЕТ СН'!$H$9+СВЦЭМ!$D$10+'СЕТ СН'!$H$6-'СЕТ СН'!$H$19</f>
        <v>1258.8212837300002</v>
      </c>
    </row>
    <row r="95" spans="1:25" ht="15.75" x14ac:dyDescent="0.2">
      <c r="A95" s="36">
        <f t="shared" si="2"/>
        <v>42928</v>
      </c>
      <c r="B95" s="37">
        <f>SUMIFS(СВЦЭМ!$C$34:$C$777,СВЦЭМ!$A$34:$A$777,$A95,СВЦЭМ!$B$34:$B$777,B$83)+'СЕТ СН'!$H$9+СВЦЭМ!$D$10+'СЕТ СН'!$H$6-'СЕТ СН'!$H$19</f>
        <v>1281.0560310000001</v>
      </c>
      <c r="C95" s="37">
        <f>SUMIFS(СВЦЭМ!$C$34:$C$777,СВЦЭМ!$A$34:$A$777,$A95,СВЦЭМ!$B$34:$B$777,C$83)+'СЕТ СН'!$H$9+СВЦЭМ!$D$10+'СЕТ СН'!$H$6-'СЕТ СН'!$H$19</f>
        <v>1336.3388127200001</v>
      </c>
      <c r="D95" s="37">
        <f>SUMIFS(СВЦЭМ!$C$34:$C$777,СВЦЭМ!$A$34:$A$777,$A95,СВЦЭМ!$B$34:$B$777,D$83)+'СЕТ СН'!$H$9+СВЦЭМ!$D$10+'СЕТ СН'!$H$6-'СЕТ СН'!$H$19</f>
        <v>1390.4693808699999</v>
      </c>
      <c r="E95" s="37">
        <f>SUMIFS(СВЦЭМ!$C$34:$C$777,СВЦЭМ!$A$34:$A$777,$A95,СВЦЭМ!$B$34:$B$777,E$83)+'СЕТ СН'!$H$9+СВЦЭМ!$D$10+'СЕТ СН'!$H$6-'СЕТ СН'!$H$19</f>
        <v>1394.4057357900001</v>
      </c>
      <c r="F95" s="37">
        <f>SUMIFS(СВЦЭМ!$C$34:$C$777,СВЦЭМ!$A$34:$A$777,$A95,СВЦЭМ!$B$34:$B$777,F$83)+'СЕТ СН'!$H$9+СВЦЭМ!$D$10+'СЕТ СН'!$H$6-'СЕТ СН'!$H$19</f>
        <v>1395.2639325099999</v>
      </c>
      <c r="G95" s="37">
        <f>SUMIFS(СВЦЭМ!$C$34:$C$777,СВЦЭМ!$A$34:$A$777,$A95,СВЦЭМ!$B$34:$B$777,G$83)+'СЕТ СН'!$H$9+СВЦЭМ!$D$10+'СЕТ СН'!$H$6-'СЕТ СН'!$H$19</f>
        <v>1395.41273288</v>
      </c>
      <c r="H95" s="37">
        <f>SUMIFS(СВЦЭМ!$C$34:$C$777,СВЦЭМ!$A$34:$A$777,$A95,СВЦЭМ!$B$34:$B$777,H$83)+'СЕТ СН'!$H$9+СВЦЭМ!$D$10+'СЕТ СН'!$H$6-'СЕТ СН'!$H$19</f>
        <v>1426.9725963000001</v>
      </c>
      <c r="I95" s="37">
        <f>SUMIFS(СВЦЭМ!$C$34:$C$777,СВЦЭМ!$A$34:$A$777,$A95,СВЦЭМ!$B$34:$B$777,I$83)+'СЕТ СН'!$H$9+СВЦЭМ!$D$10+'СЕТ СН'!$H$6-'СЕТ СН'!$H$19</f>
        <v>1423.95358502</v>
      </c>
      <c r="J95" s="37">
        <f>SUMIFS(СВЦЭМ!$C$34:$C$777,СВЦЭМ!$A$34:$A$777,$A95,СВЦЭМ!$B$34:$B$777,J$83)+'СЕТ СН'!$H$9+СВЦЭМ!$D$10+'СЕТ СН'!$H$6-'СЕТ СН'!$H$19</f>
        <v>1293.9874749199998</v>
      </c>
      <c r="K95" s="37">
        <f>SUMIFS(СВЦЭМ!$C$34:$C$777,СВЦЭМ!$A$34:$A$777,$A95,СВЦЭМ!$B$34:$B$777,K$83)+'СЕТ СН'!$H$9+СВЦЭМ!$D$10+'СЕТ СН'!$H$6-'СЕТ СН'!$H$19</f>
        <v>1181.2740647700002</v>
      </c>
      <c r="L95" s="37">
        <f>SUMIFS(СВЦЭМ!$C$34:$C$777,СВЦЭМ!$A$34:$A$777,$A95,СВЦЭМ!$B$34:$B$777,L$83)+'СЕТ СН'!$H$9+СВЦЭМ!$D$10+'СЕТ СН'!$H$6-'СЕТ СН'!$H$19</f>
        <v>1103.6429544699999</v>
      </c>
      <c r="M95" s="37">
        <f>SUMIFS(СВЦЭМ!$C$34:$C$777,СВЦЭМ!$A$34:$A$777,$A95,СВЦЭМ!$B$34:$B$777,M$83)+'СЕТ СН'!$H$9+СВЦЭМ!$D$10+'СЕТ СН'!$H$6-'СЕТ СН'!$H$19</f>
        <v>1075.8044500199999</v>
      </c>
      <c r="N95" s="37">
        <f>SUMIFS(СВЦЭМ!$C$34:$C$777,СВЦЭМ!$A$34:$A$777,$A95,СВЦЭМ!$B$34:$B$777,N$83)+'СЕТ СН'!$H$9+СВЦЭМ!$D$10+'СЕТ СН'!$H$6-'СЕТ СН'!$H$19</f>
        <v>1085.88378367</v>
      </c>
      <c r="O95" s="37">
        <f>SUMIFS(СВЦЭМ!$C$34:$C$777,СВЦЭМ!$A$34:$A$777,$A95,СВЦЭМ!$B$34:$B$777,O$83)+'СЕТ СН'!$H$9+СВЦЭМ!$D$10+'СЕТ СН'!$H$6-'СЕТ СН'!$H$19</f>
        <v>1089.4154627399998</v>
      </c>
      <c r="P95" s="37">
        <f>SUMIFS(СВЦЭМ!$C$34:$C$777,СВЦЭМ!$A$34:$A$777,$A95,СВЦЭМ!$B$34:$B$777,P$83)+'СЕТ СН'!$H$9+СВЦЭМ!$D$10+'СЕТ СН'!$H$6-'СЕТ СН'!$H$19</f>
        <v>1086.18852337</v>
      </c>
      <c r="Q95" s="37">
        <f>SUMIFS(СВЦЭМ!$C$34:$C$777,СВЦЭМ!$A$34:$A$777,$A95,СВЦЭМ!$B$34:$B$777,Q$83)+'СЕТ СН'!$H$9+СВЦЭМ!$D$10+'СЕТ СН'!$H$6-'СЕТ СН'!$H$19</f>
        <v>1085.11719533</v>
      </c>
      <c r="R95" s="37">
        <f>SUMIFS(СВЦЭМ!$C$34:$C$777,СВЦЭМ!$A$34:$A$777,$A95,СВЦЭМ!$B$34:$B$777,R$83)+'СЕТ СН'!$H$9+СВЦЭМ!$D$10+'СЕТ СН'!$H$6-'СЕТ СН'!$H$19</f>
        <v>1091.71382967</v>
      </c>
      <c r="S95" s="37">
        <f>SUMIFS(СВЦЭМ!$C$34:$C$777,СВЦЭМ!$A$34:$A$777,$A95,СВЦЭМ!$B$34:$B$777,S$83)+'СЕТ СН'!$H$9+СВЦЭМ!$D$10+'СЕТ СН'!$H$6-'СЕТ СН'!$H$19</f>
        <v>1092.5341669899999</v>
      </c>
      <c r="T95" s="37">
        <f>SUMIFS(СВЦЭМ!$C$34:$C$777,СВЦЭМ!$A$34:$A$777,$A95,СВЦЭМ!$B$34:$B$777,T$83)+'СЕТ СН'!$H$9+СВЦЭМ!$D$10+'СЕТ СН'!$H$6-'СЕТ СН'!$H$19</f>
        <v>1099.78167859</v>
      </c>
      <c r="U95" s="37">
        <f>SUMIFS(СВЦЭМ!$C$34:$C$777,СВЦЭМ!$A$34:$A$777,$A95,СВЦЭМ!$B$34:$B$777,U$83)+'СЕТ СН'!$H$9+СВЦЭМ!$D$10+'СЕТ СН'!$H$6-'СЕТ СН'!$H$19</f>
        <v>1106.0426176999999</v>
      </c>
      <c r="V95" s="37">
        <f>SUMIFS(СВЦЭМ!$C$34:$C$777,СВЦЭМ!$A$34:$A$777,$A95,СВЦЭМ!$B$34:$B$777,V$83)+'СЕТ СН'!$H$9+СВЦЭМ!$D$10+'СЕТ СН'!$H$6-'СЕТ СН'!$H$19</f>
        <v>1124.31200334</v>
      </c>
      <c r="W95" s="37">
        <f>SUMIFS(СВЦЭМ!$C$34:$C$777,СВЦЭМ!$A$34:$A$777,$A95,СВЦЭМ!$B$34:$B$777,W$83)+'СЕТ СН'!$H$9+СВЦЭМ!$D$10+'СЕТ СН'!$H$6-'СЕТ СН'!$H$19</f>
        <v>1147.4742670700002</v>
      </c>
      <c r="X95" s="37">
        <f>SUMIFS(СВЦЭМ!$C$34:$C$777,СВЦЭМ!$A$34:$A$777,$A95,СВЦЭМ!$B$34:$B$777,X$83)+'СЕТ СН'!$H$9+СВЦЭМ!$D$10+'СЕТ СН'!$H$6-'СЕТ СН'!$H$19</f>
        <v>1222.1209515099999</v>
      </c>
      <c r="Y95" s="37">
        <f>SUMIFS(СВЦЭМ!$C$34:$C$777,СВЦЭМ!$A$34:$A$777,$A95,СВЦЭМ!$B$34:$B$777,Y$83)+'СЕТ СН'!$H$9+СВЦЭМ!$D$10+'СЕТ СН'!$H$6-'СЕТ СН'!$H$19</f>
        <v>1251.2819940499999</v>
      </c>
    </row>
    <row r="96" spans="1:25" ht="15.75" x14ac:dyDescent="0.2">
      <c r="A96" s="36">
        <f t="shared" si="2"/>
        <v>42929</v>
      </c>
      <c r="B96" s="37">
        <f>SUMIFS(СВЦЭМ!$C$34:$C$777,СВЦЭМ!$A$34:$A$777,$A96,СВЦЭМ!$B$34:$B$777,B$83)+'СЕТ СН'!$H$9+СВЦЭМ!$D$10+'СЕТ СН'!$H$6-'СЕТ СН'!$H$19</f>
        <v>1257.7703242799998</v>
      </c>
      <c r="C96" s="37">
        <f>SUMIFS(СВЦЭМ!$C$34:$C$777,СВЦЭМ!$A$34:$A$777,$A96,СВЦЭМ!$B$34:$B$777,C$83)+'СЕТ СН'!$H$9+СВЦЭМ!$D$10+'СЕТ СН'!$H$6-'СЕТ СН'!$H$19</f>
        <v>1324.2158320799999</v>
      </c>
      <c r="D96" s="37">
        <f>SUMIFS(СВЦЭМ!$C$34:$C$777,СВЦЭМ!$A$34:$A$777,$A96,СВЦЭМ!$B$34:$B$777,D$83)+'СЕТ СН'!$H$9+СВЦЭМ!$D$10+'СЕТ СН'!$H$6-'СЕТ СН'!$H$19</f>
        <v>1400.3333866900002</v>
      </c>
      <c r="E96" s="37">
        <f>SUMIFS(СВЦЭМ!$C$34:$C$777,СВЦЭМ!$A$34:$A$777,$A96,СВЦЭМ!$B$34:$B$777,E$83)+'СЕТ СН'!$H$9+СВЦЭМ!$D$10+'СЕТ СН'!$H$6-'СЕТ СН'!$H$19</f>
        <v>1403.7908703399999</v>
      </c>
      <c r="F96" s="37">
        <f>SUMIFS(СВЦЭМ!$C$34:$C$777,СВЦЭМ!$A$34:$A$777,$A96,СВЦЭМ!$B$34:$B$777,F$83)+'СЕТ СН'!$H$9+СВЦЭМ!$D$10+'СЕТ СН'!$H$6-'СЕТ СН'!$H$19</f>
        <v>1408.0644626600001</v>
      </c>
      <c r="G96" s="37">
        <f>SUMIFS(СВЦЭМ!$C$34:$C$777,СВЦЭМ!$A$34:$A$777,$A96,СВЦЭМ!$B$34:$B$777,G$83)+'СЕТ СН'!$H$9+СВЦЭМ!$D$10+'СЕТ СН'!$H$6-'СЕТ СН'!$H$19</f>
        <v>1409.0598373100001</v>
      </c>
      <c r="H96" s="37">
        <f>SUMIFS(СВЦЭМ!$C$34:$C$777,СВЦЭМ!$A$34:$A$777,$A96,СВЦЭМ!$B$34:$B$777,H$83)+'СЕТ СН'!$H$9+СВЦЭМ!$D$10+'СЕТ СН'!$H$6-'СЕТ СН'!$H$19</f>
        <v>1430.97723507</v>
      </c>
      <c r="I96" s="37">
        <f>SUMIFS(СВЦЭМ!$C$34:$C$777,СВЦЭМ!$A$34:$A$777,$A96,СВЦЭМ!$B$34:$B$777,I$83)+'СЕТ СН'!$H$9+СВЦЭМ!$D$10+'СЕТ СН'!$H$6-'СЕТ СН'!$H$19</f>
        <v>1343.5465056399999</v>
      </c>
      <c r="J96" s="37">
        <f>SUMIFS(СВЦЭМ!$C$34:$C$777,СВЦЭМ!$A$34:$A$777,$A96,СВЦЭМ!$B$34:$B$777,J$83)+'СЕТ СН'!$H$9+СВЦЭМ!$D$10+'СЕТ СН'!$H$6-'СЕТ СН'!$H$19</f>
        <v>1224.13821014</v>
      </c>
      <c r="K96" s="37">
        <f>SUMIFS(СВЦЭМ!$C$34:$C$777,СВЦЭМ!$A$34:$A$777,$A96,СВЦЭМ!$B$34:$B$777,K$83)+'СЕТ СН'!$H$9+СВЦЭМ!$D$10+'СЕТ СН'!$H$6-'СЕТ СН'!$H$19</f>
        <v>1131.0552702200002</v>
      </c>
      <c r="L96" s="37">
        <f>SUMIFS(СВЦЭМ!$C$34:$C$777,СВЦЭМ!$A$34:$A$777,$A96,СВЦЭМ!$B$34:$B$777,L$83)+'СЕТ СН'!$H$9+СВЦЭМ!$D$10+'СЕТ СН'!$H$6-'СЕТ СН'!$H$19</f>
        <v>1059.7654051099998</v>
      </c>
      <c r="M96" s="37">
        <f>SUMIFS(СВЦЭМ!$C$34:$C$777,СВЦЭМ!$A$34:$A$777,$A96,СВЦЭМ!$B$34:$B$777,M$83)+'СЕТ СН'!$H$9+СВЦЭМ!$D$10+'СЕТ СН'!$H$6-'СЕТ СН'!$H$19</f>
        <v>1031.8347092099998</v>
      </c>
      <c r="N96" s="37">
        <f>SUMIFS(СВЦЭМ!$C$34:$C$777,СВЦЭМ!$A$34:$A$777,$A96,СВЦЭМ!$B$34:$B$777,N$83)+'СЕТ СН'!$H$9+СВЦЭМ!$D$10+'СЕТ СН'!$H$6-'СЕТ СН'!$H$19</f>
        <v>1038.8714863199998</v>
      </c>
      <c r="O96" s="37">
        <f>SUMIFS(СВЦЭМ!$C$34:$C$777,СВЦЭМ!$A$34:$A$777,$A96,СВЦЭМ!$B$34:$B$777,O$83)+'СЕТ СН'!$H$9+СВЦЭМ!$D$10+'СЕТ СН'!$H$6-'СЕТ СН'!$H$19</f>
        <v>1038.3689612999999</v>
      </c>
      <c r="P96" s="37">
        <f>SUMIFS(СВЦЭМ!$C$34:$C$777,СВЦЭМ!$A$34:$A$777,$A96,СВЦЭМ!$B$34:$B$777,P$83)+'СЕТ СН'!$H$9+СВЦЭМ!$D$10+'СЕТ СН'!$H$6-'СЕТ СН'!$H$19</f>
        <v>1037.5044444</v>
      </c>
      <c r="Q96" s="37">
        <f>SUMIFS(СВЦЭМ!$C$34:$C$777,СВЦЭМ!$A$34:$A$777,$A96,СВЦЭМ!$B$34:$B$777,Q$83)+'СЕТ СН'!$H$9+СВЦЭМ!$D$10+'СЕТ СН'!$H$6-'СЕТ СН'!$H$19</f>
        <v>1037.6058389599998</v>
      </c>
      <c r="R96" s="37">
        <f>SUMIFS(СВЦЭМ!$C$34:$C$777,СВЦЭМ!$A$34:$A$777,$A96,СВЦЭМ!$B$34:$B$777,R$83)+'СЕТ СН'!$H$9+СВЦЭМ!$D$10+'СЕТ СН'!$H$6-'СЕТ СН'!$H$19</f>
        <v>1044.40380377</v>
      </c>
      <c r="S96" s="37">
        <f>SUMIFS(СВЦЭМ!$C$34:$C$777,СВЦЭМ!$A$34:$A$777,$A96,СВЦЭМ!$B$34:$B$777,S$83)+'СЕТ СН'!$H$9+СВЦЭМ!$D$10+'СЕТ СН'!$H$6-'СЕТ СН'!$H$19</f>
        <v>1053.3762167200002</v>
      </c>
      <c r="T96" s="37">
        <f>SUMIFS(СВЦЭМ!$C$34:$C$777,СВЦЭМ!$A$34:$A$777,$A96,СВЦЭМ!$B$34:$B$777,T$83)+'СЕТ СН'!$H$9+СВЦЭМ!$D$10+'СЕТ СН'!$H$6-'СЕТ СН'!$H$19</f>
        <v>1090.04912117</v>
      </c>
      <c r="U96" s="37">
        <f>SUMIFS(СВЦЭМ!$C$34:$C$777,СВЦЭМ!$A$34:$A$777,$A96,СВЦЭМ!$B$34:$B$777,U$83)+'СЕТ СН'!$H$9+СВЦЭМ!$D$10+'СЕТ СН'!$H$6-'СЕТ СН'!$H$19</f>
        <v>1108.1320727500001</v>
      </c>
      <c r="V96" s="37">
        <f>SUMIFS(СВЦЭМ!$C$34:$C$777,СВЦЭМ!$A$34:$A$777,$A96,СВЦЭМ!$B$34:$B$777,V$83)+'СЕТ СН'!$H$9+СВЦЭМ!$D$10+'СЕТ СН'!$H$6-'СЕТ СН'!$H$19</f>
        <v>1129.18649972</v>
      </c>
      <c r="W96" s="37">
        <f>SUMIFS(СВЦЭМ!$C$34:$C$777,СВЦЭМ!$A$34:$A$777,$A96,СВЦЭМ!$B$34:$B$777,W$83)+'СЕТ СН'!$H$9+СВЦЭМ!$D$10+'СЕТ СН'!$H$6-'СЕТ СН'!$H$19</f>
        <v>1165.4018124499999</v>
      </c>
      <c r="X96" s="37">
        <f>SUMIFS(СВЦЭМ!$C$34:$C$777,СВЦЭМ!$A$34:$A$777,$A96,СВЦЭМ!$B$34:$B$777,X$83)+'СЕТ СН'!$H$9+СВЦЭМ!$D$10+'СЕТ СН'!$H$6-'СЕТ СН'!$H$19</f>
        <v>1227.46561109</v>
      </c>
      <c r="Y96" s="37">
        <f>SUMIFS(СВЦЭМ!$C$34:$C$777,СВЦЭМ!$A$34:$A$777,$A96,СВЦЭМ!$B$34:$B$777,Y$83)+'СЕТ СН'!$H$9+СВЦЭМ!$D$10+'СЕТ СН'!$H$6-'СЕТ СН'!$H$19</f>
        <v>1261.48790869</v>
      </c>
    </row>
    <row r="97" spans="1:25" ht="15.75" x14ac:dyDescent="0.2">
      <c r="A97" s="36">
        <f t="shared" si="2"/>
        <v>42930</v>
      </c>
      <c r="B97" s="37">
        <f>SUMIFS(СВЦЭМ!$C$34:$C$777,СВЦЭМ!$A$34:$A$777,$A97,СВЦЭМ!$B$34:$B$777,B$83)+'СЕТ СН'!$H$9+СВЦЭМ!$D$10+'СЕТ СН'!$H$6-'СЕТ СН'!$H$19</f>
        <v>1272.3218869100001</v>
      </c>
      <c r="C97" s="37">
        <f>SUMIFS(СВЦЭМ!$C$34:$C$777,СВЦЭМ!$A$34:$A$777,$A97,СВЦЭМ!$B$34:$B$777,C$83)+'СЕТ СН'!$H$9+СВЦЭМ!$D$10+'СЕТ СН'!$H$6-'СЕТ СН'!$H$19</f>
        <v>1264.49608098</v>
      </c>
      <c r="D97" s="37">
        <f>SUMIFS(СВЦЭМ!$C$34:$C$777,СВЦЭМ!$A$34:$A$777,$A97,СВЦЭМ!$B$34:$B$777,D$83)+'СЕТ СН'!$H$9+СВЦЭМ!$D$10+'СЕТ СН'!$H$6-'СЕТ СН'!$H$19</f>
        <v>1340.5167025300002</v>
      </c>
      <c r="E97" s="37">
        <f>SUMIFS(СВЦЭМ!$C$34:$C$777,СВЦЭМ!$A$34:$A$777,$A97,СВЦЭМ!$B$34:$B$777,E$83)+'СЕТ СН'!$H$9+СВЦЭМ!$D$10+'СЕТ СН'!$H$6-'СЕТ СН'!$H$19</f>
        <v>1333.0576373899999</v>
      </c>
      <c r="F97" s="37">
        <f>SUMIFS(СВЦЭМ!$C$34:$C$777,СВЦЭМ!$A$34:$A$777,$A97,СВЦЭМ!$B$34:$B$777,F$83)+'СЕТ СН'!$H$9+СВЦЭМ!$D$10+'СЕТ СН'!$H$6-'СЕТ СН'!$H$19</f>
        <v>1329.9797541100002</v>
      </c>
      <c r="G97" s="37">
        <f>SUMIFS(СВЦЭМ!$C$34:$C$777,СВЦЭМ!$A$34:$A$777,$A97,СВЦЭМ!$B$34:$B$777,G$83)+'СЕТ СН'!$H$9+СВЦЭМ!$D$10+'СЕТ СН'!$H$6-'СЕТ СН'!$H$19</f>
        <v>1335.7326395999999</v>
      </c>
      <c r="H97" s="37">
        <f>SUMIFS(СВЦЭМ!$C$34:$C$777,СВЦЭМ!$A$34:$A$777,$A97,СВЦЭМ!$B$34:$B$777,H$83)+'СЕТ СН'!$H$9+СВЦЭМ!$D$10+'СЕТ СН'!$H$6-'СЕТ СН'!$H$19</f>
        <v>1369.8030406500002</v>
      </c>
      <c r="I97" s="37">
        <f>SUMIFS(СВЦЭМ!$C$34:$C$777,СВЦЭМ!$A$34:$A$777,$A97,СВЦЭМ!$B$34:$B$777,I$83)+'СЕТ СН'!$H$9+СВЦЭМ!$D$10+'СЕТ СН'!$H$6-'СЕТ СН'!$H$19</f>
        <v>1324.7005479899999</v>
      </c>
      <c r="J97" s="37">
        <f>SUMIFS(СВЦЭМ!$C$34:$C$777,СВЦЭМ!$A$34:$A$777,$A97,СВЦЭМ!$B$34:$B$777,J$83)+'СЕТ СН'!$H$9+СВЦЭМ!$D$10+'СЕТ СН'!$H$6-'СЕТ СН'!$H$19</f>
        <v>1184.6715607800002</v>
      </c>
      <c r="K97" s="37">
        <f>SUMIFS(СВЦЭМ!$C$34:$C$777,СВЦЭМ!$A$34:$A$777,$A97,СВЦЭМ!$B$34:$B$777,K$83)+'СЕТ СН'!$H$9+СВЦЭМ!$D$10+'СЕТ СН'!$H$6-'СЕТ СН'!$H$19</f>
        <v>1123.19646057</v>
      </c>
      <c r="L97" s="37">
        <f>SUMIFS(СВЦЭМ!$C$34:$C$777,СВЦЭМ!$A$34:$A$777,$A97,СВЦЭМ!$B$34:$B$777,L$83)+'СЕТ СН'!$H$9+СВЦЭМ!$D$10+'СЕТ СН'!$H$6-'СЕТ СН'!$H$19</f>
        <v>1077.7028059700001</v>
      </c>
      <c r="M97" s="37">
        <f>SUMIFS(СВЦЭМ!$C$34:$C$777,СВЦЭМ!$A$34:$A$777,$A97,СВЦЭМ!$B$34:$B$777,M$83)+'СЕТ СН'!$H$9+СВЦЭМ!$D$10+'СЕТ СН'!$H$6-'СЕТ СН'!$H$19</f>
        <v>1072.7597932600002</v>
      </c>
      <c r="N97" s="37">
        <f>SUMIFS(СВЦЭМ!$C$34:$C$777,СВЦЭМ!$A$34:$A$777,$A97,СВЦЭМ!$B$34:$B$777,N$83)+'СЕТ СН'!$H$9+СВЦЭМ!$D$10+'СЕТ СН'!$H$6-'СЕТ СН'!$H$19</f>
        <v>1065.8455798999998</v>
      </c>
      <c r="O97" s="37">
        <f>SUMIFS(СВЦЭМ!$C$34:$C$777,СВЦЭМ!$A$34:$A$777,$A97,СВЦЭМ!$B$34:$B$777,O$83)+'СЕТ СН'!$H$9+СВЦЭМ!$D$10+'СЕТ СН'!$H$6-'СЕТ СН'!$H$19</f>
        <v>1068.86592238</v>
      </c>
      <c r="P97" s="37">
        <f>SUMIFS(СВЦЭМ!$C$34:$C$777,СВЦЭМ!$A$34:$A$777,$A97,СВЦЭМ!$B$34:$B$777,P$83)+'СЕТ СН'!$H$9+СВЦЭМ!$D$10+'СЕТ СН'!$H$6-'СЕТ СН'!$H$19</f>
        <v>1068.3496558900001</v>
      </c>
      <c r="Q97" s="37">
        <f>SUMIFS(СВЦЭМ!$C$34:$C$777,СВЦЭМ!$A$34:$A$777,$A97,СВЦЭМ!$B$34:$B$777,Q$83)+'СЕТ СН'!$H$9+СВЦЭМ!$D$10+'СЕТ СН'!$H$6-'СЕТ СН'!$H$19</f>
        <v>1071.8420614199999</v>
      </c>
      <c r="R97" s="37">
        <f>SUMIFS(СВЦЭМ!$C$34:$C$777,СВЦЭМ!$A$34:$A$777,$A97,СВЦЭМ!$B$34:$B$777,R$83)+'СЕТ СН'!$H$9+СВЦЭМ!$D$10+'СЕТ СН'!$H$6-'СЕТ СН'!$H$19</f>
        <v>1068.1010252999999</v>
      </c>
      <c r="S97" s="37">
        <f>SUMIFS(СВЦЭМ!$C$34:$C$777,СВЦЭМ!$A$34:$A$777,$A97,СВЦЭМ!$B$34:$B$777,S$83)+'СЕТ СН'!$H$9+СВЦЭМ!$D$10+'СЕТ СН'!$H$6-'СЕТ СН'!$H$19</f>
        <v>1068.6952544700002</v>
      </c>
      <c r="T97" s="37">
        <f>SUMIFS(СВЦЭМ!$C$34:$C$777,СВЦЭМ!$A$34:$A$777,$A97,СВЦЭМ!$B$34:$B$777,T$83)+'СЕТ СН'!$H$9+СВЦЭМ!$D$10+'СЕТ СН'!$H$6-'СЕТ СН'!$H$19</f>
        <v>1062.95363524</v>
      </c>
      <c r="U97" s="37">
        <f>SUMIFS(СВЦЭМ!$C$34:$C$777,СВЦЭМ!$A$34:$A$777,$A97,СВЦЭМ!$B$34:$B$777,U$83)+'СЕТ СН'!$H$9+СВЦЭМ!$D$10+'СЕТ СН'!$H$6-'СЕТ СН'!$H$19</f>
        <v>1052.0907344799998</v>
      </c>
      <c r="V97" s="37">
        <f>SUMIFS(СВЦЭМ!$C$34:$C$777,СВЦЭМ!$A$34:$A$777,$A97,СВЦЭМ!$B$34:$B$777,V$83)+'СЕТ СН'!$H$9+СВЦЭМ!$D$10+'СЕТ СН'!$H$6-'СЕТ СН'!$H$19</f>
        <v>1051.0704064299998</v>
      </c>
      <c r="W97" s="37">
        <f>SUMIFS(СВЦЭМ!$C$34:$C$777,СВЦЭМ!$A$34:$A$777,$A97,СВЦЭМ!$B$34:$B$777,W$83)+'СЕТ СН'!$H$9+СВЦЭМ!$D$10+'СЕТ СН'!$H$6-'СЕТ СН'!$H$19</f>
        <v>1054.9038320700001</v>
      </c>
      <c r="X97" s="37">
        <f>SUMIFS(СВЦЭМ!$C$34:$C$777,СВЦЭМ!$A$34:$A$777,$A97,СВЦЭМ!$B$34:$B$777,X$83)+'СЕТ СН'!$H$9+СВЦЭМ!$D$10+'СЕТ СН'!$H$6-'СЕТ СН'!$H$19</f>
        <v>1068.4321286099998</v>
      </c>
      <c r="Y97" s="37">
        <f>SUMIFS(СВЦЭМ!$C$34:$C$777,СВЦЭМ!$A$34:$A$777,$A97,СВЦЭМ!$B$34:$B$777,Y$83)+'СЕТ СН'!$H$9+СВЦЭМ!$D$10+'СЕТ СН'!$H$6-'СЕТ СН'!$H$19</f>
        <v>1080.67224566</v>
      </c>
    </row>
    <row r="98" spans="1:25" ht="15.75" x14ac:dyDescent="0.2">
      <c r="A98" s="36">
        <f t="shared" si="2"/>
        <v>42931</v>
      </c>
      <c r="B98" s="37">
        <f>SUMIFS(СВЦЭМ!$C$34:$C$777,СВЦЭМ!$A$34:$A$777,$A98,СВЦЭМ!$B$34:$B$777,B$83)+'СЕТ СН'!$H$9+СВЦЭМ!$D$10+'СЕТ СН'!$H$6-'СЕТ СН'!$H$19</f>
        <v>1199.4739239199998</v>
      </c>
      <c r="C98" s="37">
        <f>SUMIFS(СВЦЭМ!$C$34:$C$777,СВЦЭМ!$A$34:$A$777,$A98,СВЦЭМ!$B$34:$B$777,C$83)+'СЕТ СН'!$H$9+СВЦЭМ!$D$10+'СЕТ СН'!$H$6-'СЕТ СН'!$H$19</f>
        <v>1286.49749608</v>
      </c>
      <c r="D98" s="37">
        <f>SUMIFS(СВЦЭМ!$C$34:$C$777,СВЦЭМ!$A$34:$A$777,$A98,СВЦЭМ!$B$34:$B$777,D$83)+'СЕТ СН'!$H$9+СВЦЭМ!$D$10+'СЕТ СН'!$H$6-'СЕТ СН'!$H$19</f>
        <v>1354.72397396</v>
      </c>
      <c r="E98" s="37">
        <f>SUMIFS(СВЦЭМ!$C$34:$C$777,СВЦЭМ!$A$34:$A$777,$A98,СВЦЭМ!$B$34:$B$777,E$83)+'СЕТ СН'!$H$9+СВЦЭМ!$D$10+'СЕТ СН'!$H$6-'СЕТ СН'!$H$19</f>
        <v>1356.9657347299999</v>
      </c>
      <c r="F98" s="37">
        <f>SUMIFS(СВЦЭМ!$C$34:$C$777,СВЦЭМ!$A$34:$A$777,$A98,СВЦЭМ!$B$34:$B$777,F$83)+'СЕТ СН'!$H$9+СВЦЭМ!$D$10+'СЕТ СН'!$H$6-'СЕТ СН'!$H$19</f>
        <v>1360.5771017800002</v>
      </c>
      <c r="G98" s="37">
        <f>SUMIFS(СВЦЭМ!$C$34:$C$777,СВЦЭМ!$A$34:$A$777,$A98,СВЦЭМ!$B$34:$B$777,G$83)+'СЕТ СН'!$H$9+СВЦЭМ!$D$10+'СЕТ СН'!$H$6-'СЕТ СН'!$H$19</f>
        <v>1357.2474764399999</v>
      </c>
      <c r="H98" s="37">
        <f>SUMIFS(СВЦЭМ!$C$34:$C$777,СВЦЭМ!$A$34:$A$777,$A98,СВЦЭМ!$B$34:$B$777,H$83)+'СЕТ СН'!$H$9+СВЦЭМ!$D$10+'СЕТ СН'!$H$6-'СЕТ СН'!$H$19</f>
        <v>1350.6372322400002</v>
      </c>
      <c r="I98" s="37">
        <f>SUMIFS(СВЦЭМ!$C$34:$C$777,СВЦЭМ!$A$34:$A$777,$A98,СВЦЭМ!$B$34:$B$777,I$83)+'СЕТ СН'!$H$9+СВЦЭМ!$D$10+'СЕТ СН'!$H$6-'СЕТ СН'!$H$19</f>
        <v>1273.0897043099999</v>
      </c>
      <c r="J98" s="37">
        <f>SUMIFS(СВЦЭМ!$C$34:$C$777,СВЦЭМ!$A$34:$A$777,$A98,СВЦЭМ!$B$34:$B$777,J$83)+'СЕТ СН'!$H$9+СВЦЭМ!$D$10+'СЕТ СН'!$H$6-'СЕТ СН'!$H$19</f>
        <v>1163.1082398200001</v>
      </c>
      <c r="K98" s="37">
        <f>SUMIFS(СВЦЭМ!$C$34:$C$777,СВЦЭМ!$A$34:$A$777,$A98,СВЦЭМ!$B$34:$B$777,K$83)+'СЕТ СН'!$H$9+СВЦЭМ!$D$10+'СЕТ СН'!$H$6-'СЕТ СН'!$H$19</f>
        <v>1109.916557</v>
      </c>
      <c r="L98" s="37">
        <f>SUMIFS(СВЦЭМ!$C$34:$C$777,СВЦЭМ!$A$34:$A$777,$A98,СВЦЭМ!$B$34:$B$777,L$83)+'СЕТ СН'!$H$9+СВЦЭМ!$D$10+'СЕТ СН'!$H$6-'СЕТ СН'!$H$19</f>
        <v>1099.28875161</v>
      </c>
      <c r="M98" s="37">
        <f>SUMIFS(СВЦЭМ!$C$34:$C$777,СВЦЭМ!$A$34:$A$777,$A98,СВЦЭМ!$B$34:$B$777,M$83)+'СЕТ СН'!$H$9+СВЦЭМ!$D$10+'СЕТ СН'!$H$6-'СЕТ СН'!$H$19</f>
        <v>1097.0152564999999</v>
      </c>
      <c r="N98" s="37">
        <f>SUMIFS(СВЦЭМ!$C$34:$C$777,СВЦЭМ!$A$34:$A$777,$A98,СВЦЭМ!$B$34:$B$777,N$83)+'СЕТ СН'!$H$9+СВЦЭМ!$D$10+'СЕТ СН'!$H$6-'СЕТ СН'!$H$19</f>
        <v>1091.4256402199999</v>
      </c>
      <c r="O98" s="37">
        <f>SUMIFS(СВЦЭМ!$C$34:$C$777,СВЦЭМ!$A$34:$A$777,$A98,СВЦЭМ!$B$34:$B$777,O$83)+'СЕТ СН'!$H$9+СВЦЭМ!$D$10+'СЕТ СН'!$H$6-'СЕТ СН'!$H$19</f>
        <v>1082.9348370100001</v>
      </c>
      <c r="P98" s="37">
        <f>SUMIFS(СВЦЭМ!$C$34:$C$777,СВЦЭМ!$A$34:$A$777,$A98,СВЦЭМ!$B$34:$B$777,P$83)+'СЕТ СН'!$H$9+СВЦЭМ!$D$10+'СЕТ СН'!$H$6-'СЕТ СН'!$H$19</f>
        <v>1081.3617029100001</v>
      </c>
      <c r="Q98" s="37">
        <f>SUMIFS(СВЦЭМ!$C$34:$C$777,СВЦЭМ!$A$34:$A$777,$A98,СВЦЭМ!$B$34:$B$777,Q$83)+'СЕТ СН'!$H$9+СВЦЭМ!$D$10+'СЕТ СН'!$H$6-'СЕТ СН'!$H$19</f>
        <v>1082.0519342500002</v>
      </c>
      <c r="R98" s="37">
        <f>SUMIFS(СВЦЭМ!$C$34:$C$777,СВЦЭМ!$A$34:$A$777,$A98,СВЦЭМ!$B$34:$B$777,R$83)+'СЕТ СН'!$H$9+СВЦЭМ!$D$10+'СЕТ СН'!$H$6-'СЕТ СН'!$H$19</f>
        <v>1080.0386613300002</v>
      </c>
      <c r="S98" s="37">
        <f>SUMIFS(СВЦЭМ!$C$34:$C$777,СВЦЭМ!$A$34:$A$777,$A98,СВЦЭМ!$B$34:$B$777,S$83)+'СЕТ СН'!$H$9+СВЦЭМ!$D$10+'СЕТ СН'!$H$6-'СЕТ СН'!$H$19</f>
        <v>1081.1691400499999</v>
      </c>
      <c r="T98" s="37">
        <f>SUMIFS(СВЦЭМ!$C$34:$C$777,СВЦЭМ!$A$34:$A$777,$A98,СВЦЭМ!$B$34:$B$777,T$83)+'СЕТ СН'!$H$9+СВЦЭМ!$D$10+'СЕТ СН'!$H$6-'СЕТ СН'!$H$19</f>
        <v>1079.2918737</v>
      </c>
      <c r="U98" s="37">
        <f>SUMIFS(СВЦЭМ!$C$34:$C$777,СВЦЭМ!$A$34:$A$777,$A98,СВЦЭМ!$B$34:$B$777,U$83)+'СЕТ СН'!$H$9+СВЦЭМ!$D$10+'СЕТ СН'!$H$6-'СЕТ СН'!$H$19</f>
        <v>1079.22516498</v>
      </c>
      <c r="V98" s="37">
        <f>SUMIFS(СВЦЭМ!$C$34:$C$777,СВЦЭМ!$A$34:$A$777,$A98,СВЦЭМ!$B$34:$B$777,V$83)+'СЕТ СН'!$H$9+СВЦЭМ!$D$10+'СЕТ СН'!$H$6-'СЕТ СН'!$H$19</f>
        <v>1099.5581468099999</v>
      </c>
      <c r="W98" s="37">
        <f>SUMIFS(СВЦЭМ!$C$34:$C$777,СВЦЭМ!$A$34:$A$777,$A98,СВЦЭМ!$B$34:$B$777,W$83)+'СЕТ СН'!$H$9+СВЦЭМ!$D$10+'СЕТ СН'!$H$6-'СЕТ СН'!$H$19</f>
        <v>1079.0195764099999</v>
      </c>
      <c r="X98" s="37">
        <f>SUMIFS(СВЦЭМ!$C$34:$C$777,СВЦЭМ!$A$34:$A$777,$A98,СВЦЭМ!$B$34:$B$777,X$83)+'СЕТ СН'!$H$9+СВЦЭМ!$D$10+'СЕТ СН'!$H$6-'СЕТ СН'!$H$19</f>
        <v>1059.2199280499999</v>
      </c>
      <c r="Y98" s="37">
        <f>SUMIFS(СВЦЭМ!$C$34:$C$777,СВЦЭМ!$A$34:$A$777,$A98,СВЦЭМ!$B$34:$B$777,Y$83)+'СЕТ СН'!$H$9+СВЦЭМ!$D$10+'СЕТ СН'!$H$6-'СЕТ СН'!$H$19</f>
        <v>1140.5422098499998</v>
      </c>
    </row>
    <row r="99" spans="1:25" ht="15.75" x14ac:dyDescent="0.2">
      <c r="A99" s="36">
        <f t="shared" si="2"/>
        <v>42932</v>
      </c>
      <c r="B99" s="37">
        <f>SUMIFS(СВЦЭМ!$C$34:$C$777,СВЦЭМ!$A$34:$A$777,$A99,СВЦЭМ!$B$34:$B$777,B$83)+'СЕТ СН'!$H$9+СВЦЭМ!$D$10+'СЕТ СН'!$H$6-'СЕТ СН'!$H$19</f>
        <v>1281.5318508700002</v>
      </c>
      <c r="C99" s="37">
        <f>SUMIFS(СВЦЭМ!$C$34:$C$777,СВЦЭМ!$A$34:$A$777,$A99,СВЦЭМ!$B$34:$B$777,C$83)+'СЕТ СН'!$H$9+СВЦЭМ!$D$10+'СЕТ СН'!$H$6-'СЕТ СН'!$H$19</f>
        <v>1370.9128501099999</v>
      </c>
      <c r="D99" s="37">
        <f>SUMIFS(СВЦЭМ!$C$34:$C$777,СВЦЭМ!$A$34:$A$777,$A99,СВЦЭМ!$B$34:$B$777,D$83)+'СЕТ СН'!$H$9+СВЦЭМ!$D$10+'СЕТ СН'!$H$6-'СЕТ СН'!$H$19</f>
        <v>1412.9200711500002</v>
      </c>
      <c r="E99" s="37">
        <f>SUMIFS(СВЦЭМ!$C$34:$C$777,СВЦЭМ!$A$34:$A$777,$A99,СВЦЭМ!$B$34:$B$777,E$83)+'СЕТ СН'!$H$9+СВЦЭМ!$D$10+'СЕТ СН'!$H$6-'СЕТ СН'!$H$19</f>
        <v>1405.8263762900001</v>
      </c>
      <c r="F99" s="37">
        <f>SUMIFS(СВЦЭМ!$C$34:$C$777,СВЦЭМ!$A$34:$A$777,$A99,СВЦЭМ!$B$34:$B$777,F$83)+'СЕТ СН'!$H$9+СВЦЭМ!$D$10+'СЕТ СН'!$H$6-'СЕТ СН'!$H$19</f>
        <v>1399.0135080499999</v>
      </c>
      <c r="G99" s="37">
        <f>SUMIFS(СВЦЭМ!$C$34:$C$777,СВЦЭМ!$A$34:$A$777,$A99,СВЦЭМ!$B$34:$B$777,G$83)+'СЕТ СН'!$H$9+СВЦЭМ!$D$10+'СЕТ СН'!$H$6-'СЕТ СН'!$H$19</f>
        <v>1396.8076187800002</v>
      </c>
      <c r="H99" s="37">
        <f>SUMIFS(СВЦЭМ!$C$34:$C$777,СВЦЭМ!$A$34:$A$777,$A99,СВЦЭМ!$B$34:$B$777,H$83)+'СЕТ СН'!$H$9+СВЦЭМ!$D$10+'СЕТ СН'!$H$6-'СЕТ СН'!$H$19</f>
        <v>1412.1793107399999</v>
      </c>
      <c r="I99" s="37">
        <f>SUMIFS(СВЦЭМ!$C$34:$C$777,СВЦЭМ!$A$34:$A$777,$A99,СВЦЭМ!$B$34:$B$777,I$83)+'СЕТ СН'!$H$9+СВЦЭМ!$D$10+'СЕТ СН'!$H$6-'СЕТ СН'!$H$19</f>
        <v>1341.3525761999999</v>
      </c>
      <c r="J99" s="37">
        <f>SUMIFS(СВЦЭМ!$C$34:$C$777,СВЦЭМ!$A$34:$A$777,$A99,СВЦЭМ!$B$34:$B$777,J$83)+'СЕТ СН'!$H$9+СВЦЭМ!$D$10+'СЕТ СН'!$H$6-'СЕТ СН'!$H$19</f>
        <v>1223.2115167900001</v>
      </c>
      <c r="K99" s="37">
        <f>SUMIFS(СВЦЭМ!$C$34:$C$777,СВЦЭМ!$A$34:$A$777,$A99,СВЦЭМ!$B$34:$B$777,K$83)+'СЕТ СН'!$H$9+СВЦЭМ!$D$10+'СЕТ СН'!$H$6-'СЕТ СН'!$H$19</f>
        <v>1097.4279693100002</v>
      </c>
      <c r="L99" s="37">
        <f>SUMIFS(СВЦЭМ!$C$34:$C$777,СВЦЭМ!$A$34:$A$777,$A99,СВЦЭМ!$B$34:$B$777,L$83)+'СЕТ СН'!$H$9+СВЦЭМ!$D$10+'СЕТ СН'!$H$6-'СЕТ СН'!$H$19</f>
        <v>1031.5043953099998</v>
      </c>
      <c r="M99" s="37">
        <f>SUMIFS(СВЦЭМ!$C$34:$C$777,СВЦЭМ!$A$34:$A$777,$A99,СВЦЭМ!$B$34:$B$777,M$83)+'СЕТ СН'!$H$9+СВЦЭМ!$D$10+'СЕТ СН'!$H$6-'СЕТ СН'!$H$19</f>
        <v>996.31519724000009</v>
      </c>
      <c r="N99" s="37">
        <f>SUMIFS(СВЦЭМ!$C$34:$C$777,СВЦЭМ!$A$34:$A$777,$A99,СВЦЭМ!$B$34:$B$777,N$83)+'СЕТ СН'!$H$9+СВЦЭМ!$D$10+'СЕТ СН'!$H$6-'СЕТ СН'!$H$19</f>
        <v>1008.73395833</v>
      </c>
      <c r="O99" s="37">
        <f>SUMIFS(СВЦЭМ!$C$34:$C$777,СВЦЭМ!$A$34:$A$777,$A99,СВЦЭМ!$B$34:$B$777,O$83)+'СЕТ СН'!$H$9+СВЦЭМ!$D$10+'СЕТ СН'!$H$6-'СЕТ СН'!$H$19</f>
        <v>991.84898406999991</v>
      </c>
      <c r="P99" s="37">
        <f>SUMIFS(СВЦЭМ!$C$34:$C$777,СВЦЭМ!$A$34:$A$777,$A99,СВЦЭМ!$B$34:$B$777,P$83)+'СЕТ СН'!$H$9+СВЦЭМ!$D$10+'СЕТ СН'!$H$6-'СЕТ СН'!$H$19</f>
        <v>992.50409837000007</v>
      </c>
      <c r="Q99" s="37">
        <f>SUMIFS(СВЦЭМ!$C$34:$C$777,СВЦЭМ!$A$34:$A$777,$A99,СВЦЭМ!$B$34:$B$777,Q$83)+'СЕТ СН'!$H$9+СВЦЭМ!$D$10+'СЕТ СН'!$H$6-'СЕТ СН'!$H$19</f>
        <v>993.42177313000002</v>
      </c>
      <c r="R99" s="37">
        <f>SUMIFS(СВЦЭМ!$C$34:$C$777,СВЦЭМ!$A$34:$A$777,$A99,СВЦЭМ!$B$34:$B$777,R$83)+'СЕТ СН'!$H$9+СВЦЭМ!$D$10+'СЕТ СН'!$H$6-'СЕТ СН'!$H$19</f>
        <v>991.1117666199998</v>
      </c>
      <c r="S99" s="37">
        <f>SUMIFS(СВЦЭМ!$C$34:$C$777,СВЦЭМ!$A$34:$A$777,$A99,СВЦЭМ!$B$34:$B$777,S$83)+'СЕТ СН'!$H$9+СВЦЭМ!$D$10+'СЕТ СН'!$H$6-'СЕТ СН'!$H$19</f>
        <v>986.82899186999998</v>
      </c>
      <c r="T99" s="37">
        <f>SUMIFS(СВЦЭМ!$C$34:$C$777,СВЦЭМ!$A$34:$A$777,$A99,СВЦЭМ!$B$34:$B$777,T$83)+'СЕТ СН'!$H$9+СВЦЭМ!$D$10+'СЕТ СН'!$H$6-'СЕТ СН'!$H$19</f>
        <v>990.35266086000001</v>
      </c>
      <c r="U99" s="37">
        <f>SUMIFS(СВЦЭМ!$C$34:$C$777,СВЦЭМ!$A$34:$A$777,$A99,СВЦЭМ!$B$34:$B$777,U$83)+'СЕТ СН'!$H$9+СВЦЭМ!$D$10+'СЕТ СН'!$H$6-'СЕТ СН'!$H$19</f>
        <v>988.77910552000003</v>
      </c>
      <c r="V99" s="37">
        <f>SUMIFS(СВЦЭМ!$C$34:$C$777,СВЦЭМ!$A$34:$A$777,$A99,СВЦЭМ!$B$34:$B$777,V$83)+'СЕТ СН'!$H$9+СВЦЭМ!$D$10+'СЕТ СН'!$H$6-'СЕТ СН'!$H$19</f>
        <v>1013.2862324799999</v>
      </c>
      <c r="W99" s="37">
        <f>SUMIFS(СВЦЭМ!$C$34:$C$777,СВЦЭМ!$A$34:$A$777,$A99,СВЦЭМ!$B$34:$B$777,W$83)+'СЕТ СН'!$H$9+СВЦЭМ!$D$10+'СЕТ СН'!$H$6-'СЕТ СН'!$H$19</f>
        <v>1064.1104545200001</v>
      </c>
      <c r="X99" s="37">
        <f>SUMIFS(СВЦЭМ!$C$34:$C$777,СВЦЭМ!$A$34:$A$777,$A99,СВЦЭМ!$B$34:$B$777,X$83)+'СЕТ СН'!$H$9+СВЦЭМ!$D$10+'СЕТ СН'!$H$6-'СЕТ СН'!$H$19</f>
        <v>1117.66352594</v>
      </c>
      <c r="Y99" s="37">
        <f>SUMIFS(СВЦЭМ!$C$34:$C$777,СВЦЭМ!$A$34:$A$777,$A99,СВЦЭМ!$B$34:$B$777,Y$83)+'СЕТ СН'!$H$9+СВЦЭМ!$D$10+'СЕТ СН'!$H$6-'СЕТ СН'!$H$19</f>
        <v>1211.18949097</v>
      </c>
    </row>
    <row r="100" spans="1:25" ht="15.75" x14ac:dyDescent="0.2">
      <c r="A100" s="36">
        <f t="shared" si="2"/>
        <v>42933</v>
      </c>
      <c r="B100" s="37">
        <f>SUMIFS(СВЦЭМ!$C$34:$C$777,СВЦЭМ!$A$34:$A$777,$A100,СВЦЭМ!$B$34:$B$777,B$83)+'СЕТ СН'!$H$9+СВЦЭМ!$D$10+'СЕТ СН'!$H$6-'СЕТ СН'!$H$19</f>
        <v>1279.5027272900002</v>
      </c>
      <c r="C100" s="37">
        <f>SUMIFS(СВЦЭМ!$C$34:$C$777,СВЦЭМ!$A$34:$A$777,$A100,СВЦЭМ!$B$34:$B$777,C$83)+'СЕТ СН'!$H$9+СВЦЭМ!$D$10+'СЕТ СН'!$H$6-'СЕТ СН'!$H$19</f>
        <v>1365.4618460400002</v>
      </c>
      <c r="D100" s="37">
        <f>SUMIFS(СВЦЭМ!$C$34:$C$777,СВЦЭМ!$A$34:$A$777,$A100,СВЦЭМ!$B$34:$B$777,D$83)+'СЕТ СН'!$H$9+СВЦЭМ!$D$10+'СЕТ СН'!$H$6-'СЕТ СН'!$H$19</f>
        <v>1421.0764012</v>
      </c>
      <c r="E100" s="37">
        <f>SUMIFS(СВЦЭМ!$C$34:$C$777,СВЦЭМ!$A$34:$A$777,$A100,СВЦЭМ!$B$34:$B$777,E$83)+'СЕТ СН'!$H$9+СВЦЭМ!$D$10+'СЕТ СН'!$H$6-'СЕТ СН'!$H$19</f>
        <v>1415.6415734000002</v>
      </c>
      <c r="F100" s="37">
        <f>SUMIFS(СВЦЭМ!$C$34:$C$777,СВЦЭМ!$A$34:$A$777,$A100,СВЦЭМ!$B$34:$B$777,F$83)+'СЕТ СН'!$H$9+СВЦЭМ!$D$10+'СЕТ СН'!$H$6-'СЕТ СН'!$H$19</f>
        <v>1412.7222448100001</v>
      </c>
      <c r="G100" s="37">
        <f>SUMIFS(СВЦЭМ!$C$34:$C$777,СВЦЭМ!$A$34:$A$777,$A100,СВЦЭМ!$B$34:$B$777,G$83)+'СЕТ СН'!$H$9+СВЦЭМ!$D$10+'СЕТ СН'!$H$6-'СЕТ СН'!$H$19</f>
        <v>1416.44768617</v>
      </c>
      <c r="H100" s="37">
        <f>SUMIFS(СВЦЭМ!$C$34:$C$777,СВЦЭМ!$A$34:$A$777,$A100,СВЦЭМ!$B$34:$B$777,H$83)+'СЕТ СН'!$H$9+СВЦЭМ!$D$10+'СЕТ СН'!$H$6-'СЕТ СН'!$H$19</f>
        <v>1398.5691640099999</v>
      </c>
      <c r="I100" s="37">
        <f>SUMIFS(СВЦЭМ!$C$34:$C$777,СВЦЭМ!$A$34:$A$777,$A100,СВЦЭМ!$B$34:$B$777,I$83)+'СЕТ СН'!$H$9+СВЦЭМ!$D$10+'СЕТ СН'!$H$6-'СЕТ СН'!$H$19</f>
        <v>1297.4097245900002</v>
      </c>
      <c r="J100" s="37">
        <f>SUMIFS(СВЦЭМ!$C$34:$C$777,СВЦЭМ!$A$34:$A$777,$A100,СВЦЭМ!$B$34:$B$777,J$83)+'СЕТ СН'!$H$9+СВЦЭМ!$D$10+'СЕТ СН'!$H$6-'СЕТ СН'!$H$19</f>
        <v>1172.87097124</v>
      </c>
      <c r="K100" s="37">
        <f>SUMIFS(СВЦЭМ!$C$34:$C$777,СВЦЭМ!$A$34:$A$777,$A100,СВЦЭМ!$B$34:$B$777,K$83)+'СЕТ СН'!$H$9+СВЦЭМ!$D$10+'СЕТ СН'!$H$6-'СЕТ СН'!$H$19</f>
        <v>1099.5662574600001</v>
      </c>
      <c r="L100" s="37">
        <f>SUMIFS(СВЦЭМ!$C$34:$C$777,СВЦЭМ!$A$34:$A$777,$A100,СВЦЭМ!$B$34:$B$777,L$83)+'СЕТ СН'!$H$9+СВЦЭМ!$D$10+'СЕТ СН'!$H$6-'СЕТ СН'!$H$19</f>
        <v>1022.5588150999999</v>
      </c>
      <c r="M100" s="37">
        <f>SUMIFS(СВЦЭМ!$C$34:$C$777,СВЦЭМ!$A$34:$A$777,$A100,СВЦЭМ!$B$34:$B$777,M$83)+'СЕТ СН'!$H$9+СВЦЭМ!$D$10+'СЕТ СН'!$H$6-'СЕТ СН'!$H$19</f>
        <v>1002.81042729</v>
      </c>
      <c r="N100" s="37">
        <f>SUMIFS(СВЦЭМ!$C$34:$C$777,СВЦЭМ!$A$34:$A$777,$A100,СВЦЭМ!$B$34:$B$777,N$83)+'СЕТ СН'!$H$9+СВЦЭМ!$D$10+'СЕТ СН'!$H$6-'СЕТ СН'!$H$19</f>
        <v>1021.4158620899998</v>
      </c>
      <c r="O100" s="37">
        <f>SUMIFS(СВЦЭМ!$C$34:$C$777,СВЦЭМ!$A$34:$A$777,$A100,СВЦЭМ!$B$34:$B$777,O$83)+'СЕТ СН'!$H$9+СВЦЭМ!$D$10+'СЕТ СН'!$H$6-'СЕТ СН'!$H$19</f>
        <v>1025.20442387</v>
      </c>
      <c r="P100" s="37">
        <f>SUMIFS(СВЦЭМ!$C$34:$C$777,СВЦЭМ!$A$34:$A$777,$A100,СВЦЭМ!$B$34:$B$777,P$83)+'СЕТ СН'!$H$9+СВЦЭМ!$D$10+'СЕТ СН'!$H$6-'СЕТ СН'!$H$19</f>
        <v>1026.6706992899999</v>
      </c>
      <c r="Q100" s="37">
        <f>SUMIFS(СВЦЭМ!$C$34:$C$777,СВЦЭМ!$A$34:$A$777,$A100,СВЦЭМ!$B$34:$B$777,Q$83)+'СЕТ СН'!$H$9+СВЦЭМ!$D$10+'СЕТ СН'!$H$6-'СЕТ СН'!$H$19</f>
        <v>1028.9734871800001</v>
      </c>
      <c r="R100" s="37">
        <f>SUMIFS(СВЦЭМ!$C$34:$C$777,СВЦЭМ!$A$34:$A$777,$A100,СВЦЭМ!$B$34:$B$777,R$83)+'СЕТ СН'!$H$9+СВЦЭМ!$D$10+'СЕТ СН'!$H$6-'СЕТ СН'!$H$19</f>
        <v>1029.5333137600001</v>
      </c>
      <c r="S100" s="37">
        <f>SUMIFS(СВЦЭМ!$C$34:$C$777,СВЦЭМ!$A$34:$A$777,$A100,СВЦЭМ!$B$34:$B$777,S$83)+'СЕТ СН'!$H$9+СВЦЭМ!$D$10+'СЕТ СН'!$H$6-'СЕТ СН'!$H$19</f>
        <v>1026.8033679800001</v>
      </c>
      <c r="T100" s="37">
        <f>SUMIFS(СВЦЭМ!$C$34:$C$777,СВЦЭМ!$A$34:$A$777,$A100,СВЦЭМ!$B$34:$B$777,T$83)+'СЕТ СН'!$H$9+СВЦЭМ!$D$10+'СЕТ СН'!$H$6-'СЕТ СН'!$H$19</f>
        <v>1022.0707609599999</v>
      </c>
      <c r="U100" s="37">
        <f>SUMIFS(СВЦЭМ!$C$34:$C$777,СВЦЭМ!$A$34:$A$777,$A100,СВЦЭМ!$B$34:$B$777,U$83)+'СЕТ СН'!$H$9+СВЦЭМ!$D$10+'СЕТ СН'!$H$6-'СЕТ СН'!$H$19</f>
        <v>1013.28679489</v>
      </c>
      <c r="V100" s="37">
        <f>SUMIFS(СВЦЭМ!$C$34:$C$777,СВЦЭМ!$A$34:$A$777,$A100,СВЦЭМ!$B$34:$B$777,V$83)+'СЕТ СН'!$H$9+СВЦЭМ!$D$10+'СЕТ СН'!$H$6-'СЕТ СН'!$H$19</f>
        <v>1011.19893516</v>
      </c>
      <c r="W100" s="37">
        <f>SUMIFS(СВЦЭМ!$C$34:$C$777,СВЦЭМ!$A$34:$A$777,$A100,СВЦЭМ!$B$34:$B$777,W$83)+'СЕТ СН'!$H$9+СВЦЭМ!$D$10+'СЕТ СН'!$H$6-'СЕТ СН'!$H$19</f>
        <v>1047.09482241</v>
      </c>
      <c r="X100" s="37">
        <f>SUMIFS(СВЦЭМ!$C$34:$C$777,СВЦЭМ!$A$34:$A$777,$A100,СВЦЭМ!$B$34:$B$777,X$83)+'СЕТ СН'!$H$9+СВЦЭМ!$D$10+'СЕТ СН'!$H$6-'СЕТ СН'!$H$19</f>
        <v>1073.1256563100001</v>
      </c>
      <c r="Y100" s="37">
        <f>SUMIFS(СВЦЭМ!$C$34:$C$777,СВЦЭМ!$A$34:$A$777,$A100,СВЦЭМ!$B$34:$B$777,Y$83)+'СЕТ СН'!$H$9+СВЦЭМ!$D$10+'СЕТ СН'!$H$6-'СЕТ СН'!$H$19</f>
        <v>1209.1135333900002</v>
      </c>
    </row>
    <row r="101" spans="1:25" ht="15.75" x14ac:dyDescent="0.2">
      <c r="A101" s="36">
        <f t="shared" si="2"/>
        <v>42934</v>
      </c>
      <c r="B101" s="37">
        <f>SUMIFS(СВЦЭМ!$C$34:$C$777,СВЦЭМ!$A$34:$A$777,$A101,СВЦЭМ!$B$34:$B$777,B$83)+'СЕТ СН'!$H$9+СВЦЭМ!$D$10+'СЕТ СН'!$H$6-'СЕТ СН'!$H$19</f>
        <v>1324.0531518500002</v>
      </c>
      <c r="C101" s="37">
        <f>SUMIFS(СВЦЭМ!$C$34:$C$777,СВЦЭМ!$A$34:$A$777,$A101,СВЦЭМ!$B$34:$B$777,C$83)+'СЕТ СН'!$H$9+СВЦЭМ!$D$10+'СЕТ СН'!$H$6-'СЕТ СН'!$H$19</f>
        <v>1348.7673463900001</v>
      </c>
      <c r="D101" s="37">
        <f>SUMIFS(СВЦЭМ!$C$34:$C$777,СВЦЭМ!$A$34:$A$777,$A101,СВЦЭМ!$B$34:$B$777,D$83)+'СЕТ СН'!$H$9+СВЦЭМ!$D$10+'СЕТ СН'!$H$6-'СЕТ СН'!$H$19</f>
        <v>1402.3238336100003</v>
      </c>
      <c r="E101" s="37">
        <f>SUMIFS(СВЦЭМ!$C$34:$C$777,СВЦЭМ!$A$34:$A$777,$A101,СВЦЭМ!$B$34:$B$777,E$83)+'СЕТ СН'!$H$9+СВЦЭМ!$D$10+'СЕТ СН'!$H$6-'СЕТ СН'!$H$19</f>
        <v>1403.904016</v>
      </c>
      <c r="F101" s="37">
        <f>SUMIFS(СВЦЭМ!$C$34:$C$777,СВЦЭМ!$A$34:$A$777,$A101,СВЦЭМ!$B$34:$B$777,F$83)+'СЕТ СН'!$H$9+СВЦЭМ!$D$10+'СЕТ СН'!$H$6-'СЕТ СН'!$H$19</f>
        <v>1399.3501184199999</v>
      </c>
      <c r="G101" s="37">
        <f>SUMIFS(СВЦЭМ!$C$34:$C$777,СВЦЭМ!$A$34:$A$777,$A101,СВЦЭМ!$B$34:$B$777,G$83)+'СЕТ СН'!$H$9+СВЦЭМ!$D$10+'СЕТ СН'!$H$6-'СЕТ СН'!$H$19</f>
        <v>1400.8927816400001</v>
      </c>
      <c r="H101" s="37">
        <f>SUMIFS(СВЦЭМ!$C$34:$C$777,СВЦЭМ!$A$34:$A$777,$A101,СВЦЭМ!$B$34:$B$777,H$83)+'СЕТ СН'!$H$9+СВЦЭМ!$D$10+'СЕТ СН'!$H$6-'СЕТ СН'!$H$19</f>
        <v>1416.7336100100001</v>
      </c>
      <c r="I101" s="37">
        <f>SUMIFS(СВЦЭМ!$C$34:$C$777,СВЦЭМ!$A$34:$A$777,$A101,СВЦЭМ!$B$34:$B$777,I$83)+'СЕТ СН'!$H$9+СВЦЭМ!$D$10+'СЕТ СН'!$H$6-'СЕТ СН'!$H$19</f>
        <v>1347.1950809200002</v>
      </c>
      <c r="J101" s="37">
        <f>SUMIFS(СВЦЭМ!$C$34:$C$777,СВЦЭМ!$A$34:$A$777,$A101,СВЦЭМ!$B$34:$B$777,J$83)+'СЕТ СН'!$H$9+СВЦЭМ!$D$10+'СЕТ СН'!$H$6-'СЕТ СН'!$H$19</f>
        <v>1186.2179848199999</v>
      </c>
      <c r="K101" s="37">
        <f>SUMIFS(СВЦЭМ!$C$34:$C$777,СВЦЭМ!$A$34:$A$777,$A101,СВЦЭМ!$B$34:$B$777,K$83)+'СЕТ СН'!$H$9+СВЦЭМ!$D$10+'СЕТ СН'!$H$6-'СЕТ СН'!$H$19</f>
        <v>1101.4635349599998</v>
      </c>
      <c r="L101" s="37">
        <f>SUMIFS(СВЦЭМ!$C$34:$C$777,СВЦЭМ!$A$34:$A$777,$A101,СВЦЭМ!$B$34:$B$777,L$83)+'СЕТ СН'!$H$9+СВЦЭМ!$D$10+'СЕТ СН'!$H$6-'СЕТ СН'!$H$19</f>
        <v>1029.1026707000001</v>
      </c>
      <c r="M101" s="37">
        <f>SUMIFS(СВЦЭМ!$C$34:$C$777,СВЦЭМ!$A$34:$A$777,$A101,СВЦЭМ!$B$34:$B$777,M$83)+'СЕТ СН'!$H$9+СВЦЭМ!$D$10+'СЕТ СН'!$H$6-'СЕТ СН'!$H$19</f>
        <v>1009.2665751099998</v>
      </c>
      <c r="N101" s="37">
        <f>SUMIFS(СВЦЭМ!$C$34:$C$777,СВЦЭМ!$A$34:$A$777,$A101,СВЦЭМ!$B$34:$B$777,N$83)+'СЕТ СН'!$H$9+СВЦЭМ!$D$10+'СЕТ СН'!$H$6-'СЕТ СН'!$H$19</f>
        <v>1008.39889161</v>
      </c>
      <c r="O101" s="37">
        <f>SUMIFS(СВЦЭМ!$C$34:$C$777,СВЦЭМ!$A$34:$A$777,$A101,СВЦЭМ!$B$34:$B$777,O$83)+'СЕТ СН'!$H$9+СВЦЭМ!$D$10+'СЕТ СН'!$H$6-'СЕТ СН'!$H$19</f>
        <v>1001.7558241500001</v>
      </c>
      <c r="P101" s="37">
        <f>SUMIFS(СВЦЭМ!$C$34:$C$777,СВЦЭМ!$A$34:$A$777,$A101,СВЦЭМ!$B$34:$B$777,P$83)+'СЕТ СН'!$H$9+СВЦЭМ!$D$10+'СЕТ СН'!$H$6-'СЕТ СН'!$H$19</f>
        <v>1010.93142954</v>
      </c>
      <c r="Q101" s="37">
        <f>SUMIFS(СВЦЭМ!$C$34:$C$777,СВЦЭМ!$A$34:$A$777,$A101,СВЦЭМ!$B$34:$B$777,Q$83)+'СЕТ СН'!$H$9+СВЦЭМ!$D$10+'СЕТ СН'!$H$6-'СЕТ СН'!$H$19</f>
        <v>1013.48646156</v>
      </c>
      <c r="R101" s="37">
        <f>SUMIFS(СВЦЭМ!$C$34:$C$777,СВЦЭМ!$A$34:$A$777,$A101,СВЦЭМ!$B$34:$B$777,R$83)+'СЕТ СН'!$H$9+СВЦЭМ!$D$10+'СЕТ СН'!$H$6-'СЕТ СН'!$H$19</f>
        <v>1013.2282043099999</v>
      </c>
      <c r="S101" s="37">
        <f>SUMIFS(СВЦЭМ!$C$34:$C$777,СВЦЭМ!$A$34:$A$777,$A101,СВЦЭМ!$B$34:$B$777,S$83)+'СЕТ СН'!$H$9+СВЦЭМ!$D$10+'СЕТ СН'!$H$6-'СЕТ СН'!$H$19</f>
        <v>999.54602326999998</v>
      </c>
      <c r="T101" s="37">
        <f>SUMIFS(СВЦЭМ!$C$34:$C$777,СВЦЭМ!$A$34:$A$777,$A101,СВЦЭМ!$B$34:$B$777,T$83)+'СЕТ СН'!$H$9+СВЦЭМ!$D$10+'СЕТ СН'!$H$6-'СЕТ СН'!$H$19</f>
        <v>1017.0921636799999</v>
      </c>
      <c r="U101" s="37">
        <f>SUMIFS(СВЦЭМ!$C$34:$C$777,СВЦЭМ!$A$34:$A$777,$A101,СВЦЭМ!$B$34:$B$777,U$83)+'СЕТ СН'!$H$9+СВЦЭМ!$D$10+'СЕТ СН'!$H$6-'СЕТ СН'!$H$19</f>
        <v>1029.10426383</v>
      </c>
      <c r="V101" s="37">
        <f>SUMIFS(СВЦЭМ!$C$34:$C$777,СВЦЭМ!$A$34:$A$777,$A101,СВЦЭМ!$B$34:$B$777,V$83)+'СЕТ СН'!$H$9+СВЦЭМ!$D$10+'СЕТ СН'!$H$6-'СЕТ СН'!$H$19</f>
        <v>1047.48745515</v>
      </c>
      <c r="W101" s="37">
        <f>SUMIFS(СВЦЭМ!$C$34:$C$777,СВЦЭМ!$A$34:$A$777,$A101,СВЦЭМ!$B$34:$B$777,W$83)+'СЕТ СН'!$H$9+СВЦЭМ!$D$10+'СЕТ СН'!$H$6-'СЕТ СН'!$H$19</f>
        <v>1079.0604582400001</v>
      </c>
      <c r="X101" s="37">
        <f>SUMIFS(СВЦЭМ!$C$34:$C$777,СВЦЭМ!$A$34:$A$777,$A101,СВЦЭМ!$B$34:$B$777,X$83)+'СЕТ СН'!$H$9+СВЦЭМ!$D$10+'СЕТ СН'!$H$6-'СЕТ СН'!$H$19</f>
        <v>1132.7454972800001</v>
      </c>
      <c r="Y101" s="37">
        <f>SUMIFS(СВЦЭМ!$C$34:$C$777,СВЦЭМ!$A$34:$A$777,$A101,СВЦЭМ!$B$34:$B$777,Y$83)+'СЕТ СН'!$H$9+СВЦЭМ!$D$10+'СЕТ СН'!$H$6-'СЕТ СН'!$H$19</f>
        <v>1253.5336321099999</v>
      </c>
    </row>
    <row r="102" spans="1:25" ht="15.75" x14ac:dyDescent="0.2">
      <c r="A102" s="36">
        <f t="shared" si="2"/>
        <v>42935</v>
      </c>
      <c r="B102" s="37">
        <f>SUMIFS(СВЦЭМ!$C$34:$C$777,СВЦЭМ!$A$34:$A$777,$A102,СВЦЭМ!$B$34:$B$777,B$83)+'СЕТ СН'!$H$9+СВЦЭМ!$D$10+'СЕТ СН'!$H$6-'СЕТ СН'!$H$19</f>
        <v>1171.4641023099998</v>
      </c>
      <c r="C102" s="37">
        <f>SUMIFS(СВЦЭМ!$C$34:$C$777,СВЦЭМ!$A$34:$A$777,$A102,СВЦЭМ!$B$34:$B$777,C$83)+'СЕТ СН'!$H$9+СВЦЭМ!$D$10+'СЕТ СН'!$H$6-'СЕТ СН'!$H$19</f>
        <v>1268.19534905</v>
      </c>
      <c r="D102" s="37">
        <f>SUMIFS(СВЦЭМ!$C$34:$C$777,СВЦЭМ!$A$34:$A$777,$A102,СВЦЭМ!$B$34:$B$777,D$83)+'СЕТ СН'!$H$9+СВЦЭМ!$D$10+'СЕТ СН'!$H$6-'СЕТ СН'!$H$19</f>
        <v>1315.0900201300001</v>
      </c>
      <c r="E102" s="37">
        <f>SUMIFS(СВЦЭМ!$C$34:$C$777,СВЦЭМ!$A$34:$A$777,$A102,СВЦЭМ!$B$34:$B$777,E$83)+'СЕТ СН'!$H$9+СВЦЭМ!$D$10+'СЕТ СН'!$H$6-'СЕТ СН'!$H$19</f>
        <v>1330.0692121400002</v>
      </c>
      <c r="F102" s="37">
        <f>SUMIFS(СВЦЭМ!$C$34:$C$777,СВЦЭМ!$A$34:$A$777,$A102,СВЦЭМ!$B$34:$B$777,F$83)+'СЕТ СН'!$H$9+СВЦЭМ!$D$10+'СЕТ СН'!$H$6-'СЕТ СН'!$H$19</f>
        <v>1338.5872382900002</v>
      </c>
      <c r="G102" s="37">
        <f>SUMIFS(СВЦЭМ!$C$34:$C$777,СВЦЭМ!$A$34:$A$777,$A102,СВЦЭМ!$B$34:$B$777,G$83)+'СЕТ СН'!$H$9+СВЦЭМ!$D$10+'СЕТ СН'!$H$6-'СЕТ СН'!$H$19</f>
        <v>1329.09187643</v>
      </c>
      <c r="H102" s="37">
        <f>SUMIFS(СВЦЭМ!$C$34:$C$777,СВЦЭМ!$A$34:$A$777,$A102,СВЦЭМ!$B$34:$B$777,H$83)+'СЕТ СН'!$H$9+СВЦЭМ!$D$10+'СЕТ СН'!$H$6-'СЕТ СН'!$H$19</f>
        <v>1253.5834465200001</v>
      </c>
      <c r="I102" s="37">
        <f>SUMIFS(СВЦЭМ!$C$34:$C$777,СВЦЭМ!$A$34:$A$777,$A102,СВЦЭМ!$B$34:$B$777,I$83)+'СЕТ СН'!$H$9+СВЦЭМ!$D$10+'СЕТ СН'!$H$6-'СЕТ СН'!$H$19</f>
        <v>1175.5271158999999</v>
      </c>
      <c r="J102" s="37">
        <f>SUMIFS(СВЦЭМ!$C$34:$C$777,СВЦЭМ!$A$34:$A$777,$A102,СВЦЭМ!$B$34:$B$777,J$83)+'СЕТ СН'!$H$9+СВЦЭМ!$D$10+'СЕТ СН'!$H$6-'СЕТ СН'!$H$19</f>
        <v>1069.7301504299999</v>
      </c>
      <c r="K102" s="37">
        <f>SUMIFS(СВЦЭМ!$C$34:$C$777,СВЦЭМ!$A$34:$A$777,$A102,СВЦЭМ!$B$34:$B$777,K$83)+'СЕТ СН'!$H$9+СВЦЭМ!$D$10+'СЕТ СН'!$H$6-'СЕТ СН'!$H$19</f>
        <v>987.90205015999982</v>
      </c>
      <c r="L102" s="37">
        <f>SUMIFS(СВЦЭМ!$C$34:$C$777,СВЦЭМ!$A$34:$A$777,$A102,СВЦЭМ!$B$34:$B$777,L$83)+'СЕТ СН'!$H$9+СВЦЭМ!$D$10+'СЕТ СН'!$H$6-'СЕТ СН'!$H$19</f>
        <v>919.96994149000011</v>
      </c>
      <c r="M102" s="37">
        <f>SUMIFS(СВЦЭМ!$C$34:$C$777,СВЦЭМ!$A$34:$A$777,$A102,СВЦЭМ!$B$34:$B$777,M$83)+'СЕТ СН'!$H$9+СВЦЭМ!$D$10+'СЕТ СН'!$H$6-'СЕТ СН'!$H$19</f>
        <v>903.37753722999992</v>
      </c>
      <c r="N102" s="37">
        <f>SUMIFS(СВЦЭМ!$C$34:$C$777,СВЦЭМ!$A$34:$A$777,$A102,СВЦЭМ!$B$34:$B$777,N$83)+'СЕТ СН'!$H$9+СВЦЭМ!$D$10+'СЕТ СН'!$H$6-'СЕТ СН'!$H$19</f>
        <v>904.50068250999993</v>
      </c>
      <c r="O102" s="37">
        <f>SUMIFS(СВЦЭМ!$C$34:$C$777,СВЦЭМ!$A$34:$A$777,$A102,СВЦЭМ!$B$34:$B$777,O$83)+'СЕТ СН'!$H$9+СВЦЭМ!$D$10+'СЕТ СН'!$H$6-'СЕТ СН'!$H$19</f>
        <v>881.17563488999986</v>
      </c>
      <c r="P102" s="37">
        <f>SUMIFS(СВЦЭМ!$C$34:$C$777,СВЦЭМ!$A$34:$A$777,$A102,СВЦЭМ!$B$34:$B$777,P$83)+'СЕТ СН'!$H$9+СВЦЭМ!$D$10+'СЕТ СН'!$H$6-'СЕТ СН'!$H$19</f>
        <v>899.89954695999995</v>
      </c>
      <c r="Q102" s="37">
        <f>SUMIFS(СВЦЭМ!$C$34:$C$777,СВЦЭМ!$A$34:$A$777,$A102,СВЦЭМ!$B$34:$B$777,Q$83)+'СЕТ СН'!$H$9+СВЦЭМ!$D$10+'СЕТ СН'!$H$6-'СЕТ СН'!$H$19</f>
        <v>901.93054217000008</v>
      </c>
      <c r="R102" s="37">
        <f>SUMIFS(СВЦЭМ!$C$34:$C$777,СВЦЭМ!$A$34:$A$777,$A102,СВЦЭМ!$B$34:$B$777,R$83)+'СЕТ СН'!$H$9+СВЦЭМ!$D$10+'СЕТ СН'!$H$6-'СЕТ СН'!$H$19</f>
        <v>907.19052321999993</v>
      </c>
      <c r="S102" s="37">
        <f>SUMIFS(СВЦЭМ!$C$34:$C$777,СВЦЭМ!$A$34:$A$777,$A102,СВЦЭМ!$B$34:$B$777,S$83)+'СЕТ СН'!$H$9+СВЦЭМ!$D$10+'СЕТ СН'!$H$6-'СЕТ СН'!$H$19</f>
        <v>890.11113647999991</v>
      </c>
      <c r="T102" s="37">
        <f>SUMIFS(СВЦЭМ!$C$34:$C$777,СВЦЭМ!$A$34:$A$777,$A102,СВЦЭМ!$B$34:$B$777,T$83)+'СЕТ СН'!$H$9+СВЦЭМ!$D$10+'СЕТ СН'!$H$6-'СЕТ СН'!$H$19</f>
        <v>902.05043562999981</v>
      </c>
      <c r="U102" s="37">
        <f>SUMIFS(СВЦЭМ!$C$34:$C$777,СВЦЭМ!$A$34:$A$777,$A102,СВЦЭМ!$B$34:$B$777,U$83)+'СЕТ СН'!$H$9+СВЦЭМ!$D$10+'СЕТ СН'!$H$6-'СЕТ СН'!$H$19</f>
        <v>905.4837696300001</v>
      </c>
      <c r="V102" s="37">
        <f>SUMIFS(СВЦЭМ!$C$34:$C$777,СВЦЭМ!$A$34:$A$777,$A102,СВЦЭМ!$B$34:$B$777,V$83)+'СЕТ СН'!$H$9+СВЦЭМ!$D$10+'СЕТ СН'!$H$6-'СЕТ СН'!$H$19</f>
        <v>920.17670704000011</v>
      </c>
      <c r="W102" s="37">
        <f>SUMIFS(СВЦЭМ!$C$34:$C$777,СВЦЭМ!$A$34:$A$777,$A102,СВЦЭМ!$B$34:$B$777,W$83)+'СЕТ СН'!$H$9+СВЦЭМ!$D$10+'СЕТ СН'!$H$6-'СЕТ СН'!$H$19</f>
        <v>954.73133533000009</v>
      </c>
      <c r="X102" s="37">
        <f>SUMIFS(СВЦЭМ!$C$34:$C$777,СВЦЭМ!$A$34:$A$777,$A102,СВЦЭМ!$B$34:$B$777,X$83)+'СЕТ СН'!$H$9+СВЦЭМ!$D$10+'СЕТ СН'!$H$6-'СЕТ СН'!$H$19</f>
        <v>1023.0696878799999</v>
      </c>
      <c r="Y102" s="37">
        <f>SUMIFS(СВЦЭМ!$C$34:$C$777,СВЦЭМ!$A$34:$A$777,$A102,СВЦЭМ!$B$34:$B$777,Y$83)+'СЕТ СН'!$H$9+СВЦЭМ!$D$10+'СЕТ СН'!$H$6-'СЕТ СН'!$H$19</f>
        <v>1116.8916240100002</v>
      </c>
    </row>
    <row r="103" spans="1:25" ht="15.75" x14ac:dyDescent="0.2">
      <c r="A103" s="36">
        <f t="shared" si="2"/>
        <v>42936</v>
      </c>
      <c r="B103" s="37">
        <f>SUMIFS(СВЦЭМ!$C$34:$C$777,СВЦЭМ!$A$34:$A$777,$A103,СВЦЭМ!$B$34:$B$777,B$83)+'СЕТ СН'!$H$9+СВЦЭМ!$D$10+'СЕТ СН'!$H$6-'СЕТ СН'!$H$19</f>
        <v>1119.5440412399998</v>
      </c>
      <c r="C103" s="37">
        <f>SUMIFS(СВЦЭМ!$C$34:$C$777,СВЦЭМ!$A$34:$A$777,$A103,СВЦЭМ!$B$34:$B$777,C$83)+'СЕТ СН'!$H$9+СВЦЭМ!$D$10+'СЕТ СН'!$H$6-'СЕТ СН'!$H$19</f>
        <v>1192.1841023800002</v>
      </c>
      <c r="D103" s="37">
        <f>SUMIFS(СВЦЭМ!$C$34:$C$777,СВЦЭМ!$A$34:$A$777,$A103,СВЦЭМ!$B$34:$B$777,D$83)+'СЕТ СН'!$H$9+СВЦЭМ!$D$10+'СЕТ СН'!$H$6-'СЕТ СН'!$H$19</f>
        <v>1257.2344842699999</v>
      </c>
      <c r="E103" s="37">
        <f>SUMIFS(СВЦЭМ!$C$34:$C$777,СВЦЭМ!$A$34:$A$777,$A103,СВЦЭМ!$B$34:$B$777,E$83)+'СЕТ СН'!$H$9+СВЦЭМ!$D$10+'СЕТ СН'!$H$6-'СЕТ СН'!$H$19</f>
        <v>1282.5036926900002</v>
      </c>
      <c r="F103" s="37">
        <f>SUMIFS(СВЦЭМ!$C$34:$C$777,СВЦЭМ!$A$34:$A$777,$A103,СВЦЭМ!$B$34:$B$777,F$83)+'СЕТ СН'!$H$9+СВЦЭМ!$D$10+'СЕТ СН'!$H$6-'СЕТ СН'!$H$19</f>
        <v>1284.21021582</v>
      </c>
      <c r="G103" s="37">
        <f>SUMIFS(СВЦЭМ!$C$34:$C$777,СВЦЭМ!$A$34:$A$777,$A103,СВЦЭМ!$B$34:$B$777,G$83)+'СЕТ СН'!$H$9+СВЦЭМ!$D$10+'СЕТ СН'!$H$6-'СЕТ СН'!$H$19</f>
        <v>1282.5283141099999</v>
      </c>
      <c r="H103" s="37">
        <f>SUMIFS(СВЦЭМ!$C$34:$C$777,СВЦЭМ!$A$34:$A$777,$A103,СВЦЭМ!$B$34:$B$777,H$83)+'СЕТ СН'!$H$9+СВЦЭМ!$D$10+'СЕТ СН'!$H$6-'СЕТ СН'!$H$19</f>
        <v>1207.0175395199999</v>
      </c>
      <c r="I103" s="37">
        <f>SUMIFS(СВЦЭМ!$C$34:$C$777,СВЦЭМ!$A$34:$A$777,$A103,СВЦЭМ!$B$34:$B$777,I$83)+'СЕТ СН'!$H$9+СВЦЭМ!$D$10+'СЕТ СН'!$H$6-'СЕТ СН'!$H$19</f>
        <v>1151.6098881200001</v>
      </c>
      <c r="J103" s="37">
        <f>SUMIFS(СВЦЭМ!$C$34:$C$777,СВЦЭМ!$A$34:$A$777,$A103,СВЦЭМ!$B$34:$B$777,J$83)+'СЕТ СН'!$H$9+СВЦЭМ!$D$10+'СЕТ СН'!$H$6-'СЕТ СН'!$H$19</f>
        <v>1035.6579896399999</v>
      </c>
      <c r="K103" s="37">
        <f>SUMIFS(СВЦЭМ!$C$34:$C$777,СВЦЭМ!$A$34:$A$777,$A103,СВЦЭМ!$B$34:$B$777,K$83)+'СЕТ СН'!$H$9+СВЦЭМ!$D$10+'СЕТ СН'!$H$6-'СЕТ СН'!$H$19</f>
        <v>962.13155778000009</v>
      </c>
      <c r="L103" s="37">
        <f>SUMIFS(СВЦЭМ!$C$34:$C$777,СВЦЭМ!$A$34:$A$777,$A103,СВЦЭМ!$B$34:$B$777,L$83)+'СЕТ СН'!$H$9+СВЦЭМ!$D$10+'СЕТ СН'!$H$6-'СЕТ СН'!$H$19</f>
        <v>899.14889513999992</v>
      </c>
      <c r="M103" s="37">
        <f>SUMIFS(СВЦЭМ!$C$34:$C$777,СВЦЭМ!$A$34:$A$777,$A103,СВЦЭМ!$B$34:$B$777,M$83)+'СЕТ СН'!$H$9+СВЦЭМ!$D$10+'СЕТ СН'!$H$6-'СЕТ СН'!$H$19</f>
        <v>860.9233529600001</v>
      </c>
      <c r="N103" s="37">
        <f>SUMIFS(СВЦЭМ!$C$34:$C$777,СВЦЭМ!$A$34:$A$777,$A103,СВЦЭМ!$B$34:$B$777,N$83)+'СЕТ СН'!$H$9+СВЦЭМ!$D$10+'СЕТ СН'!$H$6-'СЕТ СН'!$H$19</f>
        <v>862.92309699999987</v>
      </c>
      <c r="O103" s="37">
        <f>SUMIFS(СВЦЭМ!$C$34:$C$777,СВЦЭМ!$A$34:$A$777,$A103,СВЦЭМ!$B$34:$B$777,O$83)+'СЕТ СН'!$H$9+СВЦЭМ!$D$10+'СЕТ СН'!$H$6-'СЕТ СН'!$H$19</f>
        <v>848.2802732099999</v>
      </c>
      <c r="P103" s="37">
        <f>SUMIFS(СВЦЭМ!$C$34:$C$777,СВЦЭМ!$A$34:$A$777,$A103,СВЦЭМ!$B$34:$B$777,P$83)+'СЕТ СН'!$H$9+СВЦЭМ!$D$10+'СЕТ СН'!$H$6-'СЕТ СН'!$H$19</f>
        <v>865.48257350999984</v>
      </c>
      <c r="Q103" s="37">
        <f>SUMIFS(СВЦЭМ!$C$34:$C$777,СВЦЭМ!$A$34:$A$777,$A103,СВЦЭМ!$B$34:$B$777,Q$83)+'СЕТ СН'!$H$9+СВЦЭМ!$D$10+'СЕТ СН'!$H$6-'СЕТ СН'!$H$19</f>
        <v>865.15502445999982</v>
      </c>
      <c r="R103" s="37">
        <f>SUMIFS(СВЦЭМ!$C$34:$C$777,СВЦЭМ!$A$34:$A$777,$A103,СВЦЭМ!$B$34:$B$777,R$83)+'СЕТ СН'!$H$9+СВЦЭМ!$D$10+'СЕТ СН'!$H$6-'СЕТ СН'!$H$19</f>
        <v>869.15055183000004</v>
      </c>
      <c r="S103" s="37">
        <f>SUMIFS(СВЦЭМ!$C$34:$C$777,СВЦЭМ!$A$34:$A$777,$A103,СВЦЭМ!$B$34:$B$777,S$83)+'СЕТ СН'!$H$9+СВЦЭМ!$D$10+'СЕТ СН'!$H$6-'СЕТ СН'!$H$19</f>
        <v>867.18472489999999</v>
      </c>
      <c r="T103" s="37">
        <f>SUMIFS(СВЦЭМ!$C$34:$C$777,СВЦЭМ!$A$34:$A$777,$A103,СВЦЭМ!$B$34:$B$777,T$83)+'СЕТ СН'!$H$9+СВЦЭМ!$D$10+'СЕТ СН'!$H$6-'СЕТ СН'!$H$19</f>
        <v>883.5071739</v>
      </c>
      <c r="U103" s="37">
        <f>SUMIFS(СВЦЭМ!$C$34:$C$777,СВЦЭМ!$A$34:$A$777,$A103,СВЦЭМ!$B$34:$B$777,U$83)+'СЕТ СН'!$H$9+СВЦЭМ!$D$10+'СЕТ СН'!$H$6-'СЕТ СН'!$H$19</f>
        <v>888.39677389000008</v>
      </c>
      <c r="V103" s="37">
        <f>SUMIFS(СВЦЭМ!$C$34:$C$777,СВЦЭМ!$A$34:$A$777,$A103,СВЦЭМ!$B$34:$B$777,V$83)+'СЕТ СН'!$H$9+СВЦЭМ!$D$10+'СЕТ СН'!$H$6-'СЕТ СН'!$H$19</f>
        <v>871.54446428999995</v>
      </c>
      <c r="W103" s="37">
        <f>SUMIFS(СВЦЭМ!$C$34:$C$777,СВЦЭМ!$A$34:$A$777,$A103,СВЦЭМ!$B$34:$B$777,W$83)+'СЕТ СН'!$H$9+СВЦЭМ!$D$10+'СЕТ СН'!$H$6-'СЕТ СН'!$H$19</f>
        <v>888.93752279</v>
      </c>
      <c r="X103" s="37">
        <f>SUMIFS(СВЦЭМ!$C$34:$C$777,СВЦЭМ!$A$34:$A$777,$A103,СВЦЭМ!$B$34:$B$777,X$83)+'СЕТ СН'!$H$9+СВЦЭМ!$D$10+'СЕТ СН'!$H$6-'СЕТ СН'!$H$19</f>
        <v>950.5798853299998</v>
      </c>
      <c r="Y103" s="37">
        <f>SUMIFS(СВЦЭМ!$C$34:$C$777,СВЦЭМ!$A$34:$A$777,$A103,СВЦЭМ!$B$34:$B$777,Y$83)+'СЕТ СН'!$H$9+СВЦЭМ!$D$10+'СЕТ СН'!$H$6-'СЕТ СН'!$H$19</f>
        <v>1054.1539452799998</v>
      </c>
    </row>
    <row r="104" spans="1:25" ht="15.75" x14ac:dyDescent="0.2">
      <c r="A104" s="36">
        <f t="shared" si="2"/>
        <v>42937</v>
      </c>
      <c r="B104" s="37">
        <f>SUMIFS(СВЦЭМ!$C$34:$C$777,СВЦЭМ!$A$34:$A$777,$A104,СВЦЭМ!$B$34:$B$777,B$83)+'СЕТ СН'!$H$9+СВЦЭМ!$D$10+'СЕТ СН'!$H$6-'СЕТ СН'!$H$19</f>
        <v>1120.7486684999999</v>
      </c>
      <c r="C104" s="37">
        <f>SUMIFS(СВЦЭМ!$C$34:$C$777,СВЦЭМ!$A$34:$A$777,$A104,СВЦЭМ!$B$34:$B$777,C$83)+'СЕТ СН'!$H$9+СВЦЭМ!$D$10+'СЕТ СН'!$H$6-'СЕТ СН'!$H$19</f>
        <v>1163.5027463800002</v>
      </c>
      <c r="D104" s="37">
        <f>SUMIFS(СВЦЭМ!$C$34:$C$777,СВЦЭМ!$A$34:$A$777,$A104,СВЦЭМ!$B$34:$B$777,D$83)+'СЕТ СН'!$H$9+СВЦЭМ!$D$10+'СЕТ СН'!$H$6-'СЕТ СН'!$H$19</f>
        <v>1207.68429049</v>
      </c>
      <c r="E104" s="37">
        <f>SUMIFS(СВЦЭМ!$C$34:$C$777,СВЦЭМ!$A$34:$A$777,$A104,СВЦЭМ!$B$34:$B$777,E$83)+'СЕТ СН'!$H$9+СВЦЭМ!$D$10+'СЕТ СН'!$H$6-'СЕТ СН'!$H$19</f>
        <v>1212.90736844</v>
      </c>
      <c r="F104" s="37">
        <f>SUMIFS(СВЦЭМ!$C$34:$C$777,СВЦЭМ!$A$34:$A$777,$A104,СВЦЭМ!$B$34:$B$777,F$83)+'СЕТ СН'!$H$9+СВЦЭМ!$D$10+'СЕТ СН'!$H$6-'СЕТ СН'!$H$19</f>
        <v>1205.85459425</v>
      </c>
      <c r="G104" s="37">
        <f>SUMIFS(СВЦЭМ!$C$34:$C$777,СВЦЭМ!$A$34:$A$777,$A104,СВЦЭМ!$B$34:$B$777,G$83)+'СЕТ СН'!$H$9+СВЦЭМ!$D$10+'СЕТ СН'!$H$6-'СЕТ СН'!$H$19</f>
        <v>1199.6519637199999</v>
      </c>
      <c r="H104" s="37">
        <f>SUMIFS(СВЦЭМ!$C$34:$C$777,СВЦЭМ!$A$34:$A$777,$A104,СВЦЭМ!$B$34:$B$777,H$83)+'СЕТ СН'!$H$9+СВЦЭМ!$D$10+'СЕТ СН'!$H$6-'СЕТ СН'!$H$19</f>
        <v>1134.1011526500001</v>
      </c>
      <c r="I104" s="37">
        <f>SUMIFS(СВЦЭМ!$C$34:$C$777,СВЦЭМ!$A$34:$A$777,$A104,СВЦЭМ!$B$34:$B$777,I$83)+'СЕТ СН'!$H$9+СВЦЭМ!$D$10+'СЕТ СН'!$H$6-'СЕТ СН'!$H$19</f>
        <v>1064.5853529800002</v>
      </c>
      <c r="J104" s="37">
        <f>SUMIFS(СВЦЭМ!$C$34:$C$777,СВЦЭМ!$A$34:$A$777,$A104,СВЦЭМ!$B$34:$B$777,J$83)+'СЕТ СН'!$H$9+СВЦЭМ!$D$10+'СЕТ СН'!$H$6-'СЕТ СН'!$H$19</f>
        <v>1018.8747250299998</v>
      </c>
      <c r="K104" s="37">
        <f>SUMIFS(СВЦЭМ!$C$34:$C$777,СВЦЭМ!$A$34:$A$777,$A104,СВЦЭМ!$B$34:$B$777,K$83)+'СЕТ СН'!$H$9+СВЦЭМ!$D$10+'СЕТ СН'!$H$6-'СЕТ СН'!$H$19</f>
        <v>945.34123464999993</v>
      </c>
      <c r="L104" s="37">
        <f>SUMIFS(СВЦЭМ!$C$34:$C$777,СВЦЭМ!$A$34:$A$777,$A104,СВЦЭМ!$B$34:$B$777,L$83)+'СЕТ СН'!$H$9+СВЦЭМ!$D$10+'СЕТ СН'!$H$6-'СЕТ СН'!$H$19</f>
        <v>920.52851710999994</v>
      </c>
      <c r="M104" s="37">
        <f>SUMIFS(СВЦЭМ!$C$34:$C$777,СВЦЭМ!$A$34:$A$777,$A104,СВЦЭМ!$B$34:$B$777,M$83)+'СЕТ СН'!$H$9+СВЦЭМ!$D$10+'СЕТ СН'!$H$6-'СЕТ СН'!$H$19</f>
        <v>948.31506550999984</v>
      </c>
      <c r="N104" s="37">
        <f>SUMIFS(СВЦЭМ!$C$34:$C$777,СВЦЭМ!$A$34:$A$777,$A104,СВЦЭМ!$B$34:$B$777,N$83)+'СЕТ СН'!$H$9+СВЦЭМ!$D$10+'СЕТ СН'!$H$6-'СЕТ СН'!$H$19</f>
        <v>947.71337236999989</v>
      </c>
      <c r="O104" s="37">
        <f>SUMIFS(СВЦЭМ!$C$34:$C$777,СВЦЭМ!$A$34:$A$777,$A104,СВЦЭМ!$B$34:$B$777,O$83)+'СЕТ СН'!$H$9+СВЦЭМ!$D$10+'СЕТ СН'!$H$6-'СЕТ СН'!$H$19</f>
        <v>940.97440090999999</v>
      </c>
      <c r="P104" s="37">
        <f>SUMIFS(СВЦЭМ!$C$34:$C$777,СВЦЭМ!$A$34:$A$777,$A104,СВЦЭМ!$B$34:$B$777,P$83)+'СЕТ СН'!$H$9+СВЦЭМ!$D$10+'СЕТ СН'!$H$6-'СЕТ СН'!$H$19</f>
        <v>936.21227882999983</v>
      </c>
      <c r="Q104" s="37">
        <f>SUMIFS(СВЦЭМ!$C$34:$C$777,СВЦЭМ!$A$34:$A$777,$A104,СВЦЭМ!$B$34:$B$777,Q$83)+'СЕТ СН'!$H$9+СВЦЭМ!$D$10+'СЕТ СН'!$H$6-'СЕТ СН'!$H$19</f>
        <v>928.88415566999993</v>
      </c>
      <c r="R104" s="37">
        <f>SUMIFS(СВЦЭМ!$C$34:$C$777,СВЦЭМ!$A$34:$A$777,$A104,СВЦЭМ!$B$34:$B$777,R$83)+'СЕТ СН'!$H$9+СВЦЭМ!$D$10+'СЕТ СН'!$H$6-'СЕТ СН'!$H$19</f>
        <v>921.22097288999998</v>
      </c>
      <c r="S104" s="37">
        <f>SUMIFS(СВЦЭМ!$C$34:$C$777,СВЦЭМ!$A$34:$A$777,$A104,СВЦЭМ!$B$34:$B$777,S$83)+'СЕТ СН'!$H$9+СВЦЭМ!$D$10+'СЕТ СН'!$H$6-'СЕТ СН'!$H$19</f>
        <v>922.51951203999988</v>
      </c>
      <c r="T104" s="37">
        <f>SUMIFS(СВЦЭМ!$C$34:$C$777,СВЦЭМ!$A$34:$A$777,$A104,СВЦЭМ!$B$34:$B$777,T$83)+'СЕТ СН'!$H$9+СВЦЭМ!$D$10+'СЕТ СН'!$H$6-'СЕТ СН'!$H$19</f>
        <v>912.27038868</v>
      </c>
      <c r="U104" s="37">
        <f>SUMIFS(СВЦЭМ!$C$34:$C$777,СВЦЭМ!$A$34:$A$777,$A104,СВЦЭМ!$B$34:$B$777,U$83)+'СЕТ СН'!$H$9+СВЦЭМ!$D$10+'СЕТ СН'!$H$6-'СЕТ СН'!$H$19</f>
        <v>897.17733706999979</v>
      </c>
      <c r="V104" s="37">
        <f>SUMIFS(СВЦЭМ!$C$34:$C$777,СВЦЭМ!$A$34:$A$777,$A104,СВЦЭМ!$B$34:$B$777,V$83)+'СЕТ СН'!$H$9+СВЦЭМ!$D$10+'СЕТ СН'!$H$6-'СЕТ СН'!$H$19</f>
        <v>889.38745379000011</v>
      </c>
      <c r="W104" s="37">
        <f>SUMIFS(СВЦЭМ!$C$34:$C$777,СВЦЭМ!$A$34:$A$777,$A104,СВЦЭМ!$B$34:$B$777,W$83)+'СЕТ СН'!$H$9+СВЦЭМ!$D$10+'СЕТ СН'!$H$6-'СЕТ СН'!$H$19</f>
        <v>943.12549588999991</v>
      </c>
      <c r="X104" s="37">
        <f>SUMIFS(СВЦЭМ!$C$34:$C$777,СВЦЭМ!$A$34:$A$777,$A104,СВЦЭМ!$B$34:$B$777,X$83)+'СЕТ СН'!$H$9+СВЦЭМ!$D$10+'СЕТ СН'!$H$6-'СЕТ СН'!$H$19</f>
        <v>973.65747655999985</v>
      </c>
      <c r="Y104" s="37">
        <f>SUMIFS(СВЦЭМ!$C$34:$C$777,СВЦЭМ!$A$34:$A$777,$A104,СВЦЭМ!$B$34:$B$777,Y$83)+'СЕТ СН'!$H$9+СВЦЭМ!$D$10+'СЕТ СН'!$H$6-'СЕТ СН'!$H$19</f>
        <v>1058.4756317299998</v>
      </c>
    </row>
    <row r="105" spans="1:25" ht="15.75" x14ac:dyDescent="0.2">
      <c r="A105" s="36">
        <f t="shared" si="2"/>
        <v>42938</v>
      </c>
      <c r="B105" s="37">
        <f>SUMIFS(СВЦЭМ!$C$34:$C$777,СВЦЭМ!$A$34:$A$777,$A105,СВЦЭМ!$B$34:$B$777,B$83)+'СЕТ СН'!$H$9+СВЦЭМ!$D$10+'СЕТ СН'!$H$6-'СЕТ СН'!$H$19</f>
        <v>1124.8890790199998</v>
      </c>
      <c r="C105" s="37">
        <f>SUMIFS(СВЦЭМ!$C$34:$C$777,СВЦЭМ!$A$34:$A$777,$A105,СВЦЭМ!$B$34:$B$777,C$83)+'СЕТ СН'!$H$9+СВЦЭМ!$D$10+'СЕТ СН'!$H$6-'СЕТ СН'!$H$19</f>
        <v>1158.2526543399999</v>
      </c>
      <c r="D105" s="37">
        <f>SUMIFS(СВЦЭМ!$C$34:$C$777,СВЦЭМ!$A$34:$A$777,$A105,СВЦЭМ!$B$34:$B$777,D$83)+'СЕТ СН'!$H$9+СВЦЭМ!$D$10+'СЕТ СН'!$H$6-'СЕТ СН'!$H$19</f>
        <v>1175.0730698100001</v>
      </c>
      <c r="E105" s="37">
        <f>SUMIFS(СВЦЭМ!$C$34:$C$777,СВЦЭМ!$A$34:$A$777,$A105,СВЦЭМ!$B$34:$B$777,E$83)+'СЕТ СН'!$H$9+СВЦЭМ!$D$10+'СЕТ СН'!$H$6-'СЕТ СН'!$H$19</f>
        <v>1191.9880823200001</v>
      </c>
      <c r="F105" s="37">
        <f>SUMIFS(СВЦЭМ!$C$34:$C$777,СВЦЭМ!$A$34:$A$777,$A105,СВЦЭМ!$B$34:$B$777,F$83)+'СЕТ СН'!$H$9+СВЦЭМ!$D$10+'СЕТ СН'!$H$6-'СЕТ СН'!$H$19</f>
        <v>1201.7616293000001</v>
      </c>
      <c r="G105" s="37">
        <f>SUMIFS(СВЦЭМ!$C$34:$C$777,СВЦЭМ!$A$34:$A$777,$A105,СВЦЭМ!$B$34:$B$777,G$83)+'СЕТ СН'!$H$9+СВЦЭМ!$D$10+'СЕТ СН'!$H$6-'СЕТ СН'!$H$19</f>
        <v>1193.57792002</v>
      </c>
      <c r="H105" s="37">
        <f>SUMIFS(СВЦЭМ!$C$34:$C$777,СВЦЭМ!$A$34:$A$777,$A105,СВЦЭМ!$B$34:$B$777,H$83)+'СЕТ СН'!$H$9+СВЦЭМ!$D$10+'СЕТ СН'!$H$6-'СЕТ СН'!$H$19</f>
        <v>1160.96151814</v>
      </c>
      <c r="I105" s="37">
        <f>SUMIFS(СВЦЭМ!$C$34:$C$777,СВЦЭМ!$A$34:$A$777,$A105,СВЦЭМ!$B$34:$B$777,I$83)+'СЕТ СН'!$H$9+СВЦЭМ!$D$10+'СЕТ СН'!$H$6-'СЕТ СН'!$H$19</f>
        <v>1065.7022774799998</v>
      </c>
      <c r="J105" s="37">
        <f>SUMIFS(СВЦЭМ!$C$34:$C$777,СВЦЭМ!$A$34:$A$777,$A105,СВЦЭМ!$B$34:$B$777,J$83)+'СЕТ СН'!$H$9+СВЦЭМ!$D$10+'СЕТ СН'!$H$6-'СЕТ СН'!$H$19</f>
        <v>956.6344319599998</v>
      </c>
      <c r="K105" s="37">
        <f>SUMIFS(СВЦЭМ!$C$34:$C$777,СВЦЭМ!$A$34:$A$777,$A105,СВЦЭМ!$B$34:$B$777,K$83)+'СЕТ СН'!$H$9+СВЦЭМ!$D$10+'СЕТ СН'!$H$6-'СЕТ СН'!$H$19</f>
        <v>882.98673688999997</v>
      </c>
      <c r="L105" s="37">
        <f>SUMIFS(СВЦЭМ!$C$34:$C$777,СВЦЭМ!$A$34:$A$777,$A105,СВЦЭМ!$B$34:$B$777,L$83)+'СЕТ СН'!$H$9+СВЦЭМ!$D$10+'СЕТ СН'!$H$6-'СЕТ СН'!$H$19</f>
        <v>829.03771999999981</v>
      </c>
      <c r="M105" s="37">
        <f>SUMIFS(СВЦЭМ!$C$34:$C$777,СВЦЭМ!$A$34:$A$777,$A105,СВЦЭМ!$B$34:$B$777,M$83)+'СЕТ СН'!$H$9+СВЦЭМ!$D$10+'СЕТ СН'!$H$6-'СЕТ СН'!$H$19</f>
        <v>891.34998321000012</v>
      </c>
      <c r="N105" s="37">
        <f>SUMIFS(СВЦЭМ!$C$34:$C$777,СВЦЭМ!$A$34:$A$777,$A105,СВЦЭМ!$B$34:$B$777,N$83)+'СЕТ СН'!$H$9+СВЦЭМ!$D$10+'СЕТ СН'!$H$6-'СЕТ СН'!$H$19</f>
        <v>871.69893718000003</v>
      </c>
      <c r="O105" s="37">
        <f>SUMIFS(СВЦЭМ!$C$34:$C$777,СВЦЭМ!$A$34:$A$777,$A105,СВЦЭМ!$B$34:$B$777,O$83)+'СЕТ СН'!$H$9+СВЦЭМ!$D$10+'СЕТ СН'!$H$6-'СЕТ СН'!$H$19</f>
        <v>833.65009467999994</v>
      </c>
      <c r="P105" s="37">
        <f>SUMIFS(СВЦЭМ!$C$34:$C$777,СВЦЭМ!$A$34:$A$777,$A105,СВЦЭМ!$B$34:$B$777,P$83)+'СЕТ СН'!$H$9+СВЦЭМ!$D$10+'СЕТ СН'!$H$6-'СЕТ СН'!$H$19</f>
        <v>821.00888875999999</v>
      </c>
      <c r="Q105" s="37">
        <f>SUMIFS(СВЦЭМ!$C$34:$C$777,СВЦЭМ!$A$34:$A$777,$A105,СВЦЭМ!$B$34:$B$777,Q$83)+'СЕТ СН'!$H$9+СВЦЭМ!$D$10+'СЕТ СН'!$H$6-'СЕТ СН'!$H$19</f>
        <v>825.87401668999996</v>
      </c>
      <c r="R105" s="37">
        <f>SUMIFS(СВЦЭМ!$C$34:$C$777,СВЦЭМ!$A$34:$A$777,$A105,СВЦЭМ!$B$34:$B$777,R$83)+'СЕТ СН'!$H$9+СВЦЭМ!$D$10+'СЕТ СН'!$H$6-'СЕТ СН'!$H$19</f>
        <v>827.65414530999988</v>
      </c>
      <c r="S105" s="37">
        <f>SUMIFS(СВЦЭМ!$C$34:$C$777,СВЦЭМ!$A$34:$A$777,$A105,СВЦЭМ!$B$34:$B$777,S$83)+'СЕТ СН'!$H$9+СВЦЭМ!$D$10+'СЕТ СН'!$H$6-'СЕТ СН'!$H$19</f>
        <v>828.62194120000004</v>
      </c>
      <c r="T105" s="37">
        <f>SUMIFS(СВЦЭМ!$C$34:$C$777,СВЦЭМ!$A$34:$A$777,$A105,СВЦЭМ!$B$34:$B$777,T$83)+'СЕТ СН'!$H$9+СВЦЭМ!$D$10+'СЕТ СН'!$H$6-'СЕТ СН'!$H$19</f>
        <v>830.94237376000001</v>
      </c>
      <c r="U105" s="37">
        <f>SUMIFS(СВЦЭМ!$C$34:$C$777,СВЦЭМ!$A$34:$A$777,$A105,СВЦЭМ!$B$34:$B$777,U$83)+'СЕТ СН'!$H$9+СВЦЭМ!$D$10+'СЕТ СН'!$H$6-'СЕТ СН'!$H$19</f>
        <v>832.67396144999998</v>
      </c>
      <c r="V105" s="37">
        <f>SUMIFS(СВЦЭМ!$C$34:$C$777,СВЦЭМ!$A$34:$A$777,$A105,СВЦЭМ!$B$34:$B$777,V$83)+'СЕТ СН'!$H$9+СВЦЭМ!$D$10+'СЕТ СН'!$H$6-'СЕТ СН'!$H$19</f>
        <v>840.52814581999996</v>
      </c>
      <c r="W105" s="37">
        <f>SUMIFS(СВЦЭМ!$C$34:$C$777,СВЦЭМ!$A$34:$A$777,$A105,СВЦЭМ!$B$34:$B$777,W$83)+'СЕТ СН'!$H$9+СВЦЭМ!$D$10+'СЕТ СН'!$H$6-'СЕТ СН'!$H$19</f>
        <v>850.21866168999986</v>
      </c>
      <c r="X105" s="37">
        <f>SUMIFS(СВЦЭМ!$C$34:$C$777,СВЦЭМ!$A$34:$A$777,$A105,СВЦЭМ!$B$34:$B$777,X$83)+'СЕТ СН'!$H$9+СВЦЭМ!$D$10+'СЕТ СН'!$H$6-'СЕТ СН'!$H$19</f>
        <v>882.13876948999996</v>
      </c>
      <c r="Y105" s="37">
        <f>SUMIFS(СВЦЭМ!$C$34:$C$777,СВЦЭМ!$A$34:$A$777,$A105,СВЦЭМ!$B$34:$B$777,Y$83)+'СЕТ СН'!$H$9+СВЦЭМ!$D$10+'СЕТ СН'!$H$6-'СЕТ СН'!$H$19</f>
        <v>980.76358152000012</v>
      </c>
    </row>
    <row r="106" spans="1:25" ht="15.75" x14ac:dyDescent="0.2">
      <c r="A106" s="36">
        <f t="shared" si="2"/>
        <v>42939</v>
      </c>
      <c r="B106" s="37">
        <f>SUMIFS(СВЦЭМ!$C$34:$C$777,СВЦЭМ!$A$34:$A$777,$A106,СВЦЭМ!$B$34:$B$777,B$83)+'СЕТ СН'!$H$9+СВЦЭМ!$D$10+'СЕТ СН'!$H$6-'СЕТ СН'!$H$19</f>
        <v>1073.61909917</v>
      </c>
      <c r="C106" s="37">
        <f>SUMIFS(СВЦЭМ!$C$34:$C$777,СВЦЭМ!$A$34:$A$777,$A106,СВЦЭМ!$B$34:$B$777,C$83)+'СЕТ СН'!$H$9+СВЦЭМ!$D$10+'СЕТ СН'!$H$6-'СЕТ СН'!$H$19</f>
        <v>1114.09919313</v>
      </c>
      <c r="D106" s="37">
        <f>SUMIFS(СВЦЭМ!$C$34:$C$777,СВЦЭМ!$A$34:$A$777,$A106,СВЦЭМ!$B$34:$B$777,D$83)+'СЕТ СН'!$H$9+СВЦЭМ!$D$10+'СЕТ СН'!$H$6-'СЕТ СН'!$H$19</f>
        <v>1176.5395354799998</v>
      </c>
      <c r="E106" s="37">
        <f>SUMIFS(СВЦЭМ!$C$34:$C$777,СВЦЭМ!$A$34:$A$777,$A106,СВЦЭМ!$B$34:$B$777,E$83)+'СЕТ СН'!$H$9+СВЦЭМ!$D$10+'СЕТ СН'!$H$6-'СЕТ СН'!$H$19</f>
        <v>1196.9585099199999</v>
      </c>
      <c r="F106" s="37">
        <f>SUMIFS(СВЦЭМ!$C$34:$C$777,СВЦЭМ!$A$34:$A$777,$A106,СВЦЭМ!$B$34:$B$777,F$83)+'СЕТ СН'!$H$9+СВЦЭМ!$D$10+'СЕТ СН'!$H$6-'СЕТ СН'!$H$19</f>
        <v>1218.8497925800002</v>
      </c>
      <c r="G106" s="37">
        <f>SUMIFS(СВЦЭМ!$C$34:$C$777,СВЦЭМ!$A$34:$A$777,$A106,СВЦЭМ!$B$34:$B$777,G$83)+'СЕТ СН'!$H$9+СВЦЭМ!$D$10+'СЕТ СН'!$H$6-'СЕТ СН'!$H$19</f>
        <v>1218.7684247000002</v>
      </c>
      <c r="H106" s="37">
        <f>SUMIFS(СВЦЭМ!$C$34:$C$777,СВЦЭМ!$A$34:$A$777,$A106,СВЦЭМ!$B$34:$B$777,H$83)+'СЕТ СН'!$H$9+СВЦЭМ!$D$10+'СЕТ СН'!$H$6-'СЕТ СН'!$H$19</f>
        <v>1190.8034710800002</v>
      </c>
      <c r="I106" s="37">
        <f>SUMIFS(СВЦЭМ!$C$34:$C$777,СВЦЭМ!$A$34:$A$777,$A106,СВЦЭМ!$B$34:$B$777,I$83)+'СЕТ СН'!$H$9+СВЦЭМ!$D$10+'СЕТ СН'!$H$6-'СЕТ СН'!$H$19</f>
        <v>1079.9795260199999</v>
      </c>
      <c r="J106" s="37">
        <f>SUMIFS(СВЦЭМ!$C$34:$C$777,СВЦЭМ!$A$34:$A$777,$A106,СВЦЭМ!$B$34:$B$777,J$83)+'СЕТ СН'!$H$9+СВЦЭМ!$D$10+'СЕТ СН'!$H$6-'СЕТ СН'!$H$19</f>
        <v>973.79374203999987</v>
      </c>
      <c r="K106" s="37">
        <f>SUMIFS(СВЦЭМ!$C$34:$C$777,СВЦЭМ!$A$34:$A$777,$A106,СВЦЭМ!$B$34:$B$777,K$83)+'СЕТ СН'!$H$9+СВЦЭМ!$D$10+'СЕТ СН'!$H$6-'СЕТ СН'!$H$19</f>
        <v>891.32265607999989</v>
      </c>
      <c r="L106" s="37">
        <f>SUMIFS(СВЦЭМ!$C$34:$C$777,СВЦЭМ!$A$34:$A$777,$A106,СВЦЭМ!$B$34:$B$777,L$83)+'СЕТ СН'!$H$9+СВЦЭМ!$D$10+'СЕТ СН'!$H$6-'СЕТ СН'!$H$19</f>
        <v>847.13880739999991</v>
      </c>
      <c r="M106" s="37">
        <f>SUMIFS(СВЦЭМ!$C$34:$C$777,СВЦЭМ!$A$34:$A$777,$A106,СВЦЭМ!$B$34:$B$777,M$83)+'СЕТ СН'!$H$9+СВЦЭМ!$D$10+'СЕТ СН'!$H$6-'СЕТ СН'!$H$19</f>
        <v>861.16463109000006</v>
      </c>
      <c r="N106" s="37">
        <f>SUMIFS(СВЦЭМ!$C$34:$C$777,СВЦЭМ!$A$34:$A$777,$A106,СВЦЭМ!$B$34:$B$777,N$83)+'СЕТ СН'!$H$9+СВЦЭМ!$D$10+'СЕТ СН'!$H$6-'СЕТ СН'!$H$19</f>
        <v>900.33928577000006</v>
      </c>
      <c r="O106" s="37">
        <f>SUMIFS(СВЦЭМ!$C$34:$C$777,СВЦЭМ!$A$34:$A$777,$A106,СВЦЭМ!$B$34:$B$777,O$83)+'СЕТ СН'!$H$9+СВЦЭМ!$D$10+'СЕТ СН'!$H$6-'СЕТ СН'!$H$19</f>
        <v>862.41545125999983</v>
      </c>
      <c r="P106" s="37">
        <f>SUMIFS(СВЦЭМ!$C$34:$C$777,СВЦЭМ!$A$34:$A$777,$A106,СВЦЭМ!$B$34:$B$777,P$83)+'СЕТ СН'!$H$9+СВЦЭМ!$D$10+'СЕТ СН'!$H$6-'СЕТ СН'!$H$19</f>
        <v>834.23328975000004</v>
      </c>
      <c r="Q106" s="37">
        <f>SUMIFS(СВЦЭМ!$C$34:$C$777,СВЦЭМ!$A$34:$A$777,$A106,СВЦЭМ!$B$34:$B$777,Q$83)+'СЕТ СН'!$H$9+СВЦЭМ!$D$10+'СЕТ СН'!$H$6-'СЕТ СН'!$H$19</f>
        <v>833.03160371000013</v>
      </c>
      <c r="R106" s="37">
        <f>SUMIFS(СВЦЭМ!$C$34:$C$777,СВЦЭМ!$A$34:$A$777,$A106,СВЦЭМ!$B$34:$B$777,R$83)+'СЕТ СН'!$H$9+СВЦЭМ!$D$10+'СЕТ СН'!$H$6-'СЕТ СН'!$H$19</f>
        <v>835.72255253000003</v>
      </c>
      <c r="S106" s="37">
        <f>SUMIFS(СВЦЭМ!$C$34:$C$777,СВЦЭМ!$A$34:$A$777,$A106,СВЦЭМ!$B$34:$B$777,S$83)+'СЕТ СН'!$H$9+СВЦЭМ!$D$10+'СЕТ СН'!$H$6-'СЕТ СН'!$H$19</f>
        <v>835.03651722999984</v>
      </c>
      <c r="T106" s="37">
        <f>SUMIFS(СВЦЭМ!$C$34:$C$777,СВЦЭМ!$A$34:$A$777,$A106,СВЦЭМ!$B$34:$B$777,T$83)+'СЕТ СН'!$H$9+СВЦЭМ!$D$10+'СЕТ СН'!$H$6-'СЕТ СН'!$H$19</f>
        <v>836.53856851</v>
      </c>
      <c r="U106" s="37">
        <f>SUMIFS(СВЦЭМ!$C$34:$C$777,СВЦЭМ!$A$34:$A$777,$A106,СВЦЭМ!$B$34:$B$777,U$83)+'СЕТ СН'!$H$9+СВЦЭМ!$D$10+'СЕТ СН'!$H$6-'СЕТ СН'!$H$19</f>
        <v>836.94677615000001</v>
      </c>
      <c r="V106" s="37">
        <f>SUMIFS(СВЦЭМ!$C$34:$C$777,СВЦЭМ!$A$34:$A$777,$A106,СВЦЭМ!$B$34:$B$777,V$83)+'СЕТ СН'!$H$9+СВЦЭМ!$D$10+'СЕТ СН'!$H$6-'СЕТ СН'!$H$19</f>
        <v>829.88165456000002</v>
      </c>
      <c r="W106" s="37">
        <f>SUMIFS(СВЦЭМ!$C$34:$C$777,СВЦЭМ!$A$34:$A$777,$A106,СВЦЭМ!$B$34:$B$777,W$83)+'СЕТ СН'!$H$9+СВЦЭМ!$D$10+'СЕТ СН'!$H$6-'СЕТ СН'!$H$19</f>
        <v>860.31366115999981</v>
      </c>
      <c r="X106" s="37">
        <f>SUMIFS(СВЦЭМ!$C$34:$C$777,СВЦЭМ!$A$34:$A$777,$A106,СВЦЭМ!$B$34:$B$777,X$83)+'СЕТ СН'!$H$9+СВЦЭМ!$D$10+'СЕТ СН'!$H$6-'СЕТ СН'!$H$19</f>
        <v>907.03036561999988</v>
      </c>
      <c r="Y106" s="37">
        <f>SUMIFS(СВЦЭМ!$C$34:$C$777,СВЦЭМ!$A$34:$A$777,$A106,СВЦЭМ!$B$34:$B$777,Y$83)+'СЕТ СН'!$H$9+СВЦЭМ!$D$10+'СЕТ СН'!$H$6-'СЕТ СН'!$H$19</f>
        <v>966.68518653000001</v>
      </c>
    </row>
    <row r="107" spans="1:25" ht="15.75" x14ac:dyDescent="0.2">
      <c r="A107" s="36">
        <f t="shared" si="2"/>
        <v>42940</v>
      </c>
      <c r="B107" s="37">
        <f>SUMIFS(СВЦЭМ!$C$34:$C$777,СВЦЭМ!$A$34:$A$777,$A107,СВЦЭМ!$B$34:$B$777,B$83)+'СЕТ СН'!$H$9+СВЦЭМ!$D$10+'СЕТ СН'!$H$6-'СЕТ СН'!$H$19</f>
        <v>1024.5623374500001</v>
      </c>
      <c r="C107" s="37">
        <f>SUMIFS(СВЦЭМ!$C$34:$C$777,СВЦЭМ!$A$34:$A$777,$A107,СВЦЭМ!$B$34:$B$777,C$83)+'СЕТ СН'!$H$9+СВЦЭМ!$D$10+'СЕТ СН'!$H$6-'СЕТ СН'!$H$19</f>
        <v>1132.21658983</v>
      </c>
      <c r="D107" s="37">
        <f>SUMIFS(СВЦЭМ!$C$34:$C$777,СВЦЭМ!$A$34:$A$777,$A107,СВЦЭМ!$B$34:$B$777,D$83)+'СЕТ СН'!$H$9+СВЦЭМ!$D$10+'СЕТ СН'!$H$6-'СЕТ СН'!$H$19</f>
        <v>1158.44064914</v>
      </c>
      <c r="E107" s="37">
        <f>SUMIFS(СВЦЭМ!$C$34:$C$777,СВЦЭМ!$A$34:$A$777,$A107,СВЦЭМ!$B$34:$B$777,E$83)+'СЕТ СН'!$H$9+СВЦЭМ!$D$10+'СЕТ СН'!$H$6-'СЕТ СН'!$H$19</f>
        <v>1170.8887721199999</v>
      </c>
      <c r="F107" s="37">
        <f>SUMIFS(СВЦЭМ!$C$34:$C$777,СВЦЭМ!$A$34:$A$777,$A107,СВЦЭМ!$B$34:$B$777,F$83)+'СЕТ СН'!$H$9+СВЦЭМ!$D$10+'СЕТ СН'!$H$6-'СЕТ СН'!$H$19</f>
        <v>1182.57312985</v>
      </c>
      <c r="G107" s="37">
        <f>SUMIFS(СВЦЭМ!$C$34:$C$777,СВЦЭМ!$A$34:$A$777,$A107,СВЦЭМ!$B$34:$B$777,G$83)+'СЕТ СН'!$H$9+СВЦЭМ!$D$10+'СЕТ СН'!$H$6-'СЕТ СН'!$H$19</f>
        <v>1167.2156000599998</v>
      </c>
      <c r="H107" s="37">
        <f>SUMIFS(СВЦЭМ!$C$34:$C$777,СВЦЭМ!$A$34:$A$777,$A107,СВЦЭМ!$B$34:$B$777,H$83)+'СЕТ СН'!$H$9+СВЦЭМ!$D$10+'СЕТ СН'!$H$6-'СЕТ СН'!$H$19</f>
        <v>1117.4821125200001</v>
      </c>
      <c r="I107" s="37">
        <f>SUMIFS(СВЦЭМ!$C$34:$C$777,СВЦЭМ!$A$34:$A$777,$A107,СВЦЭМ!$B$34:$B$777,I$83)+'СЕТ СН'!$H$9+СВЦЭМ!$D$10+'СЕТ СН'!$H$6-'СЕТ СН'!$H$19</f>
        <v>1086.4282021200002</v>
      </c>
      <c r="J107" s="37">
        <f>SUMIFS(СВЦЭМ!$C$34:$C$777,СВЦЭМ!$A$34:$A$777,$A107,СВЦЭМ!$B$34:$B$777,J$83)+'СЕТ СН'!$H$9+СВЦЭМ!$D$10+'СЕТ СН'!$H$6-'СЕТ СН'!$H$19</f>
        <v>956.00497670000004</v>
      </c>
      <c r="K107" s="37">
        <f>SUMIFS(СВЦЭМ!$C$34:$C$777,СВЦЭМ!$A$34:$A$777,$A107,СВЦЭМ!$B$34:$B$777,K$83)+'СЕТ СН'!$H$9+СВЦЭМ!$D$10+'СЕТ СН'!$H$6-'СЕТ СН'!$H$19</f>
        <v>957.21470124999996</v>
      </c>
      <c r="L107" s="37">
        <f>SUMIFS(СВЦЭМ!$C$34:$C$777,СВЦЭМ!$A$34:$A$777,$A107,СВЦЭМ!$B$34:$B$777,L$83)+'СЕТ СН'!$H$9+СВЦЭМ!$D$10+'СЕТ СН'!$H$6-'СЕТ СН'!$H$19</f>
        <v>950.20501917000001</v>
      </c>
      <c r="M107" s="37">
        <f>SUMIFS(СВЦЭМ!$C$34:$C$777,СВЦЭМ!$A$34:$A$777,$A107,СВЦЭМ!$B$34:$B$777,M$83)+'СЕТ СН'!$H$9+СВЦЭМ!$D$10+'СЕТ СН'!$H$6-'СЕТ СН'!$H$19</f>
        <v>956.29113572000006</v>
      </c>
      <c r="N107" s="37">
        <f>SUMIFS(СВЦЭМ!$C$34:$C$777,СВЦЭМ!$A$34:$A$777,$A107,СВЦЭМ!$B$34:$B$777,N$83)+'СЕТ СН'!$H$9+СВЦЭМ!$D$10+'СЕТ СН'!$H$6-'СЕТ СН'!$H$19</f>
        <v>950.4628140599998</v>
      </c>
      <c r="O107" s="37">
        <f>SUMIFS(СВЦЭМ!$C$34:$C$777,СВЦЭМ!$A$34:$A$777,$A107,СВЦЭМ!$B$34:$B$777,O$83)+'СЕТ СН'!$H$9+СВЦЭМ!$D$10+'СЕТ СН'!$H$6-'СЕТ СН'!$H$19</f>
        <v>955.31775084999981</v>
      </c>
      <c r="P107" s="37">
        <f>SUMIFS(СВЦЭМ!$C$34:$C$777,СВЦЭМ!$A$34:$A$777,$A107,СВЦЭМ!$B$34:$B$777,P$83)+'СЕТ СН'!$H$9+СВЦЭМ!$D$10+'СЕТ СН'!$H$6-'СЕТ СН'!$H$19</f>
        <v>948.58813817999999</v>
      </c>
      <c r="Q107" s="37">
        <f>SUMIFS(СВЦЭМ!$C$34:$C$777,СВЦЭМ!$A$34:$A$777,$A107,СВЦЭМ!$B$34:$B$777,Q$83)+'СЕТ СН'!$H$9+СВЦЭМ!$D$10+'СЕТ СН'!$H$6-'СЕТ СН'!$H$19</f>
        <v>947.78819298000008</v>
      </c>
      <c r="R107" s="37">
        <f>SUMIFS(СВЦЭМ!$C$34:$C$777,СВЦЭМ!$A$34:$A$777,$A107,СВЦЭМ!$B$34:$B$777,R$83)+'СЕТ СН'!$H$9+СВЦЭМ!$D$10+'СЕТ СН'!$H$6-'СЕТ СН'!$H$19</f>
        <v>942.98767296999995</v>
      </c>
      <c r="S107" s="37">
        <f>SUMIFS(СВЦЭМ!$C$34:$C$777,СВЦЭМ!$A$34:$A$777,$A107,СВЦЭМ!$B$34:$B$777,S$83)+'СЕТ СН'!$H$9+СВЦЭМ!$D$10+'СЕТ СН'!$H$6-'СЕТ СН'!$H$19</f>
        <v>941.36557344999983</v>
      </c>
      <c r="T107" s="37">
        <f>SUMIFS(СВЦЭМ!$C$34:$C$777,СВЦЭМ!$A$34:$A$777,$A107,СВЦЭМ!$B$34:$B$777,T$83)+'СЕТ СН'!$H$9+СВЦЭМ!$D$10+'СЕТ СН'!$H$6-'СЕТ СН'!$H$19</f>
        <v>944.47388739999997</v>
      </c>
      <c r="U107" s="37">
        <f>SUMIFS(СВЦЭМ!$C$34:$C$777,СВЦЭМ!$A$34:$A$777,$A107,СВЦЭМ!$B$34:$B$777,U$83)+'СЕТ СН'!$H$9+СВЦЭМ!$D$10+'СЕТ СН'!$H$6-'СЕТ СН'!$H$19</f>
        <v>940.21391487999995</v>
      </c>
      <c r="V107" s="37">
        <f>SUMIFS(СВЦЭМ!$C$34:$C$777,СВЦЭМ!$A$34:$A$777,$A107,СВЦЭМ!$B$34:$B$777,V$83)+'СЕТ СН'!$H$9+СВЦЭМ!$D$10+'СЕТ СН'!$H$6-'СЕТ СН'!$H$19</f>
        <v>932.39955001999988</v>
      </c>
      <c r="W107" s="37">
        <f>SUMIFS(СВЦЭМ!$C$34:$C$777,СВЦЭМ!$A$34:$A$777,$A107,СВЦЭМ!$B$34:$B$777,W$83)+'СЕТ СН'!$H$9+СВЦЭМ!$D$10+'СЕТ СН'!$H$6-'СЕТ СН'!$H$19</f>
        <v>961.49801572000001</v>
      </c>
      <c r="X107" s="37">
        <f>SUMIFS(СВЦЭМ!$C$34:$C$777,СВЦЭМ!$A$34:$A$777,$A107,СВЦЭМ!$B$34:$B$777,X$83)+'СЕТ СН'!$H$9+СВЦЭМ!$D$10+'СЕТ СН'!$H$6-'СЕТ СН'!$H$19</f>
        <v>931.03617352999981</v>
      </c>
      <c r="Y107" s="37">
        <f>SUMIFS(СВЦЭМ!$C$34:$C$777,СВЦЭМ!$A$34:$A$777,$A107,СВЦЭМ!$B$34:$B$777,Y$83)+'СЕТ СН'!$H$9+СВЦЭМ!$D$10+'СЕТ СН'!$H$6-'СЕТ СН'!$H$19</f>
        <v>993.8494619600001</v>
      </c>
    </row>
    <row r="108" spans="1:25" ht="15.75" x14ac:dyDescent="0.2">
      <c r="A108" s="36">
        <f t="shared" si="2"/>
        <v>42941</v>
      </c>
      <c r="B108" s="37">
        <f>SUMIFS(СВЦЭМ!$C$34:$C$777,СВЦЭМ!$A$34:$A$777,$A108,СВЦЭМ!$B$34:$B$777,B$83)+'СЕТ СН'!$H$9+СВЦЭМ!$D$10+'СЕТ СН'!$H$6-'СЕТ СН'!$H$19</f>
        <v>1066.0423680499998</v>
      </c>
      <c r="C108" s="37">
        <f>SUMIFS(СВЦЭМ!$C$34:$C$777,СВЦЭМ!$A$34:$A$777,$A108,СВЦЭМ!$B$34:$B$777,C$83)+'СЕТ СН'!$H$9+СВЦЭМ!$D$10+'СЕТ СН'!$H$6-'СЕТ СН'!$H$19</f>
        <v>1150.3768627200002</v>
      </c>
      <c r="D108" s="37">
        <f>SUMIFS(СВЦЭМ!$C$34:$C$777,СВЦЭМ!$A$34:$A$777,$A108,СВЦЭМ!$B$34:$B$777,D$83)+'СЕТ СН'!$H$9+СВЦЭМ!$D$10+'СЕТ СН'!$H$6-'СЕТ СН'!$H$19</f>
        <v>1215.87901513</v>
      </c>
      <c r="E108" s="37">
        <f>SUMIFS(СВЦЭМ!$C$34:$C$777,СВЦЭМ!$A$34:$A$777,$A108,СВЦЭМ!$B$34:$B$777,E$83)+'СЕТ СН'!$H$9+СВЦЭМ!$D$10+'СЕТ СН'!$H$6-'СЕТ СН'!$H$19</f>
        <v>1236.6830883299999</v>
      </c>
      <c r="F108" s="37">
        <f>SUMIFS(СВЦЭМ!$C$34:$C$777,СВЦЭМ!$A$34:$A$777,$A108,СВЦЭМ!$B$34:$B$777,F$83)+'СЕТ СН'!$H$9+СВЦЭМ!$D$10+'СЕТ СН'!$H$6-'СЕТ СН'!$H$19</f>
        <v>1246.8181779299998</v>
      </c>
      <c r="G108" s="37">
        <f>SUMIFS(СВЦЭМ!$C$34:$C$777,СВЦЭМ!$A$34:$A$777,$A108,СВЦЭМ!$B$34:$B$777,G$83)+'СЕТ СН'!$H$9+СВЦЭМ!$D$10+'СЕТ СН'!$H$6-'СЕТ СН'!$H$19</f>
        <v>1238.4636232500002</v>
      </c>
      <c r="H108" s="37">
        <f>SUMIFS(СВЦЭМ!$C$34:$C$777,СВЦЭМ!$A$34:$A$777,$A108,СВЦЭМ!$B$34:$B$777,H$83)+'СЕТ СН'!$H$9+СВЦЭМ!$D$10+'СЕТ СН'!$H$6-'СЕТ СН'!$H$19</f>
        <v>1168.4886886700001</v>
      </c>
      <c r="I108" s="37">
        <f>SUMIFS(СВЦЭМ!$C$34:$C$777,СВЦЭМ!$A$34:$A$777,$A108,СВЦЭМ!$B$34:$B$777,I$83)+'СЕТ СН'!$H$9+СВЦЭМ!$D$10+'СЕТ СН'!$H$6-'СЕТ СН'!$H$19</f>
        <v>1055.53645125</v>
      </c>
      <c r="J108" s="37">
        <f>SUMIFS(СВЦЭМ!$C$34:$C$777,СВЦЭМ!$A$34:$A$777,$A108,СВЦЭМ!$B$34:$B$777,J$83)+'СЕТ СН'!$H$9+СВЦЭМ!$D$10+'СЕТ СН'!$H$6-'СЕТ СН'!$H$19</f>
        <v>955.74840481999991</v>
      </c>
      <c r="K108" s="37">
        <f>SUMIFS(СВЦЭМ!$C$34:$C$777,СВЦЭМ!$A$34:$A$777,$A108,СВЦЭМ!$B$34:$B$777,K$83)+'СЕТ СН'!$H$9+СВЦЭМ!$D$10+'СЕТ СН'!$H$6-'СЕТ СН'!$H$19</f>
        <v>871.32713152999986</v>
      </c>
      <c r="L108" s="37">
        <f>SUMIFS(СВЦЭМ!$C$34:$C$777,СВЦЭМ!$A$34:$A$777,$A108,СВЦЭМ!$B$34:$B$777,L$83)+'СЕТ СН'!$H$9+СВЦЭМ!$D$10+'СЕТ СН'!$H$6-'СЕТ СН'!$H$19</f>
        <v>811.54505313999994</v>
      </c>
      <c r="M108" s="37">
        <f>SUMIFS(СВЦЭМ!$C$34:$C$777,СВЦЭМ!$A$34:$A$777,$A108,СВЦЭМ!$B$34:$B$777,M$83)+'СЕТ СН'!$H$9+СВЦЭМ!$D$10+'СЕТ СН'!$H$6-'СЕТ СН'!$H$19</f>
        <v>817.47688631999995</v>
      </c>
      <c r="N108" s="37">
        <f>SUMIFS(СВЦЭМ!$C$34:$C$777,СВЦЭМ!$A$34:$A$777,$A108,СВЦЭМ!$B$34:$B$777,N$83)+'СЕТ СН'!$H$9+СВЦЭМ!$D$10+'СЕТ СН'!$H$6-'СЕТ СН'!$H$19</f>
        <v>821.53730851</v>
      </c>
      <c r="O108" s="37">
        <f>SUMIFS(СВЦЭМ!$C$34:$C$777,СВЦЭМ!$A$34:$A$777,$A108,СВЦЭМ!$B$34:$B$777,O$83)+'СЕТ СН'!$H$9+СВЦЭМ!$D$10+'СЕТ СН'!$H$6-'СЕТ СН'!$H$19</f>
        <v>812.70127518999993</v>
      </c>
      <c r="P108" s="37">
        <f>SUMIFS(СВЦЭМ!$C$34:$C$777,СВЦЭМ!$A$34:$A$777,$A108,СВЦЭМ!$B$34:$B$777,P$83)+'СЕТ СН'!$H$9+СВЦЭМ!$D$10+'СЕТ СН'!$H$6-'СЕТ СН'!$H$19</f>
        <v>819.37230700999999</v>
      </c>
      <c r="Q108" s="37">
        <f>SUMIFS(СВЦЭМ!$C$34:$C$777,СВЦЭМ!$A$34:$A$777,$A108,СВЦЭМ!$B$34:$B$777,Q$83)+'СЕТ СН'!$H$9+СВЦЭМ!$D$10+'СЕТ СН'!$H$6-'СЕТ СН'!$H$19</f>
        <v>826.02178374000005</v>
      </c>
      <c r="R108" s="37">
        <f>SUMIFS(СВЦЭМ!$C$34:$C$777,СВЦЭМ!$A$34:$A$777,$A108,СВЦЭМ!$B$34:$B$777,R$83)+'СЕТ СН'!$H$9+СВЦЭМ!$D$10+'СЕТ СН'!$H$6-'СЕТ СН'!$H$19</f>
        <v>837.39798032999988</v>
      </c>
      <c r="S108" s="37">
        <f>SUMIFS(СВЦЭМ!$C$34:$C$777,СВЦЭМ!$A$34:$A$777,$A108,СВЦЭМ!$B$34:$B$777,S$83)+'СЕТ СН'!$H$9+СВЦЭМ!$D$10+'СЕТ СН'!$H$6-'СЕТ СН'!$H$19</f>
        <v>833.60605555999996</v>
      </c>
      <c r="T108" s="37">
        <f>SUMIFS(СВЦЭМ!$C$34:$C$777,СВЦЭМ!$A$34:$A$777,$A108,СВЦЭМ!$B$34:$B$777,T$83)+'СЕТ СН'!$H$9+СВЦЭМ!$D$10+'СЕТ СН'!$H$6-'СЕТ СН'!$H$19</f>
        <v>848.09497947999989</v>
      </c>
      <c r="U108" s="37">
        <f>SUMIFS(СВЦЭМ!$C$34:$C$777,СВЦЭМ!$A$34:$A$777,$A108,СВЦЭМ!$B$34:$B$777,U$83)+'СЕТ СН'!$H$9+СВЦЭМ!$D$10+'СЕТ СН'!$H$6-'СЕТ СН'!$H$19</f>
        <v>850.0725453</v>
      </c>
      <c r="V108" s="37">
        <f>SUMIFS(СВЦЭМ!$C$34:$C$777,СВЦЭМ!$A$34:$A$777,$A108,СВЦЭМ!$B$34:$B$777,V$83)+'СЕТ СН'!$H$9+СВЦЭМ!$D$10+'СЕТ СН'!$H$6-'СЕТ СН'!$H$19</f>
        <v>827.94406006999998</v>
      </c>
      <c r="W108" s="37">
        <f>SUMIFS(СВЦЭМ!$C$34:$C$777,СВЦЭМ!$A$34:$A$777,$A108,СВЦЭМ!$B$34:$B$777,W$83)+'СЕТ СН'!$H$9+СВЦЭМ!$D$10+'СЕТ СН'!$H$6-'СЕТ СН'!$H$19</f>
        <v>830.01987321000001</v>
      </c>
      <c r="X108" s="37">
        <f>SUMIFS(СВЦЭМ!$C$34:$C$777,СВЦЭМ!$A$34:$A$777,$A108,СВЦЭМ!$B$34:$B$777,X$83)+'СЕТ СН'!$H$9+СВЦЭМ!$D$10+'СЕТ СН'!$H$6-'СЕТ СН'!$H$19</f>
        <v>893.81449384000007</v>
      </c>
      <c r="Y108" s="37">
        <f>SUMIFS(СВЦЭМ!$C$34:$C$777,СВЦЭМ!$A$34:$A$777,$A108,СВЦЭМ!$B$34:$B$777,Y$83)+'СЕТ СН'!$H$9+СВЦЭМ!$D$10+'СЕТ СН'!$H$6-'СЕТ СН'!$H$19</f>
        <v>993.71727147999991</v>
      </c>
    </row>
    <row r="109" spans="1:25" ht="15.75" x14ac:dyDescent="0.2">
      <c r="A109" s="36">
        <f t="shared" si="2"/>
        <v>42942</v>
      </c>
      <c r="B109" s="37">
        <f>SUMIFS(СВЦЭМ!$C$34:$C$777,СВЦЭМ!$A$34:$A$777,$A109,СВЦЭМ!$B$34:$B$777,B$83)+'СЕТ СН'!$H$9+СВЦЭМ!$D$10+'СЕТ СН'!$H$6-'СЕТ СН'!$H$19</f>
        <v>1074.0862264900002</v>
      </c>
      <c r="C109" s="37">
        <f>SUMIFS(СВЦЭМ!$C$34:$C$777,СВЦЭМ!$A$34:$A$777,$A109,СВЦЭМ!$B$34:$B$777,C$83)+'СЕТ СН'!$H$9+СВЦЭМ!$D$10+'СЕТ СН'!$H$6-'СЕТ СН'!$H$19</f>
        <v>1101.5993784400002</v>
      </c>
      <c r="D109" s="37">
        <f>SUMIFS(СВЦЭМ!$C$34:$C$777,СВЦЭМ!$A$34:$A$777,$A109,СВЦЭМ!$B$34:$B$777,D$83)+'СЕТ СН'!$H$9+СВЦЭМ!$D$10+'СЕТ СН'!$H$6-'СЕТ СН'!$H$19</f>
        <v>1174.0980663700002</v>
      </c>
      <c r="E109" s="37">
        <f>SUMIFS(СВЦЭМ!$C$34:$C$777,СВЦЭМ!$A$34:$A$777,$A109,СВЦЭМ!$B$34:$B$777,E$83)+'СЕТ СН'!$H$9+СВЦЭМ!$D$10+'СЕТ СН'!$H$6-'СЕТ СН'!$H$19</f>
        <v>1213.9095069</v>
      </c>
      <c r="F109" s="37">
        <f>SUMIFS(СВЦЭМ!$C$34:$C$777,СВЦЭМ!$A$34:$A$777,$A109,СВЦЭМ!$B$34:$B$777,F$83)+'СЕТ СН'!$H$9+СВЦЭМ!$D$10+'СЕТ СН'!$H$6-'СЕТ СН'!$H$19</f>
        <v>1222.8401938500001</v>
      </c>
      <c r="G109" s="37">
        <f>SUMIFS(СВЦЭМ!$C$34:$C$777,СВЦЭМ!$A$34:$A$777,$A109,СВЦЭМ!$B$34:$B$777,G$83)+'СЕТ СН'!$H$9+СВЦЭМ!$D$10+'СЕТ СН'!$H$6-'СЕТ СН'!$H$19</f>
        <v>1210.4884300499998</v>
      </c>
      <c r="H109" s="37">
        <f>SUMIFS(СВЦЭМ!$C$34:$C$777,СВЦЭМ!$A$34:$A$777,$A109,СВЦЭМ!$B$34:$B$777,H$83)+'СЕТ СН'!$H$9+СВЦЭМ!$D$10+'СЕТ СН'!$H$6-'СЕТ СН'!$H$19</f>
        <v>1125.3293587600001</v>
      </c>
      <c r="I109" s="37">
        <f>SUMIFS(СВЦЭМ!$C$34:$C$777,СВЦЭМ!$A$34:$A$777,$A109,СВЦЭМ!$B$34:$B$777,I$83)+'СЕТ СН'!$H$9+СВЦЭМ!$D$10+'СЕТ СН'!$H$6-'СЕТ СН'!$H$19</f>
        <v>1032.3038573399999</v>
      </c>
      <c r="J109" s="37">
        <f>SUMIFS(СВЦЭМ!$C$34:$C$777,СВЦЭМ!$A$34:$A$777,$A109,СВЦЭМ!$B$34:$B$777,J$83)+'СЕТ СН'!$H$9+СВЦЭМ!$D$10+'СЕТ СН'!$H$6-'СЕТ СН'!$H$19</f>
        <v>936.23877403000006</v>
      </c>
      <c r="K109" s="37">
        <f>SUMIFS(СВЦЭМ!$C$34:$C$777,СВЦЭМ!$A$34:$A$777,$A109,СВЦЭМ!$B$34:$B$777,K$83)+'СЕТ СН'!$H$9+СВЦЭМ!$D$10+'СЕТ СН'!$H$6-'СЕТ СН'!$H$19</f>
        <v>859.62815882999985</v>
      </c>
      <c r="L109" s="37">
        <f>SUMIFS(СВЦЭМ!$C$34:$C$777,СВЦЭМ!$A$34:$A$777,$A109,СВЦЭМ!$B$34:$B$777,L$83)+'СЕТ СН'!$H$9+СВЦЭМ!$D$10+'СЕТ СН'!$H$6-'СЕТ СН'!$H$19</f>
        <v>823.29211462000012</v>
      </c>
      <c r="M109" s="37">
        <f>SUMIFS(СВЦЭМ!$C$34:$C$777,СВЦЭМ!$A$34:$A$777,$A109,СВЦЭМ!$B$34:$B$777,M$83)+'СЕТ СН'!$H$9+СВЦЭМ!$D$10+'СЕТ СН'!$H$6-'СЕТ СН'!$H$19</f>
        <v>808.34703536000006</v>
      </c>
      <c r="N109" s="37">
        <f>SUMIFS(СВЦЭМ!$C$34:$C$777,СВЦЭМ!$A$34:$A$777,$A109,СВЦЭМ!$B$34:$B$777,N$83)+'СЕТ СН'!$H$9+СВЦЭМ!$D$10+'СЕТ СН'!$H$6-'СЕТ СН'!$H$19</f>
        <v>813.96764076999989</v>
      </c>
      <c r="O109" s="37">
        <f>SUMIFS(СВЦЭМ!$C$34:$C$777,СВЦЭМ!$A$34:$A$777,$A109,СВЦЭМ!$B$34:$B$777,O$83)+'СЕТ СН'!$H$9+СВЦЭМ!$D$10+'СЕТ СН'!$H$6-'СЕТ СН'!$H$19</f>
        <v>799.87472608999997</v>
      </c>
      <c r="P109" s="37">
        <f>SUMIFS(СВЦЭМ!$C$34:$C$777,СВЦЭМ!$A$34:$A$777,$A109,СВЦЭМ!$B$34:$B$777,P$83)+'СЕТ СН'!$H$9+СВЦЭМ!$D$10+'СЕТ СН'!$H$6-'СЕТ СН'!$H$19</f>
        <v>818.3361576499999</v>
      </c>
      <c r="Q109" s="37">
        <f>SUMIFS(СВЦЭМ!$C$34:$C$777,СВЦЭМ!$A$34:$A$777,$A109,СВЦЭМ!$B$34:$B$777,Q$83)+'СЕТ СН'!$H$9+СВЦЭМ!$D$10+'СЕТ СН'!$H$6-'СЕТ СН'!$H$19</f>
        <v>816.61221075999993</v>
      </c>
      <c r="R109" s="37">
        <f>SUMIFS(СВЦЭМ!$C$34:$C$777,СВЦЭМ!$A$34:$A$777,$A109,СВЦЭМ!$B$34:$B$777,R$83)+'СЕТ СН'!$H$9+СВЦЭМ!$D$10+'СЕТ СН'!$H$6-'СЕТ СН'!$H$19</f>
        <v>819.25301229999991</v>
      </c>
      <c r="S109" s="37">
        <f>SUMIFS(СВЦЭМ!$C$34:$C$777,СВЦЭМ!$A$34:$A$777,$A109,СВЦЭМ!$B$34:$B$777,S$83)+'СЕТ СН'!$H$9+СВЦЭМ!$D$10+'СЕТ СН'!$H$6-'СЕТ СН'!$H$19</f>
        <v>810.10988786999997</v>
      </c>
      <c r="T109" s="37">
        <f>SUMIFS(СВЦЭМ!$C$34:$C$777,СВЦЭМ!$A$34:$A$777,$A109,СВЦЭМ!$B$34:$B$777,T$83)+'СЕТ СН'!$H$9+СВЦЭМ!$D$10+'СЕТ СН'!$H$6-'СЕТ СН'!$H$19</f>
        <v>827.55586077999988</v>
      </c>
      <c r="U109" s="37">
        <f>SUMIFS(СВЦЭМ!$C$34:$C$777,СВЦЭМ!$A$34:$A$777,$A109,СВЦЭМ!$B$34:$B$777,U$83)+'СЕТ СН'!$H$9+СВЦЭМ!$D$10+'СЕТ СН'!$H$6-'СЕТ СН'!$H$19</f>
        <v>834.65435443999991</v>
      </c>
      <c r="V109" s="37">
        <f>SUMIFS(СВЦЭМ!$C$34:$C$777,СВЦЭМ!$A$34:$A$777,$A109,СВЦЭМ!$B$34:$B$777,V$83)+'СЕТ СН'!$H$9+СВЦЭМ!$D$10+'СЕТ СН'!$H$6-'СЕТ СН'!$H$19</f>
        <v>838.37456457999997</v>
      </c>
      <c r="W109" s="37">
        <f>SUMIFS(СВЦЭМ!$C$34:$C$777,СВЦЭМ!$A$34:$A$777,$A109,СВЦЭМ!$B$34:$B$777,W$83)+'СЕТ СН'!$H$9+СВЦЭМ!$D$10+'СЕТ СН'!$H$6-'СЕТ СН'!$H$19</f>
        <v>837.63791583000011</v>
      </c>
      <c r="X109" s="37">
        <f>SUMIFS(СВЦЭМ!$C$34:$C$777,СВЦЭМ!$A$34:$A$777,$A109,СВЦЭМ!$B$34:$B$777,X$83)+'СЕТ СН'!$H$9+СВЦЭМ!$D$10+'СЕТ СН'!$H$6-'СЕТ СН'!$H$19</f>
        <v>879.76401400999998</v>
      </c>
      <c r="Y109" s="37">
        <f>SUMIFS(СВЦЭМ!$C$34:$C$777,СВЦЭМ!$A$34:$A$777,$A109,СВЦЭМ!$B$34:$B$777,Y$83)+'СЕТ СН'!$H$9+СВЦЭМ!$D$10+'СЕТ СН'!$H$6-'СЕТ СН'!$H$19</f>
        <v>974.1816372899998</v>
      </c>
    </row>
    <row r="110" spans="1:25" ht="15.75" x14ac:dyDescent="0.2">
      <c r="A110" s="36">
        <f t="shared" si="2"/>
        <v>42943</v>
      </c>
      <c r="B110" s="37">
        <f>SUMIFS(СВЦЭМ!$C$34:$C$777,СВЦЭМ!$A$34:$A$777,$A110,СВЦЭМ!$B$34:$B$777,B$83)+'СЕТ СН'!$H$9+СВЦЭМ!$D$10+'СЕТ СН'!$H$6-'СЕТ СН'!$H$19</f>
        <v>1024.4512716499999</v>
      </c>
      <c r="C110" s="37">
        <f>SUMIFS(СВЦЭМ!$C$34:$C$777,СВЦЭМ!$A$34:$A$777,$A110,СВЦЭМ!$B$34:$B$777,C$83)+'СЕТ СН'!$H$9+СВЦЭМ!$D$10+'СЕТ СН'!$H$6-'СЕТ СН'!$H$19</f>
        <v>1106.0584675499999</v>
      </c>
      <c r="D110" s="37">
        <f>SUMIFS(СВЦЭМ!$C$34:$C$777,СВЦЭМ!$A$34:$A$777,$A110,СВЦЭМ!$B$34:$B$777,D$83)+'СЕТ СН'!$H$9+СВЦЭМ!$D$10+'СЕТ СН'!$H$6-'СЕТ СН'!$H$19</f>
        <v>1180.5913352699999</v>
      </c>
      <c r="E110" s="37">
        <f>SUMIFS(СВЦЭМ!$C$34:$C$777,СВЦЭМ!$A$34:$A$777,$A110,СВЦЭМ!$B$34:$B$777,E$83)+'СЕТ СН'!$H$9+СВЦЭМ!$D$10+'СЕТ СН'!$H$6-'СЕТ СН'!$H$19</f>
        <v>1196.08045954</v>
      </c>
      <c r="F110" s="37">
        <f>SUMIFS(СВЦЭМ!$C$34:$C$777,СВЦЭМ!$A$34:$A$777,$A110,СВЦЭМ!$B$34:$B$777,F$83)+'СЕТ СН'!$H$9+СВЦЭМ!$D$10+'СЕТ СН'!$H$6-'СЕТ СН'!$H$19</f>
        <v>1199.7653287200001</v>
      </c>
      <c r="G110" s="37">
        <f>SUMIFS(СВЦЭМ!$C$34:$C$777,СВЦЭМ!$A$34:$A$777,$A110,СВЦЭМ!$B$34:$B$777,G$83)+'СЕТ СН'!$H$9+СВЦЭМ!$D$10+'СЕТ СН'!$H$6-'СЕТ СН'!$H$19</f>
        <v>1189.4119693900002</v>
      </c>
      <c r="H110" s="37">
        <f>SUMIFS(СВЦЭМ!$C$34:$C$777,СВЦЭМ!$A$34:$A$777,$A110,СВЦЭМ!$B$34:$B$777,H$83)+'СЕТ СН'!$H$9+СВЦЭМ!$D$10+'СЕТ СН'!$H$6-'СЕТ СН'!$H$19</f>
        <v>1109.9374966300002</v>
      </c>
      <c r="I110" s="37">
        <f>SUMIFS(СВЦЭМ!$C$34:$C$777,СВЦЭМ!$A$34:$A$777,$A110,СВЦЭМ!$B$34:$B$777,I$83)+'СЕТ СН'!$H$9+СВЦЭМ!$D$10+'СЕТ СН'!$H$6-'СЕТ СН'!$H$19</f>
        <v>1020.59296696</v>
      </c>
      <c r="J110" s="37">
        <f>SUMIFS(СВЦЭМ!$C$34:$C$777,СВЦЭМ!$A$34:$A$777,$A110,СВЦЭМ!$B$34:$B$777,J$83)+'СЕТ СН'!$H$9+СВЦЭМ!$D$10+'СЕТ СН'!$H$6-'СЕТ СН'!$H$19</f>
        <v>928.03436685999986</v>
      </c>
      <c r="K110" s="37">
        <f>SUMIFS(СВЦЭМ!$C$34:$C$777,СВЦЭМ!$A$34:$A$777,$A110,СВЦЭМ!$B$34:$B$777,K$83)+'СЕТ СН'!$H$9+СВЦЭМ!$D$10+'СЕТ СН'!$H$6-'СЕТ СН'!$H$19</f>
        <v>848.3007610300001</v>
      </c>
      <c r="L110" s="37">
        <f>SUMIFS(СВЦЭМ!$C$34:$C$777,СВЦЭМ!$A$34:$A$777,$A110,СВЦЭМ!$B$34:$B$777,L$83)+'СЕТ СН'!$H$9+СВЦЭМ!$D$10+'СЕТ СН'!$H$6-'СЕТ СН'!$H$19</f>
        <v>794.90121191000003</v>
      </c>
      <c r="M110" s="37">
        <f>SUMIFS(СВЦЭМ!$C$34:$C$777,СВЦЭМ!$A$34:$A$777,$A110,СВЦЭМ!$B$34:$B$777,M$83)+'СЕТ СН'!$H$9+СВЦЭМ!$D$10+'СЕТ СН'!$H$6-'СЕТ СН'!$H$19</f>
        <v>809.98809777999986</v>
      </c>
      <c r="N110" s="37">
        <f>SUMIFS(СВЦЭМ!$C$34:$C$777,СВЦЭМ!$A$34:$A$777,$A110,СВЦЭМ!$B$34:$B$777,N$83)+'СЕТ СН'!$H$9+СВЦЭМ!$D$10+'СЕТ СН'!$H$6-'СЕТ СН'!$H$19</f>
        <v>805.56895237999993</v>
      </c>
      <c r="O110" s="37">
        <f>SUMIFS(СВЦЭМ!$C$34:$C$777,СВЦЭМ!$A$34:$A$777,$A110,СВЦЭМ!$B$34:$B$777,O$83)+'СЕТ СН'!$H$9+СВЦЭМ!$D$10+'СЕТ СН'!$H$6-'СЕТ СН'!$H$19</f>
        <v>798.05814728999985</v>
      </c>
      <c r="P110" s="37">
        <f>SUMIFS(СВЦЭМ!$C$34:$C$777,СВЦЭМ!$A$34:$A$777,$A110,СВЦЭМ!$B$34:$B$777,P$83)+'СЕТ СН'!$H$9+СВЦЭМ!$D$10+'СЕТ СН'!$H$6-'СЕТ СН'!$H$19</f>
        <v>795.00554394999995</v>
      </c>
      <c r="Q110" s="37">
        <f>SUMIFS(СВЦЭМ!$C$34:$C$777,СВЦЭМ!$A$34:$A$777,$A110,СВЦЭМ!$B$34:$B$777,Q$83)+'СЕТ СН'!$H$9+СВЦЭМ!$D$10+'СЕТ СН'!$H$6-'СЕТ СН'!$H$19</f>
        <v>793.47383891999993</v>
      </c>
      <c r="R110" s="37">
        <f>SUMIFS(СВЦЭМ!$C$34:$C$777,СВЦЭМ!$A$34:$A$777,$A110,СВЦЭМ!$B$34:$B$777,R$83)+'СЕТ СН'!$H$9+СВЦЭМ!$D$10+'СЕТ СН'!$H$6-'СЕТ СН'!$H$19</f>
        <v>794.0223966399999</v>
      </c>
      <c r="S110" s="37">
        <f>SUMIFS(СВЦЭМ!$C$34:$C$777,СВЦЭМ!$A$34:$A$777,$A110,СВЦЭМ!$B$34:$B$777,S$83)+'СЕТ СН'!$H$9+СВЦЭМ!$D$10+'СЕТ СН'!$H$6-'СЕТ СН'!$H$19</f>
        <v>785.50125540999989</v>
      </c>
      <c r="T110" s="37">
        <f>SUMIFS(СВЦЭМ!$C$34:$C$777,СВЦЭМ!$A$34:$A$777,$A110,СВЦЭМ!$B$34:$B$777,T$83)+'СЕТ СН'!$H$9+СВЦЭМ!$D$10+'СЕТ СН'!$H$6-'СЕТ СН'!$H$19</f>
        <v>799.94156760999999</v>
      </c>
      <c r="U110" s="37">
        <f>SUMIFS(СВЦЭМ!$C$34:$C$777,СВЦЭМ!$A$34:$A$777,$A110,СВЦЭМ!$B$34:$B$777,U$83)+'СЕТ СН'!$H$9+СВЦЭМ!$D$10+'СЕТ СН'!$H$6-'СЕТ СН'!$H$19</f>
        <v>802.79678551000006</v>
      </c>
      <c r="V110" s="37">
        <f>SUMIFS(СВЦЭМ!$C$34:$C$777,СВЦЭМ!$A$34:$A$777,$A110,СВЦЭМ!$B$34:$B$777,V$83)+'СЕТ СН'!$H$9+СВЦЭМ!$D$10+'СЕТ СН'!$H$6-'СЕТ СН'!$H$19</f>
        <v>798.35993972000006</v>
      </c>
      <c r="W110" s="37">
        <f>SUMIFS(СВЦЭМ!$C$34:$C$777,СВЦЭМ!$A$34:$A$777,$A110,СВЦЭМ!$B$34:$B$777,W$83)+'СЕТ СН'!$H$9+СВЦЭМ!$D$10+'СЕТ СН'!$H$6-'СЕТ СН'!$H$19</f>
        <v>821.05493695999985</v>
      </c>
      <c r="X110" s="37">
        <f>SUMIFS(СВЦЭМ!$C$34:$C$777,СВЦЭМ!$A$34:$A$777,$A110,СВЦЭМ!$B$34:$B$777,X$83)+'СЕТ СН'!$H$9+СВЦЭМ!$D$10+'СЕТ СН'!$H$6-'СЕТ СН'!$H$19</f>
        <v>882.70774571999982</v>
      </c>
      <c r="Y110" s="37">
        <f>SUMIFS(СВЦЭМ!$C$34:$C$777,СВЦЭМ!$A$34:$A$777,$A110,СВЦЭМ!$B$34:$B$777,Y$83)+'СЕТ СН'!$H$9+СВЦЭМ!$D$10+'СЕТ СН'!$H$6-'СЕТ СН'!$H$19</f>
        <v>969.88874098999986</v>
      </c>
    </row>
    <row r="111" spans="1:25" ht="15.75" x14ac:dyDescent="0.2">
      <c r="A111" s="36">
        <f t="shared" si="2"/>
        <v>42944</v>
      </c>
      <c r="B111" s="37">
        <f>SUMIFS(СВЦЭМ!$C$34:$C$777,СВЦЭМ!$A$34:$A$777,$A111,СВЦЭМ!$B$34:$B$777,B$83)+'СЕТ СН'!$H$9+СВЦЭМ!$D$10+'СЕТ СН'!$H$6-'СЕТ СН'!$H$19</f>
        <v>1046.3024163499999</v>
      </c>
      <c r="C111" s="37">
        <f>SUMIFS(СВЦЭМ!$C$34:$C$777,СВЦЭМ!$A$34:$A$777,$A111,СВЦЭМ!$B$34:$B$777,C$83)+'СЕТ СН'!$H$9+СВЦЭМ!$D$10+'СЕТ СН'!$H$6-'СЕТ СН'!$H$19</f>
        <v>1132.3273240899998</v>
      </c>
      <c r="D111" s="37">
        <f>SUMIFS(СВЦЭМ!$C$34:$C$777,СВЦЭМ!$A$34:$A$777,$A111,СВЦЭМ!$B$34:$B$777,D$83)+'СЕТ СН'!$H$9+СВЦЭМ!$D$10+'СЕТ СН'!$H$6-'СЕТ СН'!$H$19</f>
        <v>1200.3236026600002</v>
      </c>
      <c r="E111" s="37">
        <f>SUMIFS(СВЦЭМ!$C$34:$C$777,СВЦЭМ!$A$34:$A$777,$A111,СВЦЭМ!$B$34:$B$777,E$83)+'СЕТ СН'!$H$9+СВЦЭМ!$D$10+'СЕТ СН'!$H$6-'СЕТ СН'!$H$19</f>
        <v>1218.69879941</v>
      </c>
      <c r="F111" s="37">
        <f>SUMIFS(СВЦЭМ!$C$34:$C$777,СВЦЭМ!$A$34:$A$777,$A111,СВЦЭМ!$B$34:$B$777,F$83)+'СЕТ СН'!$H$9+СВЦЭМ!$D$10+'СЕТ СН'!$H$6-'СЕТ СН'!$H$19</f>
        <v>1226.7443435</v>
      </c>
      <c r="G111" s="37">
        <f>SUMIFS(СВЦЭМ!$C$34:$C$777,СВЦЭМ!$A$34:$A$777,$A111,СВЦЭМ!$B$34:$B$777,G$83)+'СЕТ СН'!$H$9+СВЦЭМ!$D$10+'СЕТ СН'!$H$6-'СЕТ СН'!$H$19</f>
        <v>1216.6195596100001</v>
      </c>
      <c r="H111" s="37">
        <f>SUMIFS(СВЦЭМ!$C$34:$C$777,СВЦЭМ!$A$34:$A$777,$A111,СВЦЭМ!$B$34:$B$777,H$83)+'СЕТ СН'!$H$9+СВЦЭМ!$D$10+'СЕТ СН'!$H$6-'СЕТ СН'!$H$19</f>
        <v>1138.4847181199998</v>
      </c>
      <c r="I111" s="37">
        <f>SUMIFS(СВЦЭМ!$C$34:$C$777,СВЦЭМ!$A$34:$A$777,$A111,СВЦЭМ!$B$34:$B$777,I$83)+'СЕТ СН'!$H$9+СВЦЭМ!$D$10+'СЕТ СН'!$H$6-'СЕТ СН'!$H$19</f>
        <v>1023.3812615699999</v>
      </c>
      <c r="J111" s="37">
        <f>SUMIFS(СВЦЭМ!$C$34:$C$777,СВЦЭМ!$A$34:$A$777,$A111,СВЦЭМ!$B$34:$B$777,J$83)+'СЕТ СН'!$H$9+СВЦЭМ!$D$10+'СЕТ СН'!$H$6-'СЕТ СН'!$H$19</f>
        <v>937.3991238399999</v>
      </c>
      <c r="K111" s="37">
        <f>SUMIFS(СВЦЭМ!$C$34:$C$777,СВЦЭМ!$A$34:$A$777,$A111,СВЦЭМ!$B$34:$B$777,K$83)+'СЕТ СН'!$H$9+СВЦЭМ!$D$10+'СЕТ СН'!$H$6-'СЕТ СН'!$H$19</f>
        <v>853.48901539000008</v>
      </c>
      <c r="L111" s="37">
        <f>SUMIFS(СВЦЭМ!$C$34:$C$777,СВЦЭМ!$A$34:$A$777,$A111,СВЦЭМ!$B$34:$B$777,L$83)+'СЕТ СН'!$H$9+СВЦЭМ!$D$10+'СЕТ СН'!$H$6-'СЕТ СН'!$H$19</f>
        <v>794.02595681999992</v>
      </c>
      <c r="M111" s="37">
        <f>SUMIFS(СВЦЭМ!$C$34:$C$777,СВЦЭМ!$A$34:$A$777,$A111,СВЦЭМ!$B$34:$B$777,M$83)+'СЕТ СН'!$H$9+СВЦЭМ!$D$10+'СЕТ СН'!$H$6-'СЕТ СН'!$H$19</f>
        <v>778.94513359999996</v>
      </c>
      <c r="N111" s="37">
        <f>SUMIFS(СВЦЭМ!$C$34:$C$777,СВЦЭМ!$A$34:$A$777,$A111,СВЦЭМ!$B$34:$B$777,N$83)+'СЕТ СН'!$H$9+СВЦЭМ!$D$10+'СЕТ СН'!$H$6-'СЕТ СН'!$H$19</f>
        <v>788.68108889999985</v>
      </c>
      <c r="O111" s="37">
        <f>SUMIFS(СВЦЭМ!$C$34:$C$777,СВЦЭМ!$A$34:$A$777,$A111,СВЦЭМ!$B$34:$B$777,O$83)+'СЕТ СН'!$H$9+СВЦЭМ!$D$10+'СЕТ СН'!$H$6-'СЕТ СН'!$H$19</f>
        <v>791.53743546999999</v>
      </c>
      <c r="P111" s="37">
        <f>SUMIFS(СВЦЭМ!$C$34:$C$777,СВЦЭМ!$A$34:$A$777,$A111,СВЦЭМ!$B$34:$B$777,P$83)+'СЕТ СН'!$H$9+СВЦЭМ!$D$10+'СЕТ СН'!$H$6-'СЕТ СН'!$H$19</f>
        <v>795.35436049999998</v>
      </c>
      <c r="Q111" s="37">
        <f>SUMIFS(СВЦЭМ!$C$34:$C$777,СВЦЭМ!$A$34:$A$777,$A111,СВЦЭМ!$B$34:$B$777,Q$83)+'СЕТ СН'!$H$9+СВЦЭМ!$D$10+'СЕТ СН'!$H$6-'СЕТ СН'!$H$19</f>
        <v>798.95981949999987</v>
      </c>
      <c r="R111" s="37">
        <f>SUMIFS(СВЦЭМ!$C$34:$C$777,СВЦЭМ!$A$34:$A$777,$A111,СВЦЭМ!$B$34:$B$777,R$83)+'СЕТ СН'!$H$9+СВЦЭМ!$D$10+'СЕТ СН'!$H$6-'СЕТ СН'!$H$19</f>
        <v>809.92912901</v>
      </c>
      <c r="S111" s="37">
        <f>SUMIFS(СВЦЭМ!$C$34:$C$777,СВЦЭМ!$A$34:$A$777,$A111,СВЦЭМ!$B$34:$B$777,S$83)+'СЕТ СН'!$H$9+СВЦЭМ!$D$10+'СЕТ СН'!$H$6-'СЕТ СН'!$H$19</f>
        <v>811.09706159999996</v>
      </c>
      <c r="T111" s="37">
        <f>SUMIFS(СВЦЭМ!$C$34:$C$777,СВЦЭМ!$A$34:$A$777,$A111,СВЦЭМ!$B$34:$B$777,T$83)+'СЕТ СН'!$H$9+СВЦЭМ!$D$10+'СЕТ СН'!$H$6-'СЕТ СН'!$H$19</f>
        <v>833.02452281000001</v>
      </c>
      <c r="U111" s="37">
        <f>SUMIFS(СВЦЭМ!$C$34:$C$777,СВЦЭМ!$A$34:$A$777,$A111,СВЦЭМ!$B$34:$B$777,U$83)+'СЕТ СН'!$H$9+СВЦЭМ!$D$10+'СЕТ СН'!$H$6-'СЕТ СН'!$H$19</f>
        <v>834.09685207999996</v>
      </c>
      <c r="V111" s="37">
        <f>SUMIFS(СВЦЭМ!$C$34:$C$777,СВЦЭМ!$A$34:$A$777,$A111,СВЦЭМ!$B$34:$B$777,V$83)+'СЕТ СН'!$H$9+СВЦЭМ!$D$10+'СЕТ СН'!$H$6-'СЕТ СН'!$H$19</f>
        <v>830.55461835000006</v>
      </c>
      <c r="W111" s="37">
        <f>SUMIFS(СВЦЭМ!$C$34:$C$777,СВЦЭМ!$A$34:$A$777,$A111,СВЦЭМ!$B$34:$B$777,W$83)+'СЕТ СН'!$H$9+СВЦЭМ!$D$10+'СЕТ СН'!$H$6-'СЕТ СН'!$H$19</f>
        <v>848.92030984999997</v>
      </c>
      <c r="X111" s="37">
        <f>SUMIFS(СВЦЭМ!$C$34:$C$777,СВЦЭМ!$A$34:$A$777,$A111,СВЦЭМ!$B$34:$B$777,X$83)+'СЕТ СН'!$H$9+СВЦЭМ!$D$10+'СЕТ СН'!$H$6-'СЕТ СН'!$H$19</f>
        <v>899.11695254999995</v>
      </c>
      <c r="Y111" s="37">
        <f>SUMIFS(СВЦЭМ!$C$34:$C$777,СВЦЭМ!$A$34:$A$777,$A111,СВЦЭМ!$B$34:$B$777,Y$83)+'СЕТ СН'!$H$9+СВЦЭМ!$D$10+'СЕТ СН'!$H$6-'СЕТ СН'!$H$19</f>
        <v>981.02092747999995</v>
      </c>
    </row>
    <row r="112" spans="1:25" ht="15.75" x14ac:dyDescent="0.2">
      <c r="A112" s="36">
        <f t="shared" si="2"/>
        <v>42945</v>
      </c>
      <c r="B112" s="37">
        <f>SUMIFS(СВЦЭМ!$C$34:$C$777,СВЦЭМ!$A$34:$A$777,$A112,СВЦЭМ!$B$34:$B$777,B$83)+'СЕТ СН'!$H$9+СВЦЭМ!$D$10+'СЕТ СН'!$H$6-'СЕТ СН'!$H$19</f>
        <v>1020.8078002699999</v>
      </c>
      <c r="C112" s="37">
        <f>SUMIFS(СВЦЭМ!$C$34:$C$777,СВЦЭМ!$A$34:$A$777,$A112,СВЦЭМ!$B$34:$B$777,C$83)+'СЕТ СН'!$H$9+СВЦЭМ!$D$10+'СЕТ СН'!$H$6-'СЕТ СН'!$H$19</f>
        <v>1106.2459495799999</v>
      </c>
      <c r="D112" s="37">
        <f>SUMIFS(СВЦЭМ!$C$34:$C$777,СВЦЭМ!$A$34:$A$777,$A112,СВЦЭМ!$B$34:$B$777,D$83)+'СЕТ СН'!$H$9+СВЦЭМ!$D$10+'СЕТ СН'!$H$6-'СЕТ СН'!$H$19</f>
        <v>1158.2518450000002</v>
      </c>
      <c r="E112" s="37">
        <f>SUMIFS(СВЦЭМ!$C$34:$C$777,СВЦЭМ!$A$34:$A$777,$A112,СВЦЭМ!$B$34:$B$777,E$83)+'СЕТ СН'!$H$9+СВЦЭМ!$D$10+'СЕТ СН'!$H$6-'СЕТ СН'!$H$19</f>
        <v>1173.0577044800002</v>
      </c>
      <c r="F112" s="37">
        <f>SUMIFS(СВЦЭМ!$C$34:$C$777,СВЦЭМ!$A$34:$A$777,$A112,СВЦЭМ!$B$34:$B$777,F$83)+'СЕТ СН'!$H$9+СВЦЭМ!$D$10+'СЕТ СН'!$H$6-'СЕТ СН'!$H$19</f>
        <v>1185.4231664399999</v>
      </c>
      <c r="G112" s="37">
        <f>SUMIFS(СВЦЭМ!$C$34:$C$777,СВЦЭМ!$A$34:$A$777,$A112,СВЦЭМ!$B$34:$B$777,G$83)+'СЕТ СН'!$H$9+СВЦЭМ!$D$10+'СЕТ СН'!$H$6-'СЕТ СН'!$H$19</f>
        <v>1184.7180511000001</v>
      </c>
      <c r="H112" s="37">
        <f>SUMIFS(СВЦЭМ!$C$34:$C$777,СВЦЭМ!$A$34:$A$777,$A112,СВЦЭМ!$B$34:$B$777,H$83)+'СЕТ СН'!$H$9+СВЦЭМ!$D$10+'СЕТ СН'!$H$6-'СЕТ СН'!$H$19</f>
        <v>1149.7694999</v>
      </c>
      <c r="I112" s="37">
        <f>SUMIFS(СВЦЭМ!$C$34:$C$777,СВЦЭМ!$A$34:$A$777,$A112,СВЦЭМ!$B$34:$B$777,I$83)+'СЕТ СН'!$H$9+СВЦЭМ!$D$10+'СЕТ СН'!$H$6-'СЕТ СН'!$H$19</f>
        <v>1064.7711301600002</v>
      </c>
      <c r="J112" s="37">
        <f>SUMIFS(СВЦЭМ!$C$34:$C$777,СВЦЭМ!$A$34:$A$777,$A112,СВЦЭМ!$B$34:$B$777,J$83)+'СЕТ СН'!$H$9+СВЦЭМ!$D$10+'СЕТ СН'!$H$6-'СЕТ СН'!$H$19</f>
        <v>982.17070582999986</v>
      </c>
      <c r="K112" s="37">
        <f>SUMIFS(СВЦЭМ!$C$34:$C$777,СВЦЭМ!$A$34:$A$777,$A112,СВЦЭМ!$B$34:$B$777,K$83)+'СЕТ СН'!$H$9+СВЦЭМ!$D$10+'СЕТ СН'!$H$6-'СЕТ СН'!$H$19</f>
        <v>901.31757650999998</v>
      </c>
      <c r="L112" s="37">
        <f>SUMIFS(СВЦЭМ!$C$34:$C$777,СВЦЭМ!$A$34:$A$777,$A112,СВЦЭМ!$B$34:$B$777,L$83)+'СЕТ СН'!$H$9+СВЦЭМ!$D$10+'СЕТ СН'!$H$6-'СЕТ СН'!$H$19</f>
        <v>839.72102142999984</v>
      </c>
      <c r="M112" s="37">
        <f>SUMIFS(СВЦЭМ!$C$34:$C$777,СВЦЭМ!$A$34:$A$777,$A112,СВЦЭМ!$B$34:$B$777,M$83)+'СЕТ СН'!$H$9+СВЦЭМ!$D$10+'СЕТ СН'!$H$6-'СЕТ СН'!$H$19</f>
        <v>817.66533765999998</v>
      </c>
      <c r="N112" s="37">
        <f>SUMIFS(СВЦЭМ!$C$34:$C$777,СВЦЭМ!$A$34:$A$777,$A112,СВЦЭМ!$B$34:$B$777,N$83)+'СЕТ СН'!$H$9+СВЦЭМ!$D$10+'СЕТ СН'!$H$6-'СЕТ СН'!$H$19</f>
        <v>832.35985213999993</v>
      </c>
      <c r="O112" s="37">
        <f>SUMIFS(СВЦЭМ!$C$34:$C$777,СВЦЭМ!$A$34:$A$777,$A112,СВЦЭМ!$B$34:$B$777,O$83)+'СЕТ СН'!$H$9+СВЦЭМ!$D$10+'СЕТ СН'!$H$6-'СЕТ СН'!$H$19</f>
        <v>822.86155388999987</v>
      </c>
      <c r="P112" s="37">
        <f>SUMIFS(СВЦЭМ!$C$34:$C$777,СВЦЭМ!$A$34:$A$777,$A112,СВЦЭМ!$B$34:$B$777,P$83)+'СЕТ СН'!$H$9+СВЦЭМ!$D$10+'СЕТ СН'!$H$6-'СЕТ СН'!$H$19</f>
        <v>834.20658959999992</v>
      </c>
      <c r="Q112" s="37">
        <f>SUMIFS(СВЦЭМ!$C$34:$C$777,СВЦЭМ!$A$34:$A$777,$A112,СВЦЭМ!$B$34:$B$777,Q$83)+'СЕТ СН'!$H$9+СВЦЭМ!$D$10+'СЕТ СН'!$H$6-'СЕТ СН'!$H$19</f>
        <v>834.72390038999993</v>
      </c>
      <c r="R112" s="37">
        <f>SUMIFS(СВЦЭМ!$C$34:$C$777,СВЦЭМ!$A$34:$A$777,$A112,СВЦЭМ!$B$34:$B$777,R$83)+'СЕТ СН'!$H$9+СВЦЭМ!$D$10+'СЕТ СН'!$H$6-'СЕТ СН'!$H$19</f>
        <v>834.50037973999997</v>
      </c>
      <c r="S112" s="37">
        <f>SUMIFS(СВЦЭМ!$C$34:$C$777,СВЦЭМ!$A$34:$A$777,$A112,СВЦЭМ!$B$34:$B$777,S$83)+'СЕТ СН'!$H$9+СВЦЭМ!$D$10+'СЕТ СН'!$H$6-'СЕТ СН'!$H$19</f>
        <v>819.5878809400001</v>
      </c>
      <c r="T112" s="37">
        <f>SUMIFS(СВЦЭМ!$C$34:$C$777,СВЦЭМ!$A$34:$A$777,$A112,СВЦЭМ!$B$34:$B$777,T$83)+'СЕТ СН'!$H$9+СВЦЭМ!$D$10+'СЕТ СН'!$H$6-'СЕТ СН'!$H$19</f>
        <v>823.6342162599999</v>
      </c>
      <c r="U112" s="37">
        <f>SUMIFS(СВЦЭМ!$C$34:$C$777,СВЦЭМ!$A$34:$A$777,$A112,СВЦЭМ!$B$34:$B$777,U$83)+'СЕТ СН'!$H$9+СВЦЭМ!$D$10+'СЕТ СН'!$H$6-'СЕТ СН'!$H$19</f>
        <v>825.20384642999989</v>
      </c>
      <c r="V112" s="37">
        <f>SUMIFS(СВЦЭМ!$C$34:$C$777,СВЦЭМ!$A$34:$A$777,$A112,СВЦЭМ!$B$34:$B$777,V$83)+'СЕТ СН'!$H$9+СВЦЭМ!$D$10+'СЕТ СН'!$H$6-'СЕТ СН'!$H$19</f>
        <v>839.04736868999998</v>
      </c>
      <c r="W112" s="37">
        <f>SUMIFS(СВЦЭМ!$C$34:$C$777,СВЦЭМ!$A$34:$A$777,$A112,СВЦЭМ!$B$34:$B$777,W$83)+'СЕТ СН'!$H$9+СВЦЭМ!$D$10+'СЕТ СН'!$H$6-'СЕТ СН'!$H$19</f>
        <v>863.43156356999998</v>
      </c>
      <c r="X112" s="37">
        <f>SUMIFS(СВЦЭМ!$C$34:$C$777,СВЦЭМ!$A$34:$A$777,$A112,СВЦЭМ!$B$34:$B$777,X$83)+'СЕТ СН'!$H$9+СВЦЭМ!$D$10+'СЕТ СН'!$H$6-'СЕТ СН'!$H$19</f>
        <v>925.35326454000005</v>
      </c>
      <c r="Y112" s="37">
        <f>SUMIFS(СВЦЭМ!$C$34:$C$777,СВЦЭМ!$A$34:$A$777,$A112,СВЦЭМ!$B$34:$B$777,Y$83)+'СЕТ СН'!$H$9+СВЦЭМ!$D$10+'СЕТ СН'!$H$6-'СЕТ СН'!$H$19</f>
        <v>1029.1602355999999</v>
      </c>
    </row>
    <row r="113" spans="1:27" ht="15.75" x14ac:dyDescent="0.2">
      <c r="A113" s="36">
        <f t="shared" si="2"/>
        <v>42946</v>
      </c>
      <c r="B113" s="37">
        <f>SUMIFS(СВЦЭМ!$C$34:$C$777,СВЦЭМ!$A$34:$A$777,$A113,СВЦЭМ!$B$34:$B$777,B$83)+'СЕТ СН'!$H$9+СВЦЭМ!$D$10+'СЕТ СН'!$H$6-'СЕТ СН'!$H$19</f>
        <v>1029.47905206</v>
      </c>
      <c r="C113" s="37">
        <f>SUMIFS(СВЦЭМ!$C$34:$C$777,СВЦЭМ!$A$34:$A$777,$A113,СВЦЭМ!$B$34:$B$777,C$83)+'СЕТ СН'!$H$9+СВЦЭМ!$D$10+'СЕТ СН'!$H$6-'СЕТ СН'!$H$19</f>
        <v>1107.3246107700002</v>
      </c>
      <c r="D113" s="37">
        <f>SUMIFS(СВЦЭМ!$C$34:$C$777,СВЦЭМ!$A$34:$A$777,$A113,СВЦЭМ!$B$34:$B$777,D$83)+'СЕТ СН'!$H$9+СВЦЭМ!$D$10+'СЕТ СН'!$H$6-'СЕТ СН'!$H$19</f>
        <v>1169.5181555099998</v>
      </c>
      <c r="E113" s="37">
        <f>SUMIFS(СВЦЭМ!$C$34:$C$777,СВЦЭМ!$A$34:$A$777,$A113,СВЦЭМ!$B$34:$B$777,E$83)+'СЕТ СН'!$H$9+СВЦЭМ!$D$10+'СЕТ СН'!$H$6-'СЕТ СН'!$H$19</f>
        <v>1180.8891530300002</v>
      </c>
      <c r="F113" s="37">
        <f>SUMIFS(СВЦЭМ!$C$34:$C$777,СВЦЭМ!$A$34:$A$777,$A113,СВЦЭМ!$B$34:$B$777,F$83)+'СЕТ СН'!$H$9+СВЦЭМ!$D$10+'СЕТ СН'!$H$6-'СЕТ СН'!$H$19</f>
        <v>1208.6909677799999</v>
      </c>
      <c r="G113" s="37">
        <f>SUMIFS(СВЦЭМ!$C$34:$C$777,СВЦЭМ!$A$34:$A$777,$A113,СВЦЭМ!$B$34:$B$777,G$83)+'СЕТ СН'!$H$9+СВЦЭМ!$D$10+'СЕТ СН'!$H$6-'СЕТ СН'!$H$19</f>
        <v>1213.91906406</v>
      </c>
      <c r="H113" s="37">
        <f>SUMIFS(СВЦЭМ!$C$34:$C$777,СВЦЭМ!$A$34:$A$777,$A113,СВЦЭМ!$B$34:$B$777,H$83)+'СЕТ СН'!$H$9+СВЦЭМ!$D$10+'СЕТ СН'!$H$6-'СЕТ СН'!$H$19</f>
        <v>1172.1498052000002</v>
      </c>
      <c r="I113" s="37">
        <f>SUMIFS(СВЦЭМ!$C$34:$C$777,СВЦЭМ!$A$34:$A$777,$A113,СВЦЭМ!$B$34:$B$777,I$83)+'СЕТ СН'!$H$9+СВЦЭМ!$D$10+'СЕТ СН'!$H$6-'СЕТ СН'!$H$19</f>
        <v>1079.1128907799998</v>
      </c>
      <c r="J113" s="37">
        <f>SUMIFS(СВЦЭМ!$C$34:$C$777,СВЦЭМ!$A$34:$A$777,$A113,СВЦЭМ!$B$34:$B$777,J$83)+'СЕТ СН'!$H$9+СВЦЭМ!$D$10+'СЕТ СН'!$H$6-'СЕТ СН'!$H$19</f>
        <v>987.26471319999996</v>
      </c>
      <c r="K113" s="37">
        <f>SUMIFS(СВЦЭМ!$C$34:$C$777,СВЦЭМ!$A$34:$A$777,$A113,СВЦЭМ!$B$34:$B$777,K$83)+'СЕТ СН'!$H$9+СВЦЭМ!$D$10+'СЕТ СН'!$H$6-'СЕТ СН'!$H$19</f>
        <v>875.40830617999995</v>
      </c>
      <c r="L113" s="37">
        <f>SUMIFS(СВЦЭМ!$C$34:$C$777,СВЦЭМ!$A$34:$A$777,$A113,СВЦЭМ!$B$34:$B$777,L$83)+'СЕТ СН'!$H$9+СВЦЭМ!$D$10+'СЕТ СН'!$H$6-'СЕТ СН'!$H$19</f>
        <v>801.73225471000001</v>
      </c>
      <c r="M113" s="37">
        <f>SUMIFS(СВЦЭМ!$C$34:$C$777,СВЦЭМ!$A$34:$A$777,$A113,СВЦЭМ!$B$34:$B$777,M$83)+'СЕТ СН'!$H$9+СВЦЭМ!$D$10+'СЕТ СН'!$H$6-'СЕТ СН'!$H$19</f>
        <v>778.61823005999986</v>
      </c>
      <c r="N113" s="37">
        <f>SUMIFS(СВЦЭМ!$C$34:$C$777,СВЦЭМ!$A$34:$A$777,$A113,СВЦЭМ!$B$34:$B$777,N$83)+'СЕТ СН'!$H$9+СВЦЭМ!$D$10+'СЕТ СН'!$H$6-'СЕТ СН'!$H$19</f>
        <v>784.16484453999988</v>
      </c>
      <c r="O113" s="37">
        <f>SUMIFS(СВЦЭМ!$C$34:$C$777,СВЦЭМ!$A$34:$A$777,$A113,СВЦЭМ!$B$34:$B$777,O$83)+'СЕТ СН'!$H$9+СВЦЭМ!$D$10+'СЕТ СН'!$H$6-'СЕТ СН'!$H$19</f>
        <v>778.57136263999996</v>
      </c>
      <c r="P113" s="37">
        <f>SUMIFS(СВЦЭМ!$C$34:$C$777,СВЦЭМ!$A$34:$A$777,$A113,СВЦЭМ!$B$34:$B$777,P$83)+'СЕТ СН'!$H$9+СВЦЭМ!$D$10+'СЕТ СН'!$H$6-'СЕТ СН'!$H$19</f>
        <v>792.51707880999993</v>
      </c>
      <c r="Q113" s="37">
        <f>SUMIFS(СВЦЭМ!$C$34:$C$777,СВЦЭМ!$A$34:$A$777,$A113,СВЦЭМ!$B$34:$B$777,Q$83)+'СЕТ СН'!$H$9+СВЦЭМ!$D$10+'СЕТ СН'!$H$6-'СЕТ СН'!$H$19</f>
        <v>787.78266329000007</v>
      </c>
      <c r="R113" s="37">
        <f>SUMIFS(СВЦЭМ!$C$34:$C$777,СВЦЭМ!$A$34:$A$777,$A113,СВЦЭМ!$B$34:$B$777,R$83)+'СЕТ СН'!$H$9+СВЦЭМ!$D$10+'СЕТ СН'!$H$6-'СЕТ СН'!$H$19</f>
        <v>791.21151033000001</v>
      </c>
      <c r="S113" s="37">
        <f>SUMIFS(СВЦЭМ!$C$34:$C$777,СВЦЭМ!$A$34:$A$777,$A113,СВЦЭМ!$B$34:$B$777,S$83)+'СЕТ СН'!$H$9+СВЦЭМ!$D$10+'СЕТ СН'!$H$6-'СЕТ СН'!$H$19</f>
        <v>776.37995924000006</v>
      </c>
      <c r="T113" s="37">
        <f>SUMIFS(СВЦЭМ!$C$34:$C$777,СВЦЭМ!$A$34:$A$777,$A113,СВЦЭМ!$B$34:$B$777,T$83)+'СЕТ СН'!$H$9+СВЦЭМ!$D$10+'СЕТ СН'!$H$6-'СЕТ СН'!$H$19</f>
        <v>777.90990418999991</v>
      </c>
      <c r="U113" s="37">
        <f>SUMIFS(СВЦЭМ!$C$34:$C$777,СВЦЭМ!$A$34:$A$777,$A113,СВЦЭМ!$B$34:$B$777,U$83)+'СЕТ СН'!$H$9+СВЦЭМ!$D$10+'СЕТ СН'!$H$6-'СЕТ СН'!$H$19</f>
        <v>774.88832791999994</v>
      </c>
      <c r="V113" s="37">
        <f>SUMIFS(СВЦЭМ!$C$34:$C$777,СВЦЭМ!$A$34:$A$777,$A113,СВЦЭМ!$B$34:$B$777,V$83)+'СЕТ СН'!$H$9+СВЦЭМ!$D$10+'СЕТ СН'!$H$6-'СЕТ СН'!$H$19</f>
        <v>784.69086422999999</v>
      </c>
      <c r="W113" s="37">
        <f>SUMIFS(СВЦЭМ!$C$34:$C$777,СВЦЭМ!$A$34:$A$777,$A113,СВЦЭМ!$B$34:$B$777,W$83)+'СЕТ СН'!$H$9+СВЦЭМ!$D$10+'СЕТ СН'!$H$6-'СЕТ СН'!$H$19</f>
        <v>816.7616092899998</v>
      </c>
      <c r="X113" s="37">
        <f>SUMIFS(СВЦЭМ!$C$34:$C$777,СВЦЭМ!$A$34:$A$777,$A113,СВЦЭМ!$B$34:$B$777,X$83)+'СЕТ СН'!$H$9+СВЦЭМ!$D$10+'СЕТ СН'!$H$6-'СЕТ СН'!$H$19</f>
        <v>859.95254892999992</v>
      </c>
      <c r="Y113" s="37">
        <f>SUMIFS(СВЦЭМ!$C$34:$C$777,СВЦЭМ!$A$34:$A$777,$A113,СВЦЭМ!$B$34:$B$777,Y$83)+'СЕТ СН'!$H$9+СВЦЭМ!$D$10+'СЕТ СН'!$H$6-'СЕТ СН'!$H$19</f>
        <v>965.99117247999993</v>
      </c>
      <c r="AA113" s="38"/>
    </row>
    <row r="114" spans="1:27" ht="15.75" x14ac:dyDescent="0.2">
      <c r="A114" s="36">
        <f t="shared" si="2"/>
        <v>42947</v>
      </c>
      <c r="B114" s="37">
        <f>SUMIFS(СВЦЭМ!$C$34:$C$777,СВЦЭМ!$A$34:$A$777,$A114,СВЦЭМ!$B$34:$B$777,B$83)+'СЕТ СН'!$H$9+СВЦЭМ!$D$10+'СЕТ СН'!$H$6-'СЕТ СН'!$H$19</f>
        <v>1047.42461976</v>
      </c>
      <c r="C114" s="37">
        <f>SUMIFS(СВЦЭМ!$C$34:$C$777,СВЦЭМ!$A$34:$A$777,$A114,СВЦЭМ!$B$34:$B$777,C$83)+'СЕТ СН'!$H$9+СВЦЭМ!$D$10+'СЕТ СН'!$H$6-'СЕТ СН'!$H$19</f>
        <v>1131.65846964</v>
      </c>
      <c r="D114" s="37">
        <f>SUMIFS(СВЦЭМ!$C$34:$C$777,СВЦЭМ!$A$34:$A$777,$A114,СВЦЭМ!$B$34:$B$777,D$83)+'СЕТ СН'!$H$9+СВЦЭМ!$D$10+'СЕТ СН'!$H$6-'СЕТ СН'!$H$19</f>
        <v>1176.27861502</v>
      </c>
      <c r="E114" s="37">
        <f>SUMIFS(СВЦЭМ!$C$34:$C$777,СВЦЭМ!$A$34:$A$777,$A114,СВЦЭМ!$B$34:$B$777,E$83)+'СЕТ СН'!$H$9+СВЦЭМ!$D$10+'СЕТ СН'!$H$6-'СЕТ СН'!$H$19</f>
        <v>1191.1616660599998</v>
      </c>
      <c r="F114" s="37">
        <f>SUMIFS(СВЦЭМ!$C$34:$C$777,СВЦЭМ!$A$34:$A$777,$A114,СВЦЭМ!$B$34:$B$777,F$83)+'СЕТ СН'!$H$9+СВЦЭМ!$D$10+'СЕТ СН'!$H$6-'СЕТ СН'!$H$19</f>
        <v>1213.0169684500001</v>
      </c>
      <c r="G114" s="37">
        <f>SUMIFS(СВЦЭМ!$C$34:$C$777,СВЦЭМ!$A$34:$A$777,$A114,СВЦЭМ!$B$34:$B$777,G$83)+'СЕТ СН'!$H$9+СВЦЭМ!$D$10+'СЕТ СН'!$H$6-'СЕТ СН'!$H$19</f>
        <v>1201.3511560100001</v>
      </c>
      <c r="H114" s="37">
        <f>SUMIFS(СВЦЭМ!$C$34:$C$777,СВЦЭМ!$A$34:$A$777,$A114,СВЦЭМ!$B$34:$B$777,H$83)+'СЕТ СН'!$H$9+СВЦЭМ!$D$10+'СЕТ СН'!$H$6-'СЕТ СН'!$H$19</f>
        <v>1119.6407423999999</v>
      </c>
      <c r="I114" s="37">
        <f>SUMIFS(СВЦЭМ!$C$34:$C$777,СВЦЭМ!$A$34:$A$777,$A114,СВЦЭМ!$B$34:$B$777,I$83)+'СЕТ СН'!$H$9+СВЦЭМ!$D$10+'СЕТ СН'!$H$6-'СЕТ СН'!$H$19</f>
        <v>1023.1744255499998</v>
      </c>
      <c r="J114" s="37">
        <f>SUMIFS(СВЦЭМ!$C$34:$C$777,СВЦЭМ!$A$34:$A$777,$A114,СВЦЭМ!$B$34:$B$777,J$83)+'СЕТ СН'!$H$9+СВЦЭМ!$D$10+'СЕТ СН'!$H$6-'СЕТ СН'!$H$19</f>
        <v>924.64014111000006</v>
      </c>
      <c r="K114" s="37">
        <f>SUMIFS(СВЦЭМ!$C$34:$C$777,СВЦЭМ!$A$34:$A$777,$A114,СВЦЭМ!$B$34:$B$777,K$83)+'СЕТ СН'!$H$9+СВЦЭМ!$D$10+'СЕТ СН'!$H$6-'СЕТ СН'!$H$19</f>
        <v>842.20689902000004</v>
      </c>
      <c r="L114" s="37">
        <f>SUMIFS(СВЦЭМ!$C$34:$C$777,СВЦЭМ!$A$34:$A$777,$A114,СВЦЭМ!$B$34:$B$777,L$83)+'СЕТ СН'!$H$9+СВЦЭМ!$D$10+'СЕТ СН'!$H$6-'СЕТ СН'!$H$19</f>
        <v>786.27994249999983</v>
      </c>
      <c r="M114" s="37">
        <f>SUMIFS(СВЦЭМ!$C$34:$C$777,СВЦЭМ!$A$34:$A$777,$A114,СВЦЭМ!$B$34:$B$777,M$83)+'СЕТ СН'!$H$9+СВЦЭМ!$D$10+'СЕТ СН'!$H$6-'СЕТ СН'!$H$19</f>
        <v>774.3416374200001</v>
      </c>
      <c r="N114" s="37">
        <f>SUMIFS(СВЦЭМ!$C$34:$C$777,СВЦЭМ!$A$34:$A$777,$A114,СВЦЭМ!$B$34:$B$777,N$83)+'СЕТ СН'!$H$9+СВЦЭМ!$D$10+'СЕТ СН'!$H$6-'СЕТ СН'!$H$19</f>
        <v>772.49262793999992</v>
      </c>
      <c r="O114" s="37">
        <f>SUMIFS(СВЦЭМ!$C$34:$C$777,СВЦЭМ!$A$34:$A$777,$A114,СВЦЭМ!$B$34:$B$777,O$83)+'СЕТ СН'!$H$9+СВЦЭМ!$D$10+'СЕТ СН'!$H$6-'СЕТ СН'!$H$19</f>
        <v>777.09753981999984</v>
      </c>
      <c r="P114" s="37">
        <f>SUMIFS(СВЦЭМ!$C$34:$C$777,СВЦЭМ!$A$34:$A$777,$A114,СВЦЭМ!$B$34:$B$777,P$83)+'СЕТ СН'!$H$9+СВЦЭМ!$D$10+'СЕТ СН'!$H$6-'СЕТ СН'!$H$19</f>
        <v>794.41510169000003</v>
      </c>
      <c r="Q114" s="37">
        <f>SUMIFS(СВЦЭМ!$C$34:$C$777,СВЦЭМ!$A$34:$A$777,$A114,СВЦЭМ!$B$34:$B$777,Q$83)+'СЕТ СН'!$H$9+СВЦЭМ!$D$10+'СЕТ СН'!$H$6-'СЕТ СН'!$H$19</f>
        <v>799.59061084999985</v>
      </c>
      <c r="R114" s="37">
        <f>SUMIFS(СВЦЭМ!$C$34:$C$777,СВЦЭМ!$A$34:$A$777,$A114,СВЦЭМ!$B$34:$B$777,R$83)+'СЕТ СН'!$H$9+СВЦЭМ!$D$10+'СЕТ СН'!$H$6-'СЕТ СН'!$H$19</f>
        <v>806.43209924999996</v>
      </c>
      <c r="S114" s="37">
        <f>SUMIFS(СВЦЭМ!$C$34:$C$777,СВЦЭМ!$A$34:$A$777,$A114,СВЦЭМ!$B$34:$B$777,S$83)+'СЕТ СН'!$H$9+СВЦЭМ!$D$10+'СЕТ СН'!$H$6-'СЕТ СН'!$H$19</f>
        <v>781.35759186999985</v>
      </c>
      <c r="T114" s="37">
        <f>SUMIFS(СВЦЭМ!$C$34:$C$777,СВЦЭМ!$A$34:$A$777,$A114,СВЦЭМ!$B$34:$B$777,T$83)+'СЕТ СН'!$H$9+СВЦЭМ!$D$10+'СЕТ СН'!$H$6-'СЕТ СН'!$H$19</f>
        <v>769.78983216000006</v>
      </c>
      <c r="U114" s="37">
        <f>SUMIFS(СВЦЭМ!$C$34:$C$777,СВЦЭМ!$A$34:$A$777,$A114,СВЦЭМ!$B$34:$B$777,U$83)+'СЕТ СН'!$H$9+СВЦЭМ!$D$10+'СЕТ СН'!$H$6-'СЕТ СН'!$H$19</f>
        <v>774.85369872000001</v>
      </c>
      <c r="V114" s="37">
        <f>SUMIFS(СВЦЭМ!$C$34:$C$777,СВЦЭМ!$A$34:$A$777,$A114,СВЦЭМ!$B$34:$B$777,V$83)+'СЕТ СН'!$H$9+СВЦЭМ!$D$10+'СЕТ СН'!$H$6-'СЕТ СН'!$H$19</f>
        <v>797.41149498000004</v>
      </c>
      <c r="W114" s="37">
        <f>SUMIFS(СВЦЭМ!$C$34:$C$777,СВЦЭМ!$A$34:$A$777,$A114,СВЦЭМ!$B$34:$B$777,W$83)+'СЕТ СН'!$H$9+СВЦЭМ!$D$10+'СЕТ СН'!$H$6-'СЕТ СН'!$H$19</f>
        <v>820.64590266999994</v>
      </c>
      <c r="X114" s="37">
        <f>SUMIFS(СВЦЭМ!$C$34:$C$777,СВЦЭМ!$A$34:$A$777,$A114,СВЦЭМ!$B$34:$B$777,X$83)+'СЕТ СН'!$H$9+СВЦЭМ!$D$10+'СЕТ СН'!$H$6-'СЕТ СН'!$H$19</f>
        <v>891.5351877600001</v>
      </c>
      <c r="Y114" s="37">
        <f>SUMIFS(СВЦЭМ!$C$34:$C$777,СВЦЭМ!$A$34:$A$777,$A114,СВЦЭМ!$B$34:$B$777,Y$83)+'СЕТ СН'!$H$9+СВЦЭМ!$D$10+'СЕТ СН'!$H$6-'СЕТ СН'!$H$19</f>
        <v>985.11580967999998</v>
      </c>
    </row>
    <row r="115" spans="1:27" ht="15.75" x14ac:dyDescent="0.25">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row>
    <row r="116" spans="1:27" ht="15.75" x14ac:dyDescent="0.25">
      <c r="A116" s="33"/>
      <c r="B116" s="34"/>
      <c r="C116" s="33"/>
      <c r="D116" s="33"/>
      <c r="E116" s="33"/>
      <c r="F116" s="33"/>
      <c r="G116" s="33"/>
      <c r="H116" s="33"/>
      <c r="I116" s="33"/>
      <c r="J116" s="33"/>
      <c r="K116" s="33"/>
      <c r="L116" s="33"/>
      <c r="M116" s="33"/>
      <c r="N116" s="33"/>
      <c r="O116" s="33"/>
      <c r="P116" s="33"/>
      <c r="Q116" s="33"/>
      <c r="R116" s="33"/>
      <c r="S116" s="33"/>
      <c r="T116" s="33"/>
      <c r="U116" s="33"/>
      <c r="V116" s="33"/>
      <c r="W116" s="33"/>
      <c r="X116" s="33"/>
      <c r="Y116" s="33"/>
    </row>
    <row r="117" spans="1:27" ht="12.75" customHeight="1" x14ac:dyDescent="0.2">
      <c r="A117" s="117" t="s">
        <v>7</v>
      </c>
      <c r="B117" s="120" t="s">
        <v>76</v>
      </c>
      <c r="C117" s="121"/>
      <c r="D117" s="121"/>
      <c r="E117" s="121"/>
      <c r="F117" s="121"/>
      <c r="G117" s="121"/>
      <c r="H117" s="121"/>
      <c r="I117" s="121"/>
      <c r="J117" s="121"/>
      <c r="K117" s="121"/>
      <c r="L117" s="121"/>
      <c r="M117" s="121"/>
      <c r="N117" s="121"/>
      <c r="O117" s="121"/>
      <c r="P117" s="121"/>
      <c r="Q117" s="121"/>
      <c r="R117" s="121"/>
      <c r="S117" s="121"/>
      <c r="T117" s="121"/>
      <c r="U117" s="121"/>
      <c r="V117" s="121"/>
      <c r="W117" s="121"/>
      <c r="X117" s="121"/>
      <c r="Y117" s="122"/>
    </row>
    <row r="118" spans="1:27" ht="12.75" customHeight="1" x14ac:dyDescent="0.2">
      <c r="A118" s="118"/>
      <c r="B118" s="123"/>
      <c r="C118" s="124"/>
      <c r="D118" s="124"/>
      <c r="E118" s="124"/>
      <c r="F118" s="124"/>
      <c r="G118" s="124"/>
      <c r="H118" s="124"/>
      <c r="I118" s="124"/>
      <c r="J118" s="124"/>
      <c r="K118" s="124"/>
      <c r="L118" s="124"/>
      <c r="M118" s="124"/>
      <c r="N118" s="124"/>
      <c r="O118" s="124"/>
      <c r="P118" s="124"/>
      <c r="Q118" s="124"/>
      <c r="R118" s="124"/>
      <c r="S118" s="124"/>
      <c r="T118" s="124"/>
      <c r="U118" s="124"/>
      <c r="V118" s="124"/>
      <c r="W118" s="124"/>
      <c r="X118" s="124"/>
      <c r="Y118" s="125"/>
    </row>
    <row r="119" spans="1:27" ht="12.75" customHeight="1" x14ac:dyDescent="0.2">
      <c r="A119" s="119"/>
      <c r="B119" s="35">
        <v>1</v>
      </c>
      <c r="C119" s="35">
        <v>2</v>
      </c>
      <c r="D119" s="35">
        <v>3</v>
      </c>
      <c r="E119" s="35">
        <v>4</v>
      </c>
      <c r="F119" s="35">
        <v>5</v>
      </c>
      <c r="G119" s="35">
        <v>6</v>
      </c>
      <c r="H119" s="35">
        <v>7</v>
      </c>
      <c r="I119" s="35">
        <v>8</v>
      </c>
      <c r="J119" s="35">
        <v>9</v>
      </c>
      <c r="K119" s="35">
        <v>10</v>
      </c>
      <c r="L119" s="35">
        <v>11</v>
      </c>
      <c r="M119" s="35">
        <v>12</v>
      </c>
      <c r="N119" s="35">
        <v>13</v>
      </c>
      <c r="O119" s="35">
        <v>14</v>
      </c>
      <c r="P119" s="35">
        <v>15</v>
      </c>
      <c r="Q119" s="35">
        <v>16</v>
      </c>
      <c r="R119" s="35">
        <v>17</v>
      </c>
      <c r="S119" s="35">
        <v>18</v>
      </c>
      <c r="T119" s="35">
        <v>19</v>
      </c>
      <c r="U119" s="35">
        <v>20</v>
      </c>
      <c r="V119" s="35">
        <v>21</v>
      </c>
      <c r="W119" s="35">
        <v>22</v>
      </c>
      <c r="X119" s="35">
        <v>23</v>
      </c>
      <c r="Y119" s="35">
        <v>24</v>
      </c>
    </row>
    <row r="120" spans="1:27" ht="15.75" x14ac:dyDescent="0.2">
      <c r="A120" s="36" t="str">
        <f>A84</f>
        <v>01.07.2017</v>
      </c>
      <c r="B120" s="37">
        <f>SUMIFS(СВЦЭМ!$C$34:$C$777,СВЦЭМ!$A$34:$A$777,$A120,СВЦЭМ!$B$34:$B$777,B$119)+'СЕТ СН'!$I$9+СВЦЭМ!$D$10+'СЕТ СН'!$I$6-'СЕТ СН'!$I$19</f>
        <v>1715.8068155000001</v>
      </c>
      <c r="C120" s="37">
        <f>SUMIFS(СВЦЭМ!$C$34:$C$777,СВЦЭМ!$A$34:$A$777,$A120,СВЦЭМ!$B$34:$B$777,C$119)+'СЕТ СН'!$I$9+СВЦЭМ!$D$10+'СЕТ СН'!$I$6-'СЕТ СН'!$I$19</f>
        <v>1767.9307885200001</v>
      </c>
      <c r="D120" s="37">
        <f>SUMIFS(СВЦЭМ!$C$34:$C$777,СВЦЭМ!$A$34:$A$777,$A120,СВЦЭМ!$B$34:$B$777,D$119)+'СЕТ СН'!$I$9+СВЦЭМ!$D$10+'СЕТ СН'!$I$6-'СЕТ СН'!$I$19</f>
        <v>1826.0590442100001</v>
      </c>
      <c r="E120" s="37">
        <f>SUMIFS(СВЦЭМ!$C$34:$C$777,СВЦЭМ!$A$34:$A$777,$A120,СВЦЭМ!$B$34:$B$777,E$119)+'СЕТ СН'!$I$9+СВЦЭМ!$D$10+'СЕТ СН'!$I$6-'СЕТ СН'!$I$19</f>
        <v>1812.1742053999997</v>
      </c>
      <c r="F120" s="37">
        <f>SUMIFS(СВЦЭМ!$C$34:$C$777,СВЦЭМ!$A$34:$A$777,$A120,СВЦЭМ!$B$34:$B$777,F$119)+'СЕТ СН'!$I$9+СВЦЭМ!$D$10+'СЕТ СН'!$I$6-'СЕТ СН'!$I$19</f>
        <v>1802.6234480000003</v>
      </c>
      <c r="G120" s="37">
        <f>SUMIFS(СВЦЭМ!$C$34:$C$777,СВЦЭМ!$A$34:$A$777,$A120,СВЦЭМ!$B$34:$B$777,G$119)+'СЕТ СН'!$I$9+СВЦЭМ!$D$10+'СЕТ СН'!$I$6-'СЕТ СН'!$I$19</f>
        <v>1808.9628010400002</v>
      </c>
      <c r="H120" s="37">
        <f>SUMIFS(СВЦЭМ!$C$34:$C$777,СВЦЭМ!$A$34:$A$777,$A120,СВЦЭМ!$B$34:$B$777,H$119)+'СЕТ СН'!$I$9+СВЦЭМ!$D$10+'СЕТ СН'!$I$6-'СЕТ СН'!$I$19</f>
        <v>1837.4111380700001</v>
      </c>
      <c r="I120" s="37">
        <f>SUMIFS(СВЦЭМ!$C$34:$C$777,СВЦЭМ!$A$34:$A$777,$A120,СВЦЭМ!$B$34:$B$777,I$119)+'СЕТ СН'!$I$9+СВЦЭМ!$D$10+'СЕТ СН'!$I$6-'СЕТ СН'!$I$19</f>
        <v>1792.03310732</v>
      </c>
      <c r="J120" s="37">
        <f>SUMIFS(СВЦЭМ!$C$34:$C$777,СВЦЭМ!$A$34:$A$777,$A120,СВЦЭМ!$B$34:$B$777,J$119)+'СЕТ СН'!$I$9+СВЦЭМ!$D$10+'СЕТ СН'!$I$6-'СЕТ СН'!$I$19</f>
        <v>1746.8695811099997</v>
      </c>
      <c r="K120" s="37">
        <f>SUMIFS(СВЦЭМ!$C$34:$C$777,СВЦЭМ!$A$34:$A$777,$A120,СВЦЭМ!$B$34:$B$777,K$119)+'СЕТ СН'!$I$9+СВЦЭМ!$D$10+'СЕТ СН'!$I$6-'СЕТ СН'!$I$19</f>
        <v>1675.64819502</v>
      </c>
      <c r="L120" s="37">
        <f>SUMIFS(СВЦЭМ!$C$34:$C$777,СВЦЭМ!$A$34:$A$777,$A120,СВЦЭМ!$B$34:$B$777,L$119)+'СЕТ СН'!$I$9+СВЦЭМ!$D$10+'СЕТ СН'!$I$6-'СЕТ СН'!$I$19</f>
        <v>1602.53476748</v>
      </c>
      <c r="M120" s="37">
        <f>SUMIFS(СВЦЭМ!$C$34:$C$777,СВЦЭМ!$A$34:$A$777,$A120,СВЦЭМ!$B$34:$B$777,M$119)+'СЕТ СН'!$I$9+СВЦЭМ!$D$10+'СЕТ СН'!$I$6-'СЕТ СН'!$I$19</f>
        <v>1597.4858699599999</v>
      </c>
      <c r="N120" s="37">
        <f>SUMIFS(СВЦЭМ!$C$34:$C$777,СВЦЭМ!$A$34:$A$777,$A120,СВЦЭМ!$B$34:$B$777,N$119)+'СЕТ СН'!$I$9+СВЦЭМ!$D$10+'СЕТ СН'!$I$6-'СЕТ СН'!$I$19</f>
        <v>1604.1011134400001</v>
      </c>
      <c r="O120" s="37">
        <f>SUMIFS(СВЦЭМ!$C$34:$C$777,СВЦЭМ!$A$34:$A$777,$A120,СВЦЭМ!$B$34:$B$777,O$119)+'СЕТ СН'!$I$9+СВЦЭМ!$D$10+'СЕТ СН'!$I$6-'СЕТ СН'!$I$19</f>
        <v>1598.0546245300002</v>
      </c>
      <c r="P120" s="37">
        <f>SUMIFS(СВЦЭМ!$C$34:$C$777,СВЦЭМ!$A$34:$A$777,$A120,СВЦЭМ!$B$34:$B$777,P$119)+'СЕТ СН'!$I$9+СВЦЭМ!$D$10+'СЕТ СН'!$I$6-'СЕТ СН'!$I$19</f>
        <v>1593.7363049799997</v>
      </c>
      <c r="Q120" s="37">
        <f>SUMIFS(СВЦЭМ!$C$34:$C$777,СВЦЭМ!$A$34:$A$777,$A120,СВЦЭМ!$B$34:$B$777,Q$119)+'СЕТ СН'!$I$9+СВЦЭМ!$D$10+'СЕТ СН'!$I$6-'СЕТ СН'!$I$19</f>
        <v>1589.3850958200001</v>
      </c>
      <c r="R120" s="37">
        <f>SUMIFS(СВЦЭМ!$C$34:$C$777,СВЦЭМ!$A$34:$A$777,$A120,СВЦЭМ!$B$34:$B$777,R$119)+'СЕТ СН'!$I$9+СВЦЭМ!$D$10+'СЕТ СН'!$I$6-'СЕТ СН'!$I$19</f>
        <v>1586.4141791499997</v>
      </c>
      <c r="S120" s="37">
        <f>SUMIFS(СВЦЭМ!$C$34:$C$777,СВЦЭМ!$A$34:$A$777,$A120,СВЦЭМ!$B$34:$B$777,S$119)+'СЕТ СН'!$I$9+СВЦЭМ!$D$10+'СЕТ СН'!$I$6-'СЕТ СН'!$I$19</f>
        <v>1579.2483653199997</v>
      </c>
      <c r="T120" s="37">
        <f>SUMIFS(СВЦЭМ!$C$34:$C$777,СВЦЭМ!$A$34:$A$777,$A120,СВЦЭМ!$B$34:$B$777,T$119)+'СЕТ СН'!$I$9+СВЦЭМ!$D$10+'СЕТ СН'!$I$6-'СЕТ СН'!$I$19</f>
        <v>1580.6419026000003</v>
      </c>
      <c r="U120" s="37">
        <f>SUMIFS(СВЦЭМ!$C$34:$C$777,СВЦЭМ!$A$34:$A$777,$A120,СВЦЭМ!$B$34:$B$777,U$119)+'СЕТ СН'!$I$9+СВЦЭМ!$D$10+'СЕТ СН'!$I$6-'СЕТ СН'!$I$19</f>
        <v>1583.6473279499996</v>
      </c>
      <c r="V120" s="37">
        <f>SUMIFS(СВЦЭМ!$C$34:$C$777,СВЦЭМ!$A$34:$A$777,$A120,СВЦЭМ!$B$34:$B$777,V$119)+'СЕТ СН'!$I$9+СВЦЭМ!$D$10+'СЕТ СН'!$I$6-'СЕТ СН'!$I$19</f>
        <v>1610.0642427800003</v>
      </c>
      <c r="W120" s="37">
        <f>SUMIFS(СВЦЭМ!$C$34:$C$777,СВЦЭМ!$A$34:$A$777,$A120,СВЦЭМ!$B$34:$B$777,W$119)+'СЕТ СН'!$I$9+СВЦЭМ!$D$10+'СЕТ СН'!$I$6-'СЕТ СН'!$I$19</f>
        <v>1635.9241104900002</v>
      </c>
      <c r="X120" s="37">
        <f>SUMIFS(СВЦЭМ!$C$34:$C$777,СВЦЭМ!$A$34:$A$777,$A120,СВЦЭМ!$B$34:$B$777,X$119)+'СЕТ СН'!$I$9+СВЦЭМ!$D$10+'СЕТ СН'!$I$6-'СЕТ СН'!$I$19</f>
        <v>1626.02379969</v>
      </c>
      <c r="Y120" s="37">
        <f>SUMIFS(СВЦЭМ!$C$34:$C$777,СВЦЭМ!$A$34:$A$777,$A120,СВЦЭМ!$B$34:$B$777,Y$119)+'СЕТ СН'!$I$9+СВЦЭМ!$D$10+'СЕТ СН'!$I$6-'СЕТ СН'!$I$19</f>
        <v>1681.4448326000002</v>
      </c>
    </row>
    <row r="121" spans="1:27" ht="15.75" x14ac:dyDescent="0.2">
      <c r="A121" s="36">
        <f>A120+1</f>
        <v>42918</v>
      </c>
      <c r="B121" s="37">
        <f>SUMIFS(СВЦЭМ!$C$34:$C$777,СВЦЭМ!$A$34:$A$777,$A121,СВЦЭМ!$B$34:$B$777,B$119)+'СЕТ СН'!$I$9+СВЦЭМ!$D$10+'СЕТ СН'!$I$6-'СЕТ СН'!$I$19</f>
        <v>1702.3624418500003</v>
      </c>
      <c r="C121" s="37">
        <f>SUMIFS(СВЦЭМ!$C$34:$C$777,СВЦЭМ!$A$34:$A$777,$A121,СВЦЭМ!$B$34:$B$777,C$119)+'СЕТ СН'!$I$9+СВЦЭМ!$D$10+'СЕТ СН'!$I$6-'СЕТ СН'!$I$19</f>
        <v>1771.13516587</v>
      </c>
      <c r="D121" s="37">
        <f>SUMIFS(СВЦЭМ!$C$34:$C$777,СВЦЭМ!$A$34:$A$777,$A121,СВЦЭМ!$B$34:$B$777,D$119)+'СЕТ СН'!$I$9+СВЦЭМ!$D$10+'СЕТ СН'!$I$6-'СЕТ СН'!$I$19</f>
        <v>1831.2046550900004</v>
      </c>
      <c r="E121" s="37">
        <f>SUMIFS(СВЦЭМ!$C$34:$C$777,СВЦЭМ!$A$34:$A$777,$A121,СВЦЭМ!$B$34:$B$777,E$119)+'СЕТ СН'!$I$9+СВЦЭМ!$D$10+'СЕТ СН'!$I$6-'СЕТ СН'!$I$19</f>
        <v>1853.6128404599999</v>
      </c>
      <c r="F121" s="37">
        <f>SUMIFS(СВЦЭМ!$C$34:$C$777,СВЦЭМ!$A$34:$A$777,$A121,СВЦЭМ!$B$34:$B$777,F$119)+'СЕТ СН'!$I$9+СВЦЭМ!$D$10+'СЕТ СН'!$I$6-'СЕТ СН'!$I$19</f>
        <v>1853.8671357399999</v>
      </c>
      <c r="G121" s="37">
        <f>SUMIFS(СВЦЭМ!$C$34:$C$777,СВЦЭМ!$A$34:$A$777,$A121,СВЦЭМ!$B$34:$B$777,G$119)+'СЕТ СН'!$I$9+СВЦЭМ!$D$10+'СЕТ СН'!$I$6-'СЕТ СН'!$I$19</f>
        <v>1877.92450082</v>
      </c>
      <c r="H121" s="37">
        <f>SUMIFS(СВЦЭМ!$C$34:$C$777,СВЦЭМ!$A$34:$A$777,$A121,СВЦЭМ!$B$34:$B$777,H$119)+'СЕТ СН'!$I$9+СВЦЭМ!$D$10+'СЕТ СН'!$I$6-'СЕТ СН'!$I$19</f>
        <v>1864.34688959</v>
      </c>
      <c r="I121" s="37">
        <f>SUMIFS(СВЦЭМ!$C$34:$C$777,СВЦЭМ!$A$34:$A$777,$A121,СВЦЭМ!$B$34:$B$777,I$119)+'СЕТ СН'!$I$9+СВЦЭМ!$D$10+'СЕТ СН'!$I$6-'СЕТ СН'!$I$19</f>
        <v>1855.5814379799999</v>
      </c>
      <c r="J121" s="37">
        <f>SUMIFS(СВЦЭМ!$C$34:$C$777,СВЦЭМ!$A$34:$A$777,$A121,СВЦЭМ!$B$34:$B$777,J$119)+'СЕТ СН'!$I$9+СВЦЭМ!$D$10+'СЕТ СН'!$I$6-'СЕТ СН'!$I$19</f>
        <v>1777.9968085099999</v>
      </c>
      <c r="K121" s="37">
        <f>SUMIFS(СВЦЭМ!$C$34:$C$777,СВЦЭМ!$A$34:$A$777,$A121,СВЦЭМ!$B$34:$B$777,K$119)+'СЕТ СН'!$I$9+СВЦЭМ!$D$10+'СЕТ СН'!$I$6-'СЕТ СН'!$I$19</f>
        <v>1665.0466543700004</v>
      </c>
      <c r="L121" s="37">
        <f>SUMIFS(СВЦЭМ!$C$34:$C$777,СВЦЭМ!$A$34:$A$777,$A121,СВЦЭМ!$B$34:$B$777,L$119)+'СЕТ СН'!$I$9+СВЦЭМ!$D$10+'СЕТ СН'!$I$6-'СЕТ СН'!$I$19</f>
        <v>1568.8702712300001</v>
      </c>
      <c r="M121" s="37">
        <f>SUMIFS(СВЦЭМ!$C$34:$C$777,СВЦЭМ!$A$34:$A$777,$A121,СВЦЭМ!$B$34:$B$777,M$119)+'СЕТ СН'!$I$9+СВЦЭМ!$D$10+'СЕТ СН'!$I$6-'СЕТ СН'!$I$19</f>
        <v>1544.9790807199997</v>
      </c>
      <c r="N121" s="37">
        <f>SUMIFS(СВЦЭМ!$C$34:$C$777,СВЦЭМ!$A$34:$A$777,$A121,СВЦЭМ!$B$34:$B$777,N$119)+'СЕТ СН'!$I$9+СВЦЭМ!$D$10+'СЕТ СН'!$I$6-'СЕТ СН'!$I$19</f>
        <v>1545.36351307</v>
      </c>
      <c r="O121" s="37">
        <f>SUMIFS(СВЦЭМ!$C$34:$C$777,СВЦЭМ!$A$34:$A$777,$A121,СВЦЭМ!$B$34:$B$777,O$119)+'СЕТ СН'!$I$9+СВЦЭМ!$D$10+'СЕТ СН'!$I$6-'СЕТ СН'!$I$19</f>
        <v>1548.1450769899998</v>
      </c>
      <c r="P121" s="37">
        <f>SUMIFS(СВЦЭМ!$C$34:$C$777,СВЦЭМ!$A$34:$A$777,$A121,СВЦЭМ!$B$34:$B$777,P$119)+'СЕТ СН'!$I$9+СВЦЭМ!$D$10+'СЕТ СН'!$I$6-'СЕТ СН'!$I$19</f>
        <v>1564.7999512799997</v>
      </c>
      <c r="Q121" s="37">
        <f>SUMIFS(СВЦЭМ!$C$34:$C$777,СВЦЭМ!$A$34:$A$777,$A121,СВЦЭМ!$B$34:$B$777,Q$119)+'СЕТ СН'!$I$9+СВЦЭМ!$D$10+'СЕТ СН'!$I$6-'СЕТ СН'!$I$19</f>
        <v>1568.8554039000001</v>
      </c>
      <c r="R121" s="37">
        <f>SUMIFS(СВЦЭМ!$C$34:$C$777,СВЦЭМ!$A$34:$A$777,$A121,СВЦЭМ!$B$34:$B$777,R$119)+'СЕТ СН'!$I$9+СВЦЭМ!$D$10+'СЕТ СН'!$I$6-'СЕТ СН'!$I$19</f>
        <v>1567.5167256100003</v>
      </c>
      <c r="S121" s="37">
        <f>SUMIFS(СВЦЭМ!$C$34:$C$777,СВЦЭМ!$A$34:$A$777,$A121,СВЦЭМ!$B$34:$B$777,S$119)+'СЕТ СН'!$I$9+СВЦЭМ!$D$10+'СЕТ СН'!$I$6-'СЕТ СН'!$I$19</f>
        <v>1551.6456046399999</v>
      </c>
      <c r="T121" s="37">
        <f>SUMIFS(СВЦЭМ!$C$34:$C$777,СВЦЭМ!$A$34:$A$777,$A121,СВЦЭМ!$B$34:$B$777,T$119)+'СЕТ СН'!$I$9+СВЦЭМ!$D$10+'СЕТ СН'!$I$6-'СЕТ СН'!$I$19</f>
        <v>1550.1149857299997</v>
      </c>
      <c r="U121" s="37">
        <f>SUMIFS(СВЦЭМ!$C$34:$C$777,СВЦЭМ!$A$34:$A$777,$A121,СВЦЭМ!$B$34:$B$777,U$119)+'СЕТ СН'!$I$9+СВЦЭМ!$D$10+'СЕТ СН'!$I$6-'СЕТ СН'!$I$19</f>
        <v>1556.5483225799999</v>
      </c>
      <c r="V121" s="37">
        <f>SUMIFS(СВЦЭМ!$C$34:$C$777,СВЦЭМ!$A$34:$A$777,$A121,СВЦЭМ!$B$34:$B$777,V$119)+'СЕТ СН'!$I$9+СВЦЭМ!$D$10+'СЕТ СН'!$I$6-'СЕТ СН'!$I$19</f>
        <v>1562.6091653900003</v>
      </c>
      <c r="W121" s="37">
        <f>SUMIFS(СВЦЭМ!$C$34:$C$777,СВЦЭМ!$A$34:$A$777,$A121,СВЦЭМ!$B$34:$B$777,W$119)+'СЕТ СН'!$I$9+СВЦЭМ!$D$10+'СЕТ СН'!$I$6-'СЕТ СН'!$I$19</f>
        <v>1582.4213062400004</v>
      </c>
      <c r="X121" s="37">
        <f>SUMIFS(СВЦЭМ!$C$34:$C$777,СВЦЭМ!$A$34:$A$777,$A121,СВЦЭМ!$B$34:$B$777,X$119)+'СЕТ СН'!$I$9+СВЦЭМ!$D$10+'СЕТ СН'!$I$6-'СЕТ СН'!$I$19</f>
        <v>1600.0497732000003</v>
      </c>
      <c r="Y121" s="37">
        <f>SUMIFS(СВЦЭМ!$C$34:$C$777,СВЦЭМ!$A$34:$A$777,$A121,СВЦЭМ!$B$34:$B$777,Y$119)+'СЕТ СН'!$I$9+СВЦЭМ!$D$10+'СЕТ СН'!$I$6-'СЕТ СН'!$I$19</f>
        <v>1685.6950886599998</v>
      </c>
    </row>
    <row r="122" spans="1:27" ht="15.75" x14ac:dyDescent="0.2">
      <c r="A122" s="36">
        <f t="shared" ref="A122:A150" si="3">A121+1</f>
        <v>42919</v>
      </c>
      <c r="B122" s="37">
        <f>SUMIFS(СВЦЭМ!$C$34:$C$777,СВЦЭМ!$A$34:$A$777,$A122,СВЦЭМ!$B$34:$B$777,B$119)+'СЕТ СН'!$I$9+СВЦЭМ!$D$10+'СЕТ СН'!$I$6-'СЕТ СН'!$I$19</f>
        <v>1745.7716121000003</v>
      </c>
      <c r="C122" s="37">
        <f>SUMIFS(СВЦЭМ!$C$34:$C$777,СВЦЭМ!$A$34:$A$777,$A122,СВЦЭМ!$B$34:$B$777,C$119)+'СЕТ СН'!$I$9+СВЦЭМ!$D$10+'СЕТ СН'!$I$6-'СЕТ СН'!$I$19</f>
        <v>1821.4417792300001</v>
      </c>
      <c r="D122" s="37">
        <f>SUMIFS(СВЦЭМ!$C$34:$C$777,СВЦЭМ!$A$34:$A$777,$A122,СВЦЭМ!$B$34:$B$777,D$119)+'СЕТ СН'!$I$9+СВЦЭМ!$D$10+'СЕТ СН'!$I$6-'СЕТ СН'!$I$19</f>
        <v>1891.7594634899997</v>
      </c>
      <c r="E122" s="37">
        <f>SUMIFS(СВЦЭМ!$C$34:$C$777,СВЦЭМ!$A$34:$A$777,$A122,СВЦЭМ!$B$34:$B$777,E$119)+'СЕТ СН'!$I$9+СВЦЭМ!$D$10+'СЕТ СН'!$I$6-'СЕТ СН'!$I$19</f>
        <v>1900.2799588799999</v>
      </c>
      <c r="F122" s="37">
        <f>SUMIFS(СВЦЭМ!$C$34:$C$777,СВЦЭМ!$A$34:$A$777,$A122,СВЦЭМ!$B$34:$B$777,F$119)+'СЕТ СН'!$I$9+СВЦЭМ!$D$10+'СЕТ СН'!$I$6-'СЕТ СН'!$I$19</f>
        <v>1891.2447108000001</v>
      </c>
      <c r="G122" s="37">
        <f>SUMIFS(СВЦЭМ!$C$34:$C$777,СВЦЭМ!$A$34:$A$777,$A122,СВЦЭМ!$B$34:$B$777,G$119)+'СЕТ СН'!$I$9+СВЦЭМ!$D$10+'СЕТ СН'!$I$6-'СЕТ СН'!$I$19</f>
        <v>1896.7817624500003</v>
      </c>
      <c r="H122" s="37">
        <f>SUMIFS(СВЦЭМ!$C$34:$C$777,СВЦЭМ!$A$34:$A$777,$A122,СВЦЭМ!$B$34:$B$777,H$119)+'СЕТ СН'!$I$9+СВЦЭМ!$D$10+'СЕТ СН'!$I$6-'СЕТ СН'!$I$19</f>
        <v>1931.8571545300001</v>
      </c>
      <c r="I122" s="37">
        <f>SUMIFS(СВЦЭМ!$C$34:$C$777,СВЦЭМ!$A$34:$A$777,$A122,СВЦЭМ!$B$34:$B$777,I$119)+'СЕТ СН'!$I$9+СВЦЭМ!$D$10+'СЕТ СН'!$I$6-'СЕТ СН'!$I$19</f>
        <v>1863.96975058</v>
      </c>
      <c r="J122" s="37">
        <f>SUMIFS(СВЦЭМ!$C$34:$C$777,СВЦЭМ!$A$34:$A$777,$A122,СВЦЭМ!$B$34:$B$777,J$119)+'СЕТ СН'!$I$9+СВЦЭМ!$D$10+'СЕТ СН'!$I$6-'СЕТ СН'!$I$19</f>
        <v>1750.0800088400001</v>
      </c>
      <c r="K122" s="37">
        <f>SUMIFS(СВЦЭМ!$C$34:$C$777,СВЦЭМ!$A$34:$A$777,$A122,СВЦЭМ!$B$34:$B$777,K$119)+'СЕТ СН'!$I$9+СВЦЭМ!$D$10+'СЕТ СН'!$I$6-'СЕТ СН'!$I$19</f>
        <v>1648.59221497</v>
      </c>
      <c r="L122" s="37">
        <f>SUMIFS(СВЦЭМ!$C$34:$C$777,СВЦЭМ!$A$34:$A$777,$A122,СВЦЭМ!$B$34:$B$777,L$119)+'СЕТ СН'!$I$9+СВЦЭМ!$D$10+'СЕТ СН'!$I$6-'СЕТ СН'!$I$19</f>
        <v>1599.1730859099998</v>
      </c>
      <c r="M122" s="37">
        <f>SUMIFS(СВЦЭМ!$C$34:$C$777,СВЦЭМ!$A$34:$A$777,$A122,СВЦЭМ!$B$34:$B$777,M$119)+'СЕТ СН'!$I$9+СВЦЭМ!$D$10+'СЕТ СН'!$I$6-'СЕТ СН'!$I$19</f>
        <v>1578.2376608699997</v>
      </c>
      <c r="N122" s="37">
        <f>SUMIFS(СВЦЭМ!$C$34:$C$777,СВЦЭМ!$A$34:$A$777,$A122,СВЦЭМ!$B$34:$B$777,N$119)+'СЕТ СН'!$I$9+СВЦЭМ!$D$10+'СЕТ СН'!$I$6-'СЕТ СН'!$I$19</f>
        <v>1562.8155988400003</v>
      </c>
      <c r="O122" s="37">
        <f>SUMIFS(СВЦЭМ!$C$34:$C$777,СВЦЭМ!$A$34:$A$777,$A122,СВЦЭМ!$B$34:$B$777,O$119)+'СЕТ СН'!$I$9+СВЦЭМ!$D$10+'СЕТ СН'!$I$6-'СЕТ СН'!$I$19</f>
        <v>1578.1897297300002</v>
      </c>
      <c r="P122" s="37">
        <f>SUMIFS(СВЦЭМ!$C$34:$C$777,СВЦЭМ!$A$34:$A$777,$A122,СВЦЭМ!$B$34:$B$777,P$119)+'СЕТ СН'!$I$9+СВЦЭМ!$D$10+'СЕТ СН'!$I$6-'СЕТ СН'!$I$19</f>
        <v>1582.1893561200004</v>
      </c>
      <c r="Q122" s="37">
        <f>SUMIFS(СВЦЭМ!$C$34:$C$777,СВЦЭМ!$A$34:$A$777,$A122,СВЦЭМ!$B$34:$B$777,Q$119)+'СЕТ СН'!$I$9+СВЦЭМ!$D$10+'СЕТ СН'!$I$6-'СЕТ СН'!$I$19</f>
        <v>1584.4979773100004</v>
      </c>
      <c r="R122" s="37">
        <f>SUMIFS(СВЦЭМ!$C$34:$C$777,СВЦЭМ!$A$34:$A$777,$A122,СВЦЭМ!$B$34:$B$777,R$119)+'СЕТ СН'!$I$9+СВЦЭМ!$D$10+'СЕТ СН'!$I$6-'СЕТ СН'!$I$19</f>
        <v>1590.2101989100001</v>
      </c>
      <c r="S122" s="37">
        <f>SUMIFS(СВЦЭМ!$C$34:$C$777,СВЦЭМ!$A$34:$A$777,$A122,СВЦЭМ!$B$34:$B$777,S$119)+'СЕТ СН'!$I$9+СВЦЭМ!$D$10+'СЕТ СН'!$I$6-'СЕТ СН'!$I$19</f>
        <v>1570.3839883099999</v>
      </c>
      <c r="T122" s="37">
        <f>SUMIFS(СВЦЭМ!$C$34:$C$777,СВЦЭМ!$A$34:$A$777,$A122,СВЦЭМ!$B$34:$B$777,T$119)+'СЕТ СН'!$I$9+СВЦЭМ!$D$10+'СЕТ СН'!$I$6-'СЕТ СН'!$I$19</f>
        <v>1580.8060655300001</v>
      </c>
      <c r="U122" s="37">
        <f>SUMIFS(СВЦЭМ!$C$34:$C$777,СВЦЭМ!$A$34:$A$777,$A122,СВЦЭМ!$B$34:$B$777,U$119)+'СЕТ СН'!$I$9+СВЦЭМ!$D$10+'СЕТ СН'!$I$6-'СЕТ СН'!$I$19</f>
        <v>1574.9552200300004</v>
      </c>
      <c r="V122" s="37">
        <f>SUMIFS(СВЦЭМ!$C$34:$C$777,СВЦЭМ!$A$34:$A$777,$A122,СВЦЭМ!$B$34:$B$777,V$119)+'СЕТ СН'!$I$9+СВЦЭМ!$D$10+'СЕТ СН'!$I$6-'СЕТ СН'!$I$19</f>
        <v>1587.9089526600001</v>
      </c>
      <c r="W122" s="37">
        <f>SUMIFS(СВЦЭМ!$C$34:$C$777,СВЦЭМ!$A$34:$A$777,$A122,СВЦЭМ!$B$34:$B$777,W$119)+'СЕТ СН'!$I$9+СВЦЭМ!$D$10+'СЕТ СН'!$I$6-'СЕТ СН'!$I$19</f>
        <v>1613.21702112</v>
      </c>
      <c r="X122" s="37">
        <f>SUMIFS(СВЦЭМ!$C$34:$C$777,СВЦЭМ!$A$34:$A$777,$A122,СВЦЭМ!$B$34:$B$777,X$119)+'СЕТ СН'!$I$9+СВЦЭМ!$D$10+'СЕТ СН'!$I$6-'СЕТ СН'!$I$19</f>
        <v>1686.2368478400003</v>
      </c>
      <c r="Y122" s="37">
        <f>SUMIFS(СВЦЭМ!$C$34:$C$777,СВЦЭМ!$A$34:$A$777,$A122,СВЦЭМ!$B$34:$B$777,Y$119)+'СЕТ СН'!$I$9+СВЦЭМ!$D$10+'СЕТ СН'!$I$6-'СЕТ СН'!$I$19</f>
        <v>1748.2230806400003</v>
      </c>
    </row>
    <row r="123" spans="1:27" ht="15.75" x14ac:dyDescent="0.2">
      <c r="A123" s="36">
        <f t="shared" si="3"/>
        <v>42920</v>
      </c>
      <c r="B123" s="37">
        <f>SUMIFS(СВЦЭМ!$C$34:$C$777,СВЦЭМ!$A$34:$A$777,$A123,СВЦЭМ!$B$34:$B$777,B$119)+'СЕТ СН'!$I$9+СВЦЭМ!$D$10+'СЕТ СН'!$I$6-'СЕТ СН'!$I$19</f>
        <v>1744.2327802700001</v>
      </c>
      <c r="C123" s="37">
        <f>SUMIFS(СВЦЭМ!$C$34:$C$777,СВЦЭМ!$A$34:$A$777,$A123,СВЦЭМ!$B$34:$B$777,C$119)+'СЕТ СН'!$I$9+СВЦЭМ!$D$10+'СЕТ СН'!$I$6-'СЕТ СН'!$I$19</f>
        <v>1808.44346417</v>
      </c>
      <c r="D123" s="37">
        <f>SUMIFS(СВЦЭМ!$C$34:$C$777,СВЦЭМ!$A$34:$A$777,$A123,СВЦЭМ!$B$34:$B$777,D$119)+'СЕТ СН'!$I$9+СВЦЭМ!$D$10+'СЕТ СН'!$I$6-'СЕТ СН'!$I$19</f>
        <v>1888.3978531299999</v>
      </c>
      <c r="E123" s="37">
        <f>SUMIFS(СВЦЭМ!$C$34:$C$777,СВЦЭМ!$A$34:$A$777,$A123,СВЦЭМ!$B$34:$B$777,E$119)+'СЕТ СН'!$I$9+СВЦЭМ!$D$10+'СЕТ СН'!$I$6-'СЕТ СН'!$I$19</f>
        <v>1895.6574499200001</v>
      </c>
      <c r="F123" s="37">
        <f>SUMIFS(СВЦЭМ!$C$34:$C$777,СВЦЭМ!$A$34:$A$777,$A123,СВЦЭМ!$B$34:$B$777,F$119)+'СЕТ СН'!$I$9+СВЦЭМ!$D$10+'СЕТ СН'!$I$6-'СЕТ СН'!$I$19</f>
        <v>1888.75005534</v>
      </c>
      <c r="G123" s="37">
        <f>SUMIFS(СВЦЭМ!$C$34:$C$777,СВЦЭМ!$A$34:$A$777,$A123,СВЦЭМ!$B$34:$B$777,G$119)+'СЕТ СН'!$I$9+СВЦЭМ!$D$10+'СЕТ СН'!$I$6-'СЕТ СН'!$I$19</f>
        <v>1891.8566523300001</v>
      </c>
      <c r="H123" s="37">
        <f>SUMIFS(СВЦЭМ!$C$34:$C$777,СВЦЭМ!$A$34:$A$777,$A123,СВЦЭМ!$B$34:$B$777,H$119)+'СЕТ СН'!$I$9+СВЦЭМ!$D$10+'СЕТ СН'!$I$6-'СЕТ СН'!$I$19</f>
        <v>1925.6976270699997</v>
      </c>
      <c r="I123" s="37">
        <f>SUMIFS(СВЦЭМ!$C$34:$C$777,СВЦЭМ!$A$34:$A$777,$A123,СВЦЭМ!$B$34:$B$777,I$119)+'СЕТ СН'!$I$9+СВЦЭМ!$D$10+'СЕТ СН'!$I$6-'СЕТ СН'!$I$19</f>
        <v>1820.9377121400003</v>
      </c>
      <c r="J123" s="37">
        <f>SUMIFS(СВЦЭМ!$C$34:$C$777,СВЦЭМ!$A$34:$A$777,$A123,СВЦЭМ!$B$34:$B$777,J$119)+'СЕТ СН'!$I$9+СВЦЭМ!$D$10+'СЕТ СН'!$I$6-'СЕТ СН'!$I$19</f>
        <v>1704.7354057399998</v>
      </c>
      <c r="K123" s="37">
        <f>SUMIFS(СВЦЭМ!$C$34:$C$777,СВЦЭМ!$A$34:$A$777,$A123,СВЦЭМ!$B$34:$B$777,K$119)+'СЕТ СН'!$I$9+СВЦЭМ!$D$10+'СЕТ СН'!$I$6-'СЕТ СН'!$I$19</f>
        <v>1615.8446492800003</v>
      </c>
      <c r="L123" s="37">
        <f>SUMIFS(СВЦЭМ!$C$34:$C$777,СВЦЭМ!$A$34:$A$777,$A123,СВЦЭМ!$B$34:$B$777,L$119)+'СЕТ СН'!$I$9+СВЦЭМ!$D$10+'СЕТ СН'!$I$6-'СЕТ СН'!$I$19</f>
        <v>1547.9478756499998</v>
      </c>
      <c r="M123" s="37">
        <f>SUMIFS(СВЦЭМ!$C$34:$C$777,СВЦЭМ!$A$34:$A$777,$A123,СВЦЭМ!$B$34:$B$777,M$119)+'СЕТ СН'!$I$9+СВЦЭМ!$D$10+'СЕТ СН'!$I$6-'СЕТ СН'!$I$19</f>
        <v>1530.86661757</v>
      </c>
      <c r="N123" s="37">
        <f>SUMIFS(СВЦЭМ!$C$34:$C$777,СВЦЭМ!$A$34:$A$777,$A123,СВЦЭМ!$B$34:$B$777,N$119)+'СЕТ СН'!$I$9+СВЦЭМ!$D$10+'СЕТ СН'!$I$6-'СЕТ СН'!$I$19</f>
        <v>1524.3161516</v>
      </c>
      <c r="O123" s="37">
        <f>SUMIFS(СВЦЭМ!$C$34:$C$777,СВЦЭМ!$A$34:$A$777,$A123,СВЦЭМ!$B$34:$B$777,O$119)+'СЕТ СН'!$I$9+СВЦЭМ!$D$10+'СЕТ СН'!$I$6-'СЕТ СН'!$I$19</f>
        <v>1534.2784855199998</v>
      </c>
      <c r="P123" s="37">
        <f>SUMIFS(СВЦЭМ!$C$34:$C$777,СВЦЭМ!$A$34:$A$777,$A123,СВЦЭМ!$B$34:$B$777,P$119)+'СЕТ СН'!$I$9+СВЦЭМ!$D$10+'СЕТ СН'!$I$6-'СЕТ СН'!$I$19</f>
        <v>1543.50959448</v>
      </c>
      <c r="Q123" s="37">
        <f>SUMIFS(СВЦЭМ!$C$34:$C$777,СВЦЭМ!$A$34:$A$777,$A123,СВЦЭМ!$B$34:$B$777,Q$119)+'СЕТ СН'!$I$9+СВЦЭМ!$D$10+'СЕТ СН'!$I$6-'СЕТ СН'!$I$19</f>
        <v>1551.9343850499999</v>
      </c>
      <c r="R123" s="37">
        <f>SUMIFS(СВЦЭМ!$C$34:$C$777,СВЦЭМ!$A$34:$A$777,$A123,СВЦЭМ!$B$34:$B$777,R$119)+'СЕТ СН'!$I$9+СВЦЭМ!$D$10+'СЕТ СН'!$I$6-'СЕТ СН'!$I$19</f>
        <v>1578.2336560399999</v>
      </c>
      <c r="S123" s="37">
        <f>SUMIFS(СВЦЭМ!$C$34:$C$777,СВЦЭМ!$A$34:$A$777,$A123,СВЦЭМ!$B$34:$B$777,S$119)+'СЕТ СН'!$I$9+СВЦЭМ!$D$10+'СЕТ СН'!$I$6-'СЕТ СН'!$I$19</f>
        <v>1598.9009811300002</v>
      </c>
      <c r="T123" s="37">
        <f>SUMIFS(СВЦЭМ!$C$34:$C$777,СВЦЭМ!$A$34:$A$777,$A123,СВЦЭМ!$B$34:$B$777,T$119)+'СЕТ СН'!$I$9+СВЦЭМ!$D$10+'СЕТ СН'!$I$6-'СЕТ СН'!$I$19</f>
        <v>1627.97995317</v>
      </c>
      <c r="U123" s="37">
        <f>SUMIFS(СВЦЭМ!$C$34:$C$777,СВЦЭМ!$A$34:$A$777,$A123,СВЦЭМ!$B$34:$B$777,U$119)+'СЕТ СН'!$I$9+СВЦЭМ!$D$10+'СЕТ СН'!$I$6-'СЕТ СН'!$I$19</f>
        <v>1631.2090466600002</v>
      </c>
      <c r="V123" s="37">
        <f>SUMIFS(СВЦЭМ!$C$34:$C$777,СВЦЭМ!$A$34:$A$777,$A123,СВЦЭМ!$B$34:$B$777,V$119)+'СЕТ СН'!$I$9+СВЦЭМ!$D$10+'СЕТ СН'!$I$6-'СЕТ СН'!$I$19</f>
        <v>1641.7184403199999</v>
      </c>
      <c r="W123" s="37">
        <f>SUMIFS(СВЦЭМ!$C$34:$C$777,СВЦЭМ!$A$34:$A$777,$A123,СВЦЭМ!$B$34:$B$777,W$119)+'СЕТ СН'!$I$9+СВЦЭМ!$D$10+'СЕТ СН'!$I$6-'СЕТ СН'!$I$19</f>
        <v>1662.2654929800001</v>
      </c>
      <c r="X123" s="37">
        <f>SUMIFS(СВЦЭМ!$C$34:$C$777,СВЦЭМ!$A$34:$A$777,$A123,СВЦЭМ!$B$34:$B$777,X$119)+'СЕТ СН'!$I$9+СВЦЭМ!$D$10+'СЕТ СН'!$I$6-'СЕТ СН'!$I$19</f>
        <v>1664.3558192199998</v>
      </c>
      <c r="Y123" s="37">
        <f>SUMIFS(СВЦЭМ!$C$34:$C$777,СВЦЭМ!$A$34:$A$777,$A123,СВЦЭМ!$B$34:$B$777,Y$119)+'СЕТ СН'!$I$9+СВЦЭМ!$D$10+'СЕТ СН'!$I$6-'СЕТ СН'!$I$19</f>
        <v>1721.6065108800003</v>
      </c>
    </row>
    <row r="124" spans="1:27" ht="15.75" x14ac:dyDescent="0.2">
      <c r="A124" s="36">
        <f t="shared" si="3"/>
        <v>42921</v>
      </c>
      <c r="B124" s="37">
        <f>SUMIFS(СВЦЭМ!$C$34:$C$777,СВЦЭМ!$A$34:$A$777,$A124,СВЦЭМ!$B$34:$B$777,B$119)+'СЕТ СН'!$I$9+СВЦЭМ!$D$10+'СЕТ СН'!$I$6-'СЕТ СН'!$I$19</f>
        <v>1734.7359061699999</v>
      </c>
      <c r="C124" s="37">
        <f>SUMIFS(СВЦЭМ!$C$34:$C$777,СВЦЭМ!$A$34:$A$777,$A124,СВЦЭМ!$B$34:$B$777,C$119)+'СЕТ СН'!$I$9+СВЦЭМ!$D$10+'СЕТ СН'!$I$6-'СЕТ СН'!$I$19</f>
        <v>1858.0808427800002</v>
      </c>
      <c r="D124" s="37">
        <f>SUMIFS(СВЦЭМ!$C$34:$C$777,СВЦЭМ!$A$34:$A$777,$A124,СВЦЭМ!$B$34:$B$777,D$119)+'СЕТ СН'!$I$9+СВЦЭМ!$D$10+'СЕТ СН'!$I$6-'СЕТ СН'!$I$19</f>
        <v>1878.8777727199999</v>
      </c>
      <c r="E124" s="37">
        <f>SUMIFS(СВЦЭМ!$C$34:$C$777,СВЦЭМ!$A$34:$A$777,$A124,СВЦЭМ!$B$34:$B$777,E$119)+'СЕТ СН'!$I$9+СВЦЭМ!$D$10+'СЕТ СН'!$I$6-'СЕТ СН'!$I$19</f>
        <v>1881.38324349</v>
      </c>
      <c r="F124" s="37">
        <f>SUMIFS(СВЦЭМ!$C$34:$C$777,СВЦЭМ!$A$34:$A$777,$A124,СВЦЭМ!$B$34:$B$777,F$119)+'СЕТ СН'!$I$9+СВЦЭМ!$D$10+'СЕТ СН'!$I$6-'СЕТ СН'!$I$19</f>
        <v>1879.5672844600003</v>
      </c>
      <c r="G124" s="37">
        <f>SUMIFS(СВЦЭМ!$C$34:$C$777,СВЦЭМ!$A$34:$A$777,$A124,СВЦЭМ!$B$34:$B$777,G$119)+'СЕТ СН'!$I$9+СВЦЭМ!$D$10+'СЕТ СН'!$I$6-'СЕТ СН'!$I$19</f>
        <v>1882.5571332300001</v>
      </c>
      <c r="H124" s="37">
        <f>SUMIFS(СВЦЭМ!$C$34:$C$777,СВЦЭМ!$A$34:$A$777,$A124,СВЦЭМ!$B$34:$B$777,H$119)+'СЕТ СН'!$I$9+СВЦЭМ!$D$10+'СЕТ СН'!$I$6-'СЕТ СН'!$I$19</f>
        <v>1923.90987546</v>
      </c>
      <c r="I124" s="37">
        <f>SUMIFS(СВЦЭМ!$C$34:$C$777,СВЦЭМ!$A$34:$A$777,$A124,СВЦЭМ!$B$34:$B$777,I$119)+'СЕТ СН'!$I$9+СВЦЭМ!$D$10+'СЕТ СН'!$I$6-'СЕТ СН'!$I$19</f>
        <v>1816.3165392399997</v>
      </c>
      <c r="J124" s="37">
        <f>SUMIFS(СВЦЭМ!$C$34:$C$777,СВЦЭМ!$A$34:$A$777,$A124,СВЦЭМ!$B$34:$B$777,J$119)+'СЕТ СН'!$I$9+СВЦЭМ!$D$10+'СЕТ СН'!$I$6-'СЕТ СН'!$I$19</f>
        <v>1723.1783633800001</v>
      </c>
      <c r="K124" s="37">
        <f>SUMIFS(СВЦЭМ!$C$34:$C$777,СВЦЭМ!$A$34:$A$777,$A124,СВЦЭМ!$B$34:$B$777,K$119)+'СЕТ СН'!$I$9+СВЦЭМ!$D$10+'СЕТ СН'!$I$6-'СЕТ СН'!$I$19</f>
        <v>1639.9574949400003</v>
      </c>
      <c r="L124" s="37">
        <f>SUMIFS(СВЦЭМ!$C$34:$C$777,СВЦЭМ!$A$34:$A$777,$A124,СВЦЭМ!$B$34:$B$777,L$119)+'СЕТ СН'!$I$9+СВЦЭМ!$D$10+'СЕТ СН'!$I$6-'СЕТ СН'!$I$19</f>
        <v>1571.60306102</v>
      </c>
      <c r="M124" s="37">
        <f>SUMIFS(СВЦЭМ!$C$34:$C$777,СВЦЭМ!$A$34:$A$777,$A124,СВЦЭМ!$B$34:$B$777,M$119)+'СЕТ СН'!$I$9+СВЦЭМ!$D$10+'СЕТ СН'!$I$6-'СЕТ СН'!$I$19</f>
        <v>1558.3848934799998</v>
      </c>
      <c r="N124" s="37">
        <f>SUMIFS(СВЦЭМ!$C$34:$C$777,СВЦЭМ!$A$34:$A$777,$A124,СВЦЭМ!$B$34:$B$777,N$119)+'СЕТ СН'!$I$9+СВЦЭМ!$D$10+'СЕТ СН'!$I$6-'СЕТ СН'!$I$19</f>
        <v>1568.3717205800003</v>
      </c>
      <c r="O124" s="37">
        <f>SUMIFS(СВЦЭМ!$C$34:$C$777,СВЦЭМ!$A$34:$A$777,$A124,СВЦЭМ!$B$34:$B$777,O$119)+'СЕТ СН'!$I$9+СВЦЭМ!$D$10+'СЕТ СН'!$I$6-'СЕТ СН'!$I$19</f>
        <v>1580.91958879</v>
      </c>
      <c r="P124" s="37">
        <f>SUMIFS(СВЦЭМ!$C$34:$C$777,СВЦЭМ!$A$34:$A$777,$A124,СВЦЭМ!$B$34:$B$777,P$119)+'СЕТ СН'!$I$9+СВЦЭМ!$D$10+'СЕТ СН'!$I$6-'СЕТ СН'!$I$19</f>
        <v>1585.3620657500001</v>
      </c>
      <c r="Q124" s="37">
        <f>SUMIFS(СВЦЭМ!$C$34:$C$777,СВЦЭМ!$A$34:$A$777,$A124,СВЦЭМ!$B$34:$B$777,Q$119)+'СЕТ СН'!$I$9+СВЦЭМ!$D$10+'СЕТ СН'!$I$6-'СЕТ СН'!$I$19</f>
        <v>1583.0417267600001</v>
      </c>
      <c r="R124" s="37">
        <f>SUMIFS(СВЦЭМ!$C$34:$C$777,СВЦЭМ!$A$34:$A$777,$A124,СВЦЭМ!$B$34:$B$777,R$119)+'СЕТ СН'!$I$9+СВЦЭМ!$D$10+'СЕТ СН'!$I$6-'СЕТ СН'!$I$19</f>
        <v>1588.0652875699998</v>
      </c>
      <c r="S124" s="37">
        <f>SUMIFS(СВЦЭМ!$C$34:$C$777,СВЦЭМ!$A$34:$A$777,$A124,СВЦЭМ!$B$34:$B$777,S$119)+'СЕТ СН'!$I$9+СВЦЭМ!$D$10+'СЕТ СН'!$I$6-'СЕТ СН'!$I$19</f>
        <v>1574.5828782400004</v>
      </c>
      <c r="T124" s="37">
        <f>SUMIFS(СВЦЭМ!$C$34:$C$777,СВЦЭМ!$A$34:$A$777,$A124,СВЦЭМ!$B$34:$B$777,T$119)+'СЕТ СН'!$I$9+СВЦЭМ!$D$10+'СЕТ СН'!$I$6-'СЕТ СН'!$I$19</f>
        <v>1581.8876503000001</v>
      </c>
      <c r="U124" s="37">
        <f>SUMIFS(СВЦЭМ!$C$34:$C$777,СВЦЭМ!$A$34:$A$777,$A124,СВЦЭМ!$B$34:$B$777,U$119)+'СЕТ СН'!$I$9+СВЦЭМ!$D$10+'СЕТ СН'!$I$6-'СЕТ СН'!$I$19</f>
        <v>1585.1712680800001</v>
      </c>
      <c r="V124" s="37">
        <f>SUMIFS(СВЦЭМ!$C$34:$C$777,СВЦЭМ!$A$34:$A$777,$A124,СВЦЭМ!$B$34:$B$777,V$119)+'СЕТ СН'!$I$9+СВЦЭМ!$D$10+'СЕТ СН'!$I$6-'СЕТ СН'!$I$19</f>
        <v>1599.9738888000002</v>
      </c>
      <c r="W124" s="37">
        <f>SUMIFS(СВЦЭМ!$C$34:$C$777,СВЦЭМ!$A$34:$A$777,$A124,СВЦЭМ!$B$34:$B$777,W$119)+'СЕТ СН'!$I$9+СВЦЭМ!$D$10+'СЕТ СН'!$I$6-'СЕТ СН'!$I$19</f>
        <v>1626.74395005</v>
      </c>
      <c r="X124" s="37">
        <f>SUMIFS(СВЦЭМ!$C$34:$C$777,СВЦЭМ!$A$34:$A$777,$A124,СВЦЭМ!$B$34:$B$777,X$119)+'СЕТ СН'!$I$9+СВЦЭМ!$D$10+'СЕТ СН'!$I$6-'СЕТ СН'!$I$19</f>
        <v>1650.2242684900002</v>
      </c>
      <c r="Y124" s="37">
        <f>SUMIFS(СВЦЭМ!$C$34:$C$777,СВЦЭМ!$A$34:$A$777,$A124,СВЦЭМ!$B$34:$B$777,Y$119)+'СЕТ СН'!$I$9+СВЦЭМ!$D$10+'СЕТ СН'!$I$6-'СЕТ СН'!$I$19</f>
        <v>1696.0352811299999</v>
      </c>
    </row>
    <row r="125" spans="1:27" ht="15.75" x14ac:dyDescent="0.2">
      <c r="A125" s="36">
        <f t="shared" si="3"/>
        <v>42922</v>
      </c>
      <c r="B125" s="37">
        <f>SUMIFS(СВЦЭМ!$C$34:$C$777,СВЦЭМ!$A$34:$A$777,$A125,СВЦЭМ!$B$34:$B$777,B$119)+'СЕТ СН'!$I$9+СВЦЭМ!$D$10+'СЕТ СН'!$I$6-'СЕТ СН'!$I$19</f>
        <v>1798.3626538199997</v>
      </c>
      <c r="C125" s="37">
        <f>SUMIFS(СВЦЭМ!$C$34:$C$777,СВЦЭМ!$A$34:$A$777,$A125,СВЦЭМ!$B$34:$B$777,C$119)+'СЕТ СН'!$I$9+СВЦЭМ!$D$10+'СЕТ СН'!$I$6-'СЕТ СН'!$I$19</f>
        <v>1858.8071596</v>
      </c>
      <c r="D125" s="37">
        <f>SUMIFS(СВЦЭМ!$C$34:$C$777,СВЦЭМ!$A$34:$A$777,$A125,СВЦЭМ!$B$34:$B$777,D$119)+'СЕТ СН'!$I$9+СВЦЭМ!$D$10+'СЕТ СН'!$I$6-'СЕТ СН'!$I$19</f>
        <v>1907.4831192299998</v>
      </c>
      <c r="E125" s="37">
        <f>SUMIFS(СВЦЭМ!$C$34:$C$777,СВЦЭМ!$A$34:$A$777,$A125,СВЦЭМ!$B$34:$B$777,E$119)+'СЕТ СН'!$I$9+СВЦЭМ!$D$10+'СЕТ СН'!$I$6-'СЕТ СН'!$I$19</f>
        <v>1910.9132510899999</v>
      </c>
      <c r="F125" s="37">
        <f>SUMIFS(СВЦЭМ!$C$34:$C$777,СВЦЭМ!$A$34:$A$777,$A125,СВЦЭМ!$B$34:$B$777,F$119)+'СЕТ СН'!$I$9+СВЦЭМ!$D$10+'СЕТ СН'!$I$6-'СЕТ СН'!$I$19</f>
        <v>1919.2021170400003</v>
      </c>
      <c r="G125" s="37">
        <f>SUMIFS(СВЦЭМ!$C$34:$C$777,СВЦЭМ!$A$34:$A$777,$A125,СВЦЭМ!$B$34:$B$777,G$119)+'СЕТ СН'!$I$9+СВЦЭМ!$D$10+'СЕТ СН'!$I$6-'СЕТ СН'!$I$19</f>
        <v>1918.19951111</v>
      </c>
      <c r="H125" s="37">
        <f>SUMIFS(СВЦЭМ!$C$34:$C$777,СВЦЭМ!$A$34:$A$777,$A125,СВЦЭМ!$B$34:$B$777,H$119)+'СЕТ СН'!$I$9+СВЦЭМ!$D$10+'СЕТ СН'!$I$6-'СЕТ СН'!$I$19</f>
        <v>1950.73012771</v>
      </c>
      <c r="I125" s="37">
        <f>SUMIFS(СВЦЭМ!$C$34:$C$777,СВЦЭМ!$A$34:$A$777,$A125,СВЦЭМ!$B$34:$B$777,I$119)+'СЕТ СН'!$I$9+СВЦЭМ!$D$10+'СЕТ СН'!$I$6-'СЕТ СН'!$I$19</f>
        <v>1872.0606630100001</v>
      </c>
      <c r="J125" s="37">
        <f>SUMIFS(СВЦЭМ!$C$34:$C$777,СВЦЭМ!$A$34:$A$777,$A125,СВЦЭМ!$B$34:$B$777,J$119)+'СЕТ СН'!$I$9+СВЦЭМ!$D$10+'СЕТ СН'!$I$6-'СЕТ СН'!$I$19</f>
        <v>1743.8268396100002</v>
      </c>
      <c r="K125" s="37">
        <f>SUMIFS(СВЦЭМ!$C$34:$C$777,СВЦЭМ!$A$34:$A$777,$A125,СВЦЭМ!$B$34:$B$777,K$119)+'СЕТ СН'!$I$9+СВЦЭМ!$D$10+'СЕТ СН'!$I$6-'СЕТ СН'!$I$19</f>
        <v>1646.3182614300003</v>
      </c>
      <c r="L125" s="37">
        <f>SUMIFS(СВЦЭМ!$C$34:$C$777,СВЦЭМ!$A$34:$A$777,$A125,СВЦЭМ!$B$34:$B$777,L$119)+'СЕТ СН'!$I$9+СВЦЭМ!$D$10+'СЕТ СН'!$I$6-'СЕТ СН'!$I$19</f>
        <v>1580.41314969</v>
      </c>
      <c r="M125" s="37">
        <f>SUMIFS(СВЦЭМ!$C$34:$C$777,СВЦЭМ!$A$34:$A$777,$A125,СВЦЭМ!$B$34:$B$777,M$119)+'СЕТ СН'!$I$9+СВЦЭМ!$D$10+'СЕТ СН'!$I$6-'СЕТ СН'!$I$19</f>
        <v>1558.45184642</v>
      </c>
      <c r="N125" s="37">
        <f>SUMIFS(СВЦЭМ!$C$34:$C$777,СВЦЭМ!$A$34:$A$777,$A125,СВЦЭМ!$B$34:$B$777,N$119)+'СЕТ СН'!$I$9+СВЦЭМ!$D$10+'СЕТ СН'!$I$6-'СЕТ СН'!$I$19</f>
        <v>1553.7026175199999</v>
      </c>
      <c r="O125" s="37">
        <f>SUMIFS(СВЦЭМ!$C$34:$C$777,СВЦЭМ!$A$34:$A$777,$A125,СВЦЭМ!$B$34:$B$777,O$119)+'СЕТ СН'!$I$9+СВЦЭМ!$D$10+'СЕТ СН'!$I$6-'СЕТ СН'!$I$19</f>
        <v>1562.0627859900001</v>
      </c>
      <c r="P125" s="37">
        <f>SUMIFS(СВЦЭМ!$C$34:$C$777,СВЦЭМ!$A$34:$A$777,$A125,СВЦЭМ!$B$34:$B$777,P$119)+'СЕТ СН'!$I$9+СВЦЭМ!$D$10+'СЕТ СН'!$I$6-'СЕТ СН'!$I$19</f>
        <v>1565.19212677</v>
      </c>
      <c r="Q125" s="37">
        <f>SUMIFS(СВЦЭМ!$C$34:$C$777,СВЦЭМ!$A$34:$A$777,$A125,СВЦЭМ!$B$34:$B$777,Q$119)+'СЕТ СН'!$I$9+СВЦЭМ!$D$10+'СЕТ СН'!$I$6-'СЕТ СН'!$I$19</f>
        <v>1572.6472080000003</v>
      </c>
      <c r="R125" s="37">
        <f>SUMIFS(СВЦЭМ!$C$34:$C$777,СВЦЭМ!$A$34:$A$777,$A125,СВЦЭМ!$B$34:$B$777,R$119)+'СЕТ СН'!$I$9+СВЦЭМ!$D$10+'СЕТ СН'!$I$6-'СЕТ СН'!$I$19</f>
        <v>1579.22705322</v>
      </c>
      <c r="S125" s="37">
        <f>SUMIFS(СВЦЭМ!$C$34:$C$777,СВЦЭМ!$A$34:$A$777,$A125,СВЦЭМ!$B$34:$B$777,S$119)+'СЕТ СН'!$I$9+СВЦЭМ!$D$10+'СЕТ СН'!$I$6-'СЕТ СН'!$I$19</f>
        <v>1572.95353604</v>
      </c>
      <c r="T125" s="37">
        <f>SUMIFS(СВЦЭМ!$C$34:$C$777,СВЦЭМ!$A$34:$A$777,$A125,СВЦЭМ!$B$34:$B$777,T$119)+'СЕТ СН'!$I$9+СВЦЭМ!$D$10+'СЕТ СН'!$I$6-'СЕТ СН'!$I$19</f>
        <v>1575.9665503300002</v>
      </c>
      <c r="U125" s="37">
        <f>SUMIFS(СВЦЭМ!$C$34:$C$777,СВЦЭМ!$A$34:$A$777,$A125,СВЦЭМ!$B$34:$B$777,U$119)+'СЕТ СН'!$I$9+СВЦЭМ!$D$10+'СЕТ СН'!$I$6-'СЕТ СН'!$I$19</f>
        <v>1576.3763026500001</v>
      </c>
      <c r="V125" s="37">
        <f>SUMIFS(СВЦЭМ!$C$34:$C$777,СВЦЭМ!$A$34:$A$777,$A125,СВЦЭМ!$B$34:$B$777,V$119)+'СЕТ СН'!$I$9+СВЦЭМ!$D$10+'СЕТ СН'!$I$6-'СЕТ СН'!$I$19</f>
        <v>1588.4309603399997</v>
      </c>
      <c r="W125" s="37">
        <f>SUMIFS(СВЦЭМ!$C$34:$C$777,СВЦЭМ!$A$34:$A$777,$A125,СВЦЭМ!$B$34:$B$777,W$119)+'СЕТ СН'!$I$9+СВЦЭМ!$D$10+'СЕТ СН'!$I$6-'СЕТ СН'!$I$19</f>
        <v>1618.72487271</v>
      </c>
      <c r="X125" s="37">
        <f>SUMIFS(СВЦЭМ!$C$34:$C$777,СВЦЭМ!$A$34:$A$777,$A125,СВЦЭМ!$B$34:$B$777,X$119)+'СЕТ СН'!$I$9+СВЦЭМ!$D$10+'СЕТ СН'!$I$6-'СЕТ СН'!$I$19</f>
        <v>1673.60126068</v>
      </c>
      <c r="Y125" s="37">
        <f>SUMIFS(СВЦЭМ!$C$34:$C$777,СВЦЭМ!$A$34:$A$777,$A125,СВЦЭМ!$B$34:$B$777,Y$119)+'СЕТ СН'!$I$9+СВЦЭМ!$D$10+'СЕТ СН'!$I$6-'СЕТ СН'!$I$19</f>
        <v>1734.9668303899998</v>
      </c>
    </row>
    <row r="126" spans="1:27" ht="15.75" x14ac:dyDescent="0.2">
      <c r="A126" s="36">
        <f t="shared" si="3"/>
        <v>42923</v>
      </c>
      <c r="B126" s="37">
        <f>SUMIFS(СВЦЭМ!$C$34:$C$777,СВЦЭМ!$A$34:$A$777,$A126,СВЦЭМ!$B$34:$B$777,B$119)+'СЕТ СН'!$I$9+СВЦЭМ!$D$10+'СЕТ СН'!$I$6-'СЕТ СН'!$I$19</f>
        <v>1755.6712198499999</v>
      </c>
      <c r="C126" s="37">
        <f>SUMIFS(СВЦЭМ!$C$34:$C$777,СВЦЭМ!$A$34:$A$777,$A126,СВЦЭМ!$B$34:$B$777,C$119)+'СЕТ СН'!$I$9+СВЦЭМ!$D$10+'СЕТ СН'!$I$6-'СЕТ СН'!$I$19</f>
        <v>1877.73866082</v>
      </c>
      <c r="D126" s="37">
        <f>SUMIFS(СВЦЭМ!$C$34:$C$777,СВЦЭМ!$A$34:$A$777,$A126,СВЦЭМ!$B$34:$B$777,D$119)+'СЕТ СН'!$I$9+СВЦЭМ!$D$10+'СЕТ СН'!$I$6-'СЕТ СН'!$I$19</f>
        <v>1894.89884222</v>
      </c>
      <c r="E126" s="37">
        <f>SUMIFS(СВЦЭМ!$C$34:$C$777,СВЦЭМ!$A$34:$A$777,$A126,СВЦЭМ!$B$34:$B$777,E$119)+'СЕТ СН'!$I$9+СВЦЭМ!$D$10+'СЕТ СН'!$I$6-'СЕТ СН'!$I$19</f>
        <v>1908.0994602800001</v>
      </c>
      <c r="F126" s="37">
        <f>SUMIFS(СВЦЭМ!$C$34:$C$777,СВЦЭМ!$A$34:$A$777,$A126,СВЦЭМ!$B$34:$B$777,F$119)+'СЕТ СН'!$I$9+СВЦЭМ!$D$10+'СЕТ СН'!$I$6-'СЕТ СН'!$I$19</f>
        <v>1904.35174706</v>
      </c>
      <c r="G126" s="37">
        <f>SUMIFS(СВЦЭМ!$C$34:$C$777,СВЦЭМ!$A$34:$A$777,$A126,СВЦЭМ!$B$34:$B$777,G$119)+'СЕТ СН'!$I$9+СВЦЭМ!$D$10+'СЕТ СН'!$I$6-'СЕТ СН'!$I$19</f>
        <v>1900.7504963800002</v>
      </c>
      <c r="H126" s="37">
        <f>SUMIFS(СВЦЭМ!$C$34:$C$777,СВЦЭМ!$A$34:$A$777,$A126,СВЦЭМ!$B$34:$B$777,H$119)+'СЕТ СН'!$I$9+СВЦЭМ!$D$10+'СЕТ СН'!$I$6-'СЕТ СН'!$I$19</f>
        <v>1939.4662399200001</v>
      </c>
      <c r="I126" s="37">
        <f>SUMIFS(СВЦЭМ!$C$34:$C$777,СВЦЭМ!$A$34:$A$777,$A126,СВЦЭМ!$B$34:$B$777,I$119)+'СЕТ СН'!$I$9+СВЦЭМ!$D$10+'СЕТ СН'!$I$6-'СЕТ СН'!$I$19</f>
        <v>1897.4327541900002</v>
      </c>
      <c r="J126" s="37">
        <f>SUMIFS(СВЦЭМ!$C$34:$C$777,СВЦЭМ!$A$34:$A$777,$A126,СВЦЭМ!$B$34:$B$777,J$119)+'СЕТ СН'!$I$9+СВЦЭМ!$D$10+'СЕТ СН'!$I$6-'СЕТ СН'!$I$19</f>
        <v>1768.7383287399998</v>
      </c>
      <c r="K126" s="37">
        <f>SUMIFS(СВЦЭМ!$C$34:$C$777,СВЦЭМ!$A$34:$A$777,$A126,СВЦЭМ!$B$34:$B$777,K$119)+'СЕТ СН'!$I$9+СВЦЭМ!$D$10+'СЕТ СН'!$I$6-'СЕТ СН'!$I$19</f>
        <v>1669.0129724600001</v>
      </c>
      <c r="L126" s="37">
        <f>SUMIFS(СВЦЭМ!$C$34:$C$777,СВЦЭМ!$A$34:$A$777,$A126,СВЦЭМ!$B$34:$B$777,L$119)+'СЕТ СН'!$I$9+СВЦЭМ!$D$10+'СЕТ СН'!$I$6-'СЕТ СН'!$I$19</f>
        <v>1599.2571408599997</v>
      </c>
      <c r="M126" s="37">
        <f>SUMIFS(СВЦЭМ!$C$34:$C$777,СВЦЭМ!$A$34:$A$777,$A126,СВЦЭМ!$B$34:$B$777,M$119)+'СЕТ СН'!$I$9+СВЦЭМ!$D$10+'СЕТ СН'!$I$6-'СЕТ СН'!$I$19</f>
        <v>1576.4332102999997</v>
      </c>
      <c r="N126" s="37">
        <f>SUMIFS(СВЦЭМ!$C$34:$C$777,СВЦЭМ!$A$34:$A$777,$A126,СВЦЭМ!$B$34:$B$777,N$119)+'СЕТ СН'!$I$9+СВЦЭМ!$D$10+'СЕТ СН'!$I$6-'СЕТ СН'!$I$19</f>
        <v>1572.4536817799999</v>
      </c>
      <c r="O126" s="37">
        <f>SUMIFS(СВЦЭМ!$C$34:$C$777,СВЦЭМ!$A$34:$A$777,$A126,СВЦЭМ!$B$34:$B$777,O$119)+'СЕТ СН'!$I$9+СВЦЭМ!$D$10+'СЕТ СН'!$I$6-'СЕТ СН'!$I$19</f>
        <v>1580.6600603500001</v>
      </c>
      <c r="P126" s="37">
        <f>SUMIFS(СВЦЭМ!$C$34:$C$777,СВЦЭМ!$A$34:$A$777,$A126,СВЦЭМ!$B$34:$B$777,P$119)+'СЕТ СН'!$I$9+СВЦЭМ!$D$10+'СЕТ СН'!$I$6-'СЕТ СН'!$I$19</f>
        <v>1584.3607339299997</v>
      </c>
      <c r="Q126" s="37">
        <f>SUMIFS(СВЦЭМ!$C$34:$C$777,СВЦЭМ!$A$34:$A$777,$A126,СВЦЭМ!$B$34:$B$777,Q$119)+'СЕТ СН'!$I$9+СВЦЭМ!$D$10+'СЕТ СН'!$I$6-'СЕТ СН'!$I$19</f>
        <v>1580.0416137299999</v>
      </c>
      <c r="R126" s="37">
        <f>SUMIFS(СВЦЭМ!$C$34:$C$777,СВЦЭМ!$A$34:$A$777,$A126,СВЦЭМ!$B$34:$B$777,R$119)+'СЕТ СН'!$I$9+СВЦЭМ!$D$10+'СЕТ СН'!$I$6-'СЕТ СН'!$I$19</f>
        <v>1583.7360404600004</v>
      </c>
      <c r="S126" s="37">
        <f>SUMIFS(СВЦЭМ!$C$34:$C$777,СВЦЭМ!$A$34:$A$777,$A126,СВЦЭМ!$B$34:$B$777,S$119)+'СЕТ СН'!$I$9+СВЦЭМ!$D$10+'СЕТ СН'!$I$6-'СЕТ СН'!$I$19</f>
        <v>1570.5939992000003</v>
      </c>
      <c r="T126" s="37">
        <f>SUMIFS(СВЦЭМ!$C$34:$C$777,СВЦЭМ!$A$34:$A$777,$A126,СВЦЭМ!$B$34:$B$777,T$119)+'СЕТ СН'!$I$9+СВЦЭМ!$D$10+'СЕТ СН'!$I$6-'СЕТ СН'!$I$19</f>
        <v>1581.7176325199998</v>
      </c>
      <c r="U126" s="37">
        <f>SUMIFS(СВЦЭМ!$C$34:$C$777,СВЦЭМ!$A$34:$A$777,$A126,СВЦЭМ!$B$34:$B$777,U$119)+'СЕТ СН'!$I$9+СВЦЭМ!$D$10+'СЕТ СН'!$I$6-'СЕТ СН'!$I$19</f>
        <v>1586.3046640800003</v>
      </c>
      <c r="V126" s="37">
        <f>SUMIFS(СВЦЭМ!$C$34:$C$777,СВЦЭМ!$A$34:$A$777,$A126,СВЦЭМ!$B$34:$B$777,V$119)+'СЕТ СН'!$I$9+СВЦЭМ!$D$10+'СЕТ СН'!$I$6-'СЕТ СН'!$I$19</f>
        <v>1600.8971032199997</v>
      </c>
      <c r="W126" s="37">
        <f>SUMIFS(СВЦЭМ!$C$34:$C$777,СВЦЭМ!$A$34:$A$777,$A126,СВЦЭМ!$B$34:$B$777,W$119)+'СЕТ СН'!$I$9+СВЦЭМ!$D$10+'СЕТ СН'!$I$6-'СЕТ СН'!$I$19</f>
        <v>1628.7611555399999</v>
      </c>
      <c r="X126" s="37">
        <f>SUMIFS(СВЦЭМ!$C$34:$C$777,СВЦЭМ!$A$34:$A$777,$A126,СВЦЭМ!$B$34:$B$777,X$119)+'СЕТ СН'!$I$9+СВЦЭМ!$D$10+'СЕТ СН'!$I$6-'СЕТ СН'!$I$19</f>
        <v>1695.7972374800001</v>
      </c>
      <c r="Y126" s="37">
        <f>SUMIFS(СВЦЭМ!$C$34:$C$777,СВЦЭМ!$A$34:$A$777,$A126,СВЦЭМ!$B$34:$B$777,Y$119)+'СЕТ СН'!$I$9+СВЦЭМ!$D$10+'СЕТ СН'!$I$6-'СЕТ СН'!$I$19</f>
        <v>1767.08364944</v>
      </c>
    </row>
    <row r="127" spans="1:27" ht="15.75" x14ac:dyDescent="0.2">
      <c r="A127" s="36">
        <f t="shared" si="3"/>
        <v>42924</v>
      </c>
      <c r="B127" s="37">
        <f>SUMIFS(СВЦЭМ!$C$34:$C$777,СВЦЭМ!$A$34:$A$777,$A127,СВЦЭМ!$B$34:$B$777,B$119)+'СЕТ СН'!$I$9+СВЦЭМ!$D$10+'СЕТ СН'!$I$6-'СЕТ СН'!$I$19</f>
        <v>1804.6234114899999</v>
      </c>
      <c r="C127" s="37">
        <f>SUMIFS(СВЦЭМ!$C$34:$C$777,СВЦЭМ!$A$34:$A$777,$A127,СВЦЭМ!$B$34:$B$777,C$119)+'СЕТ СН'!$I$9+СВЦЭМ!$D$10+'СЕТ СН'!$I$6-'СЕТ СН'!$I$19</f>
        <v>1872.1220665600003</v>
      </c>
      <c r="D127" s="37">
        <f>SUMIFS(СВЦЭМ!$C$34:$C$777,СВЦЭМ!$A$34:$A$777,$A127,СВЦЭМ!$B$34:$B$777,D$119)+'СЕТ СН'!$I$9+СВЦЭМ!$D$10+'СЕТ СН'!$I$6-'СЕТ СН'!$I$19</f>
        <v>1919.53505619</v>
      </c>
      <c r="E127" s="37">
        <f>SUMIFS(СВЦЭМ!$C$34:$C$777,СВЦЭМ!$A$34:$A$777,$A127,СВЦЭМ!$B$34:$B$777,E$119)+'СЕТ СН'!$I$9+СВЦЭМ!$D$10+'СЕТ СН'!$I$6-'СЕТ СН'!$I$19</f>
        <v>1923.28379301</v>
      </c>
      <c r="F127" s="37">
        <f>SUMIFS(СВЦЭМ!$C$34:$C$777,СВЦЭМ!$A$34:$A$777,$A127,СВЦЭМ!$B$34:$B$777,F$119)+'СЕТ СН'!$I$9+СВЦЭМ!$D$10+'СЕТ СН'!$I$6-'СЕТ СН'!$I$19</f>
        <v>1920.26689317</v>
      </c>
      <c r="G127" s="37">
        <f>SUMIFS(СВЦЭМ!$C$34:$C$777,СВЦЭМ!$A$34:$A$777,$A127,СВЦЭМ!$B$34:$B$777,G$119)+'СЕТ СН'!$I$9+СВЦЭМ!$D$10+'СЕТ СН'!$I$6-'СЕТ СН'!$I$19</f>
        <v>1914.3097617799999</v>
      </c>
      <c r="H127" s="37">
        <f>SUMIFS(СВЦЭМ!$C$34:$C$777,СВЦЭМ!$A$34:$A$777,$A127,СВЦЭМ!$B$34:$B$777,H$119)+'СЕТ СН'!$I$9+СВЦЭМ!$D$10+'СЕТ СН'!$I$6-'СЕТ СН'!$I$19</f>
        <v>1919.8945006900003</v>
      </c>
      <c r="I127" s="37">
        <f>SUMIFS(СВЦЭМ!$C$34:$C$777,СВЦЭМ!$A$34:$A$777,$A127,СВЦЭМ!$B$34:$B$777,I$119)+'СЕТ СН'!$I$9+СВЦЭМ!$D$10+'СЕТ СН'!$I$6-'СЕТ СН'!$I$19</f>
        <v>1828.1901980900002</v>
      </c>
      <c r="J127" s="37">
        <f>SUMIFS(СВЦЭМ!$C$34:$C$777,СВЦЭМ!$A$34:$A$777,$A127,СВЦЭМ!$B$34:$B$777,J$119)+'СЕТ СН'!$I$9+СВЦЭМ!$D$10+'СЕТ СН'!$I$6-'СЕТ СН'!$I$19</f>
        <v>1738.67920637</v>
      </c>
      <c r="K127" s="37">
        <f>SUMIFS(СВЦЭМ!$C$34:$C$777,СВЦЭМ!$A$34:$A$777,$A127,СВЦЭМ!$B$34:$B$777,K$119)+'СЕТ СН'!$I$9+СВЦЭМ!$D$10+'СЕТ СН'!$I$6-'СЕТ СН'!$I$19</f>
        <v>1645.5786123300004</v>
      </c>
      <c r="L127" s="37">
        <f>SUMIFS(СВЦЭМ!$C$34:$C$777,СВЦЭМ!$A$34:$A$777,$A127,СВЦЭМ!$B$34:$B$777,L$119)+'СЕТ СН'!$I$9+СВЦЭМ!$D$10+'СЕТ СН'!$I$6-'СЕТ СН'!$I$19</f>
        <v>1575.77851917</v>
      </c>
      <c r="M127" s="37">
        <f>SUMIFS(СВЦЭМ!$C$34:$C$777,СВЦЭМ!$A$34:$A$777,$A127,СВЦЭМ!$B$34:$B$777,M$119)+'СЕТ СН'!$I$9+СВЦЭМ!$D$10+'СЕТ СН'!$I$6-'СЕТ СН'!$I$19</f>
        <v>1554.3915052100001</v>
      </c>
      <c r="N127" s="37">
        <f>SUMIFS(СВЦЭМ!$C$34:$C$777,СВЦЭМ!$A$34:$A$777,$A127,СВЦЭМ!$B$34:$B$777,N$119)+'СЕТ СН'!$I$9+СВЦЭМ!$D$10+'СЕТ СН'!$I$6-'СЕТ СН'!$I$19</f>
        <v>1562.7939413499998</v>
      </c>
      <c r="O127" s="37">
        <f>SUMIFS(СВЦЭМ!$C$34:$C$777,СВЦЭМ!$A$34:$A$777,$A127,СВЦЭМ!$B$34:$B$777,O$119)+'СЕТ СН'!$I$9+СВЦЭМ!$D$10+'СЕТ СН'!$I$6-'СЕТ СН'!$I$19</f>
        <v>1568.6315136800004</v>
      </c>
      <c r="P127" s="37">
        <f>SUMIFS(СВЦЭМ!$C$34:$C$777,СВЦЭМ!$A$34:$A$777,$A127,СВЦЭМ!$B$34:$B$777,P$119)+'СЕТ СН'!$I$9+СВЦЭМ!$D$10+'СЕТ СН'!$I$6-'СЕТ СН'!$I$19</f>
        <v>1569.8597394799999</v>
      </c>
      <c r="Q127" s="37">
        <f>SUMIFS(СВЦЭМ!$C$34:$C$777,СВЦЭМ!$A$34:$A$777,$A127,СВЦЭМ!$B$34:$B$777,Q$119)+'СЕТ СН'!$I$9+СВЦЭМ!$D$10+'СЕТ СН'!$I$6-'СЕТ СН'!$I$19</f>
        <v>1570.52580296</v>
      </c>
      <c r="R127" s="37">
        <f>SUMIFS(СВЦЭМ!$C$34:$C$777,СВЦЭМ!$A$34:$A$777,$A127,СВЦЭМ!$B$34:$B$777,R$119)+'СЕТ СН'!$I$9+СВЦЭМ!$D$10+'СЕТ СН'!$I$6-'СЕТ СН'!$I$19</f>
        <v>1567.4397394999996</v>
      </c>
      <c r="S127" s="37">
        <f>SUMIFS(СВЦЭМ!$C$34:$C$777,СВЦЭМ!$A$34:$A$777,$A127,СВЦЭМ!$B$34:$B$777,S$119)+'СЕТ СН'!$I$9+СВЦЭМ!$D$10+'СЕТ СН'!$I$6-'СЕТ СН'!$I$19</f>
        <v>1568.0829571300001</v>
      </c>
      <c r="T127" s="37">
        <f>SUMIFS(СВЦЭМ!$C$34:$C$777,СВЦЭМ!$A$34:$A$777,$A127,СВЦЭМ!$B$34:$B$777,T$119)+'СЕТ СН'!$I$9+СВЦЭМ!$D$10+'СЕТ СН'!$I$6-'СЕТ СН'!$I$19</f>
        <v>1613.2917319899998</v>
      </c>
      <c r="U127" s="37">
        <f>SUMIFS(СВЦЭМ!$C$34:$C$777,СВЦЭМ!$A$34:$A$777,$A127,СВЦЭМ!$B$34:$B$777,U$119)+'СЕТ СН'!$I$9+СВЦЭМ!$D$10+'СЕТ СН'!$I$6-'СЕТ СН'!$I$19</f>
        <v>1608.1554720399999</v>
      </c>
      <c r="V127" s="37">
        <f>SUMIFS(СВЦЭМ!$C$34:$C$777,СВЦЭМ!$A$34:$A$777,$A127,СВЦЭМ!$B$34:$B$777,V$119)+'СЕТ СН'!$I$9+СВЦЭМ!$D$10+'СЕТ СН'!$I$6-'СЕТ СН'!$I$19</f>
        <v>1605.7769772500001</v>
      </c>
      <c r="W127" s="37">
        <f>SUMIFS(СВЦЭМ!$C$34:$C$777,СВЦЭМ!$A$34:$A$777,$A127,СВЦЭМ!$B$34:$B$777,W$119)+'СЕТ СН'!$I$9+СВЦЭМ!$D$10+'СЕТ СН'!$I$6-'СЕТ СН'!$I$19</f>
        <v>1626.44998725</v>
      </c>
      <c r="X127" s="37">
        <f>SUMIFS(СВЦЭМ!$C$34:$C$777,СВЦЭМ!$A$34:$A$777,$A127,СВЦЭМ!$B$34:$B$777,X$119)+'СЕТ СН'!$I$9+СВЦЭМ!$D$10+'СЕТ СН'!$I$6-'СЕТ СН'!$I$19</f>
        <v>1669.2658879099999</v>
      </c>
      <c r="Y127" s="37">
        <f>SUMIFS(СВЦЭМ!$C$34:$C$777,СВЦЭМ!$A$34:$A$777,$A127,СВЦЭМ!$B$34:$B$777,Y$119)+'СЕТ СН'!$I$9+СВЦЭМ!$D$10+'СЕТ СН'!$I$6-'СЕТ СН'!$I$19</f>
        <v>1713.0504567899998</v>
      </c>
    </row>
    <row r="128" spans="1:27" ht="15.75" x14ac:dyDescent="0.2">
      <c r="A128" s="36">
        <f t="shared" si="3"/>
        <v>42925</v>
      </c>
      <c r="B128" s="37">
        <f>SUMIFS(СВЦЭМ!$C$34:$C$777,СВЦЭМ!$A$34:$A$777,$A128,СВЦЭМ!$B$34:$B$777,B$119)+'СЕТ СН'!$I$9+СВЦЭМ!$D$10+'СЕТ СН'!$I$6-'СЕТ СН'!$I$19</f>
        <v>1792.1639851700002</v>
      </c>
      <c r="C128" s="37">
        <f>SUMIFS(СВЦЭМ!$C$34:$C$777,СВЦЭМ!$A$34:$A$777,$A128,СВЦЭМ!$B$34:$B$777,C$119)+'СЕТ СН'!$I$9+СВЦЭМ!$D$10+'СЕТ СН'!$I$6-'СЕТ СН'!$I$19</f>
        <v>1859.8780446000001</v>
      </c>
      <c r="D128" s="37">
        <f>SUMIFS(СВЦЭМ!$C$34:$C$777,СВЦЭМ!$A$34:$A$777,$A128,СВЦЭМ!$B$34:$B$777,D$119)+'СЕТ СН'!$I$9+СВЦЭМ!$D$10+'СЕТ СН'!$I$6-'СЕТ СН'!$I$19</f>
        <v>1916.7202569800002</v>
      </c>
      <c r="E128" s="37">
        <f>SUMIFS(СВЦЭМ!$C$34:$C$777,СВЦЭМ!$A$34:$A$777,$A128,СВЦЭМ!$B$34:$B$777,E$119)+'СЕТ СН'!$I$9+СВЦЭМ!$D$10+'СЕТ СН'!$I$6-'СЕТ СН'!$I$19</f>
        <v>1917.79016254</v>
      </c>
      <c r="F128" s="37">
        <f>SUMIFS(СВЦЭМ!$C$34:$C$777,СВЦЭМ!$A$34:$A$777,$A128,СВЦЭМ!$B$34:$B$777,F$119)+'СЕТ СН'!$I$9+СВЦЭМ!$D$10+'СЕТ СН'!$I$6-'СЕТ СН'!$I$19</f>
        <v>1919.3482665900001</v>
      </c>
      <c r="G128" s="37">
        <f>SUMIFS(СВЦЭМ!$C$34:$C$777,СВЦЭМ!$A$34:$A$777,$A128,СВЦЭМ!$B$34:$B$777,G$119)+'СЕТ СН'!$I$9+СВЦЭМ!$D$10+'СЕТ СН'!$I$6-'СЕТ СН'!$I$19</f>
        <v>1913.98731215</v>
      </c>
      <c r="H128" s="37">
        <f>SUMIFS(СВЦЭМ!$C$34:$C$777,СВЦЭМ!$A$34:$A$777,$A128,СВЦЭМ!$B$34:$B$777,H$119)+'СЕТ СН'!$I$9+СВЦЭМ!$D$10+'СЕТ СН'!$I$6-'СЕТ СН'!$I$19</f>
        <v>1925.6288559899999</v>
      </c>
      <c r="I128" s="37">
        <f>SUMIFS(СВЦЭМ!$C$34:$C$777,СВЦЭМ!$A$34:$A$777,$A128,СВЦЭМ!$B$34:$B$777,I$119)+'СЕТ СН'!$I$9+СВЦЭМ!$D$10+'СЕТ СН'!$I$6-'СЕТ СН'!$I$19</f>
        <v>1865.8896987099997</v>
      </c>
      <c r="J128" s="37">
        <f>SUMIFS(СВЦЭМ!$C$34:$C$777,СВЦЭМ!$A$34:$A$777,$A128,СВЦЭМ!$B$34:$B$777,J$119)+'СЕТ СН'!$I$9+СВЦЭМ!$D$10+'СЕТ СН'!$I$6-'СЕТ СН'!$I$19</f>
        <v>1780.3452632500002</v>
      </c>
      <c r="K128" s="37">
        <f>SUMIFS(СВЦЭМ!$C$34:$C$777,СВЦЭМ!$A$34:$A$777,$A128,СВЦЭМ!$B$34:$B$777,K$119)+'СЕТ СН'!$I$9+СВЦЭМ!$D$10+'СЕТ СН'!$I$6-'СЕТ СН'!$I$19</f>
        <v>1642.27215836</v>
      </c>
      <c r="L128" s="37">
        <f>SUMIFS(СВЦЭМ!$C$34:$C$777,СВЦЭМ!$A$34:$A$777,$A128,СВЦЭМ!$B$34:$B$777,L$119)+'СЕТ СН'!$I$9+СВЦЭМ!$D$10+'СЕТ СН'!$I$6-'СЕТ СН'!$I$19</f>
        <v>1557.2562627899997</v>
      </c>
      <c r="M128" s="37">
        <f>SUMIFS(СВЦЭМ!$C$34:$C$777,СВЦЭМ!$A$34:$A$777,$A128,СВЦЭМ!$B$34:$B$777,M$119)+'СЕТ СН'!$I$9+СВЦЭМ!$D$10+'СЕТ СН'!$I$6-'СЕТ СН'!$I$19</f>
        <v>1516.68743331</v>
      </c>
      <c r="N128" s="37">
        <f>SUMIFS(СВЦЭМ!$C$34:$C$777,СВЦЭМ!$A$34:$A$777,$A128,СВЦЭМ!$B$34:$B$777,N$119)+'СЕТ СН'!$I$9+СВЦЭМ!$D$10+'СЕТ СН'!$I$6-'СЕТ СН'!$I$19</f>
        <v>1520.65126968</v>
      </c>
      <c r="O128" s="37">
        <f>SUMIFS(СВЦЭМ!$C$34:$C$777,СВЦЭМ!$A$34:$A$777,$A128,СВЦЭМ!$B$34:$B$777,O$119)+'СЕТ СН'!$I$9+СВЦЭМ!$D$10+'СЕТ СН'!$I$6-'СЕТ СН'!$I$19</f>
        <v>1524.9858087100001</v>
      </c>
      <c r="P128" s="37">
        <f>SUMIFS(СВЦЭМ!$C$34:$C$777,СВЦЭМ!$A$34:$A$777,$A128,СВЦЭМ!$B$34:$B$777,P$119)+'СЕТ СН'!$I$9+СВЦЭМ!$D$10+'СЕТ СН'!$I$6-'СЕТ СН'!$I$19</f>
        <v>1533.3279946899997</v>
      </c>
      <c r="Q128" s="37">
        <f>SUMIFS(СВЦЭМ!$C$34:$C$777,СВЦЭМ!$A$34:$A$777,$A128,СВЦЭМ!$B$34:$B$777,Q$119)+'СЕТ СН'!$I$9+СВЦЭМ!$D$10+'СЕТ СН'!$I$6-'СЕТ СН'!$I$19</f>
        <v>1532.8461542800001</v>
      </c>
      <c r="R128" s="37">
        <f>SUMIFS(СВЦЭМ!$C$34:$C$777,СВЦЭМ!$A$34:$A$777,$A128,СВЦЭМ!$B$34:$B$777,R$119)+'СЕТ СН'!$I$9+СВЦЭМ!$D$10+'СЕТ СН'!$I$6-'СЕТ СН'!$I$19</f>
        <v>1537.04305148</v>
      </c>
      <c r="S128" s="37">
        <f>SUMIFS(СВЦЭМ!$C$34:$C$777,СВЦЭМ!$A$34:$A$777,$A128,СВЦЭМ!$B$34:$B$777,S$119)+'СЕТ СН'!$I$9+СВЦЭМ!$D$10+'СЕТ СН'!$I$6-'СЕТ СН'!$I$19</f>
        <v>1451.9571550599999</v>
      </c>
      <c r="T128" s="37">
        <f>SUMIFS(СВЦЭМ!$C$34:$C$777,СВЦЭМ!$A$34:$A$777,$A128,СВЦЭМ!$B$34:$B$777,T$119)+'СЕТ СН'!$I$9+СВЦЭМ!$D$10+'СЕТ СН'!$I$6-'СЕТ СН'!$I$19</f>
        <v>1407.8702976</v>
      </c>
      <c r="U128" s="37">
        <f>SUMIFS(СВЦЭМ!$C$34:$C$777,СВЦЭМ!$A$34:$A$777,$A128,СВЦЭМ!$B$34:$B$777,U$119)+'СЕТ СН'!$I$9+СВЦЭМ!$D$10+'СЕТ СН'!$I$6-'СЕТ СН'!$I$19</f>
        <v>1407.5331728900001</v>
      </c>
      <c r="V128" s="37">
        <f>SUMIFS(СВЦЭМ!$C$34:$C$777,СВЦЭМ!$A$34:$A$777,$A128,СВЦЭМ!$B$34:$B$777,V$119)+'СЕТ СН'!$I$9+СВЦЭМ!$D$10+'СЕТ СН'!$I$6-'СЕТ СН'!$I$19</f>
        <v>1454.4857066299999</v>
      </c>
      <c r="W128" s="37">
        <f>SUMIFS(СВЦЭМ!$C$34:$C$777,СВЦЭМ!$A$34:$A$777,$A128,СВЦЭМ!$B$34:$B$777,W$119)+'СЕТ СН'!$I$9+СВЦЭМ!$D$10+'СЕТ СН'!$I$6-'СЕТ СН'!$I$19</f>
        <v>1516.79379105</v>
      </c>
      <c r="X128" s="37">
        <f>SUMIFS(СВЦЭМ!$C$34:$C$777,СВЦЭМ!$A$34:$A$777,$A128,СВЦЭМ!$B$34:$B$777,X$119)+'СЕТ СН'!$I$9+СВЦЭМ!$D$10+'СЕТ СН'!$I$6-'СЕТ СН'!$I$19</f>
        <v>1626.2653559600003</v>
      </c>
      <c r="Y128" s="37">
        <f>SUMIFS(СВЦЭМ!$C$34:$C$777,СВЦЭМ!$A$34:$A$777,$A128,СВЦЭМ!$B$34:$B$777,Y$119)+'СЕТ СН'!$I$9+СВЦЭМ!$D$10+'СЕТ СН'!$I$6-'СЕТ СН'!$I$19</f>
        <v>1734.3291011399997</v>
      </c>
    </row>
    <row r="129" spans="1:25" ht="15.75" x14ac:dyDescent="0.2">
      <c r="A129" s="36">
        <f t="shared" si="3"/>
        <v>42926</v>
      </c>
      <c r="B129" s="37">
        <f>SUMIFS(СВЦЭМ!$C$34:$C$777,СВЦЭМ!$A$34:$A$777,$A129,СВЦЭМ!$B$34:$B$777,B$119)+'СЕТ СН'!$I$9+СВЦЭМ!$D$10+'СЕТ СН'!$I$6-'СЕТ СН'!$I$19</f>
        <v>1701.1029732500001</v>
      </c>
      <c r="C129" s="37">
        <f>SUMIFS(СВЦЭМ!$C$34:$C$777,СВЦЭМ!$A$34:$A$777,$A129,СВЦЭМ!$B$34:$B$777,C$119)+'СЕТ СН'!$I$9+СВЦЭМ!$D$10+'СЕТ СН'!$I$6-'СЕТ СН'!$I$19</f>
        <v>1779.5600903300001</v>
      </c>
      <c r="D129" s="37">
        <f>SUMIFS(СВЦЭМ!$C$34:$C$777,СВЦЭМ!$A$34:$A$777,$A129,СВЦЭМ!$B$34:$B$777,D$119)+'СЕТ СН'!$I$9+СВЦЭМ!$D$10+'СЕТ СН'!$I$6-'СЕТ СН'!$I$19</f>
        <v>1890.8567597700003</v>
      </c>
      <c r="E129" s="37">
        <f>SUMIFS(СВЦЭМ!$C$34:$C$777,СВЦЭМ!$A$34:$A$777,$A129,СВЦЭМ!$B$34:$B$777,E$119)+'СЕТ СН'!$I$9+СВЦЭМ!$D$10+'СЕТ СН'!$I$6-'СЕТ СН'!$I$19</f>
        <v>1909.8097407599998</v>
      </c>
      <c r="F129" s="37">
        <f>SUMIFS(СВЦЭМ!$C$34:$C$777,СВЦЭМ!$A$34:$A$777,$A129,СВЦЭМ!$B$34:$B$777,F$119)+'СЕТ СН'!$I$9+СВЦЭМ!$D$10+'СЕТ СН'!$I$6-'СЕТ СН'!$I$19</f>
        <v>1863.74969861</v>
      </c>
      <c r="G129" s="37">
        <f>SUMIFS(СВЦЭМ!$C$34:$C$777,СВЦЭМ!$A$34:$A$777,$A129,СВЦЭМ!$B$34:$B$777,G$119)+'СЕТ СН'!$I$9+СВЦЭМ!$D$10+'СЕТ СН'!$I$6-'СЕТ СН'!$I$19</f>
        <v>1873.0033765600001</v>
      </c>
      <c r="H129" s="37">
        <f>SUMIFS(СВЦЭМ!$C$34:$C$777,СВЦЭМ!$A$34:$A$777,$A129,СВЦЭМ!$B$34:$B$777,H$119)+'СЕТ СН'!$I$9+СВЦЭМ!$D$10+'СЕТ СН'!$I$6-'СЕТ СН'!$I$19</f>
        <v>1853.9100765800004</v>
      </c>
      <c r="I129" s="37">
        <f>SUMIFS(СВЦЭМ!$C$34:$C$777,СВЦЭМ!$A$34:$A$777,$A129,СВЦЭМ!$B$34:$B$777,I$119)+'СЕТ СН'!$I$9+СВЦЭМ!$D$10+'СЕТ СН'!$I$6-'СЕТ СН'!$I$19</f>
        <v>1794.8083767200001</v>
      </c>
      <c r="J129" s="37">
        <f>SUMIFS(СВЦЭМ!$C$34:$C$777,СВЦЭМ!$A$34:$A$777,$A129,СВЦЭМ!$B$34:$B$777,J$119)+'СЕТ СН'!$I$9+СВЦЭМ!$D$10+'СЕТ СН'!$I$6-'СЕТ СН'!$I$19</f>
        <v>1715.222573</v>
      </c>
      <c r="K129" s="37">
        <f>SUMIFS(СВЦЭМ!$C$34:$C$777,СВЦЭМ!$A$34:$A$777,$A129,СВЦЭМ!$B$34:$B$777,K$119)+'СЕТ СН'!$I$9+СВЦЭМ!$D$10+'СЕТ СН'!$I$6-'СЕТ СН'!$I$19</f>
        <v>1622.3064435300003</v>
      </c>
      <c r="L129" s="37">
        <f>SUMIFS(СВЦЭМ!$C$34:$C$777,СВЦЭМ!$A$34:$A$777,$A129,СВЦЭМ!$B$34:$B$777,L$119)+'СЕТ СН'!$I$9+СВЦЭМ!$D$10+'СЕТ СН'!$I$6-'СЕТ СН'!$I$19</f>
        <v>1623.1666626699998</v>
      </c>
      <c r="M129" s="37">
        <f>SUMIFS(СВЦЭМ!$C$34:$C$777,СВЦЭМ!$A$34:$A$777,$A129,СВЦЭМ!$B$34:$B$777,M$119)+'СЕТ СН'!$I$9+СВЦЭМ!$D$10+'СЕТ СН'!$I$6-'СЕТ СН'!$I$19</f>
        <v>1619.4339471000003</v>
      </c>
      <c r="N129" s="37">
        <f>SUMIFS(СВЦЭМ!$C$34:$C$777,СВЦЭМ!$A$34:$A$777,$A129,СВЦЭМ!$B$34:$B$777,N$119)+'СЕТ СН'!$I$9+СВЦЭМ!$D$10+'СЕТ СН'!$I$6-'СЕТ СН'!$I$19</f>
        <v>1616.3046895300004</v>
      </c>
      <c r="O129" s="37">
        <f>SUMIFS(СВЦЭМ!$C$34:$C$777,СВЦЭМ!$A$34:$A$777,$A129,СВЦЭМ!$B$34:$B$777,O$119)+'СЕТ СН'!$I$9+СВЦЭМ!$D$10+'СЕТ СН'!$I$6-'СЕТ СН'!$I$19</f>
        <v>1625.1768220900003</v>
      </c>
      <c r="P129" s="37">
        <f>SUMIFS(СВЦЭМ!$C$34:$C$777,СВЦЭМ!$A$34:$A$777,$A129,СВЦЭМ!$B$34:$B$777,P$119)+'СЕТ СН'!$I$9+СВЦЭМ!$D$10+'СЕТ СН'!$I$6-'СЕТ СН'!$I$19</f>
        <v>1623.6705427300003</v>
      </c>
      <c r="Q129" s="37">
        <f>SUMIFS(СВЦЭМ!$C$34:$C$777,СВЦЭМ!$A$34:$A$777,$A129,СВЦЭМ!$B$34:$B$777,Q$119)+'СЕТ СН'!$I$9+СВЦЭМ!$D$10+'СЕТ СН'!$I$6-'СЕТ СН'!$I$19</f>
        <v>1626.7032267200002</v>
      </c>
      <c r="R129" s="37">
        <f>SUMIFS(СВЦЭМ!$C$34:$C$777,СВЦЭМ!$A$34:$A$777,$A129,СВЦЭМ!$B$34:$B$777,R$119)+'СЕТ СН'!$I$9+СВЦЭМ!$D$10+'СЕТ СН'!$I$6-'СЕТ СН'!$I$19</f>
        <v>1616.6596936200003</v>
      </c>
      <c r="S129" s="37">
        <f>SUMIFS(СВЦЭМ!$C$34:$C$777,СВЦЭМ!$A$34:$A$777,$A129,СВЦЭМ!$B$34:$B$777,S$119)+'СЕТ СН'!$I$9+СВЦЭМ!$D$10+'СЕТ СН'!$I$6-'СЕТ СН'!$I$19</f>
        <v>1614.5148302300004</v>
      </c>
      <c r="T129" s="37">
        <f>SUMIFS(СВЦЭМ!$C$34:$C$777,СВЦЭМ!$A$34:$A$777,$A129,СВЦЭМ!$B$34:$B$777,T$119)+'СЕТ СН'!$I$9+СВЦЭМ!$D$10+'СЕТ СН'!$I$6-'СЕТ СН'!$I$19</f>
        <v>1619.08371132</v>
      </c>
      <c r="U129" s="37">
        <f>SUMIFS(СВЦЭМ!$C$34:$C$777,СВЦЭМ!$A$34:$A$777,$A129,СВЦЭМ!$B$34:$B$777,U$119)+'СЕТ СН'!$I$9+СВЦЭМ!$D$10+'СЕТ СН'!$I$6-'СЕТ СН'!$I$19</f>
        <v>1620.6314574200001</v>
      </c>
      <c r="V129" s="37">
        <f>SUMIFS(СВЦЭМ!$C$34:$C$777,СВЦЭМ!$A$34:$A$777,$A129,СВЦЭМ!$B$34:$B$777,V$119)+'СЕТ СН'!$I$9+СВЦЭМ!$D$10+'СЕТ СН'!$I$6-'СЕТ СН'!$I$19</f>
        <v>1619.3035552900001</v>
      </c>
      <c r="W129" s="37">
        <f>SUMIFS(СВЦЭМ!$C$34:$C$777,СВЦЭМ!$A$34:$A$777,$A129,СВЦЭМ!$B$34:$B$777,W$119)+'СЕТ СН'!$I$9+СВЦЭМ!$D$10+'СЕТ СН'!$I$6-'СЕТ СН'!$I$19</f>
        <v>1599.6442276500002</v>
      </c>
      <c r="X129" s="37">
        <f>SUMIFS(СВЦЭМ!$C$34:$C$777,СВЦЭМ!$A$34:$A$777,$A129,СВЦЭМ!$B$34:$B$777,X$119)+'СЕТ СН'!$I$9+СВЦЭМ!$D$10+'СЕТ СН'!$I$6-'СЕТ СН'!$I$19</f>
        <v>1602.45140399</v>
      </c>
      <c r="Y129" s="37">
        <f>SUMIFS(СВЦЭМ!$C$34:$C$777,СВЦЭМ!$A$34:$A$777,$A129,СВЦЭМ!$B$34:$B$777,Y$119)+'СЕТ СН'!$I$9+СВЦЭМ!$D$10+'СЕТ СН'!$I$6-'СЕТ СН'!$I$19</f>
        <v>1698.5211059399999</v>
      </c>
    </row>
    <row r="130" spans="1:25" ht="15.75" x14ac:dyDescent="0.2">
      <c r="A130" s="36">
        <f t="shared" si="3"/>
        <v>42927</v>
      </c>
      <c r="B130" s="37">
        <f>SUMIFS(СВЦЭМ!$C$34:$C$777,СВЦЭМ!$A$34:$A$777,$A130,СВЦЭМ!$B$34:$B$777,B$119)+'СЕТ СН'!$I$9+СВЦЭМ!$D$10+'СЕТ СН'!$I$6-'СЕТ СН'!$I$19</f>
        <v>1781.4622043099998</v>
      </c>
      <c r="C130" s="37">
        <f>SUMIFS(СВЦЭМ!$C$34:$C$777,СВЦЭМ!$A$34:$A$777,$A130,СВЦЭМ!$B$34:$B$777,C$119)+'СЕТ СН'!$I$9+СВЦЭМ!$D$10+'СЕТ СН'!$I$6-'СЕТ СН'!$I$19</f>
        <v>1795.62727</v>
      </c>
      <c r="D130" s="37">
        <f>SUMIFS(СВЦЭМ!$C$34:$C$777,СВЦЭМ!$A$34:$A$777,$A130,СВЦЭМ!$B$34:$B$777,D$119)+'СЕТ СН'!$I$9+СВЦЭМ!$D$10+'СЕТ СН'!$I$6-'СЕТ СН'!$I$19</f>
        <v>1913.27896194</v>
      </c>
      <c r="E130" s="37">
        <f>SUMIFS(СВЦЭМ!$C$34:$C$777,СВЦЭМ!$A$34:$A$777,$A130,СВЦЭМ!$B$34:$B$777,E$119)+'СЕТ СН'!$I$9+СВЦЭМ!$D$10+'СЕТ СН'!$I$6-'СЕТ СН'!$I$19</f>
        <v>1913.80170929</v>
      </c>
      <c r="F130" s="37">
        <f>SUMIFS(СВЦЭМ!$C$34:$C$777,СВЦЭМ!$A$34:$A$777,$A130,СВЦЭМ!$B$34:$B$777,F$119)+'СЕТ СН'!$I$9+СВЦЭМ!$D$10+'СЕТ СН'!$I$6-'СЕТ СН'!$I$19</f>
        <v>1915.2763612099998</v>
      </c>
      <c r="G130" s="37">
        <f>SUMIFS(СВЦЭМ!$C$34:$C$777,СВЦЭМ!$A$34:$A$777,$A130,СВЦЭМ!$B$34:$B$777,G$119)+'СЕТ СН'!$I$9+СВЦЭМ!$D$10+'СЕТ СН'!$I$6-'СЕТ СН'!$I$19</f>
        <v>1913.64929643</v>
      </c>
      <c r="H130" s="37">
        <f>SUMIFS(СВЦЭМ!$C$34:$C$777,СВЦЭМ!$A$34:$A$777,$A130,СВЦЭМ!$B$34:$B$777,H$119)+'СЕТ СН'!$I$9+СВЦЭМ!$D$10+'СЕТ СН'!$I$6-'СЕТ СН'!$I$19</f>
        <v>1941.0859688600003</v>
      </c>
      <c r="I130" s="37">
        <f>SUMIFS(СВЦЭМ!$C$34:$C$777,СВЦЭМ!$A$34:$A$777,$A130,СВЦЭМ!$B$34:$B$777,I$119)+'СЕТ СН'!$I$9+СВЦЭМ!$D$10+'СЕТ СН'!$I$6-'СЕТ СН'!$I$19</f>
        <v>1907.0248383400003</v>
      </c>
      <c r="J130" s="37">
        <f>SUMIFS(СВЦЭМ!$C$34:$C$777,СВЦЭМ!$A$34:$A$777,$A130,СВЦЭМ!$B$34:$B$777,J$119)+'СЕТ СН'!$I$9+СВЦЭМ!$D$10+'СЕТ СН'!$I$6-'СЕТ СН'!$I$19</f>
        <v>1784.00709955</v>
      </c>
      <c r="K130" s="37">
        <f>SUMIFS(СВЦЭМ!$C$34:$C$777,СВЦЭМ!$A$34:$A$777,$A130,СВЦЭМ!$B$34:$B$777,K$119)+'СЕТ СН'!$I$9+СВЦЭМ!$D$10+'СЕТ СН'!$I$6-'СЕТ СН'!$I$19</f>
        <v>1673.7556597100001</v>
      </c>
      <c r="L130" s="37">
        <f>SUMIFS(СВЦЭМ!$C$34:$C$777,СВЦЭМ!$A$34:$A$777,$A130,СВЦЭМ!$B$34:$B$777,L$119)+'СЕТ СН'!$I$9+СВЦЭМ!$D$10+'СЕТ СН'!$I$6-'СЕТ СН'!$I$19</f>
        <v>1600.5630245299999</v>
      </c>
      <c r="M130" s="37">
        <f>SUMIFS(СВЦЭМ!$C$34:$C$777,СВЦЭМ!$A$34:$A$777,$A130,СВЦЭМ!$B$34:$B$777,M$119)+'СЕТ СН'!$I$9+СВЦЭМ!$D$10+'СЕТ СН'!$I$6-'СЕТ СН'!$I$19</f>
        <v>1575.52936748</v>
      </c>
      <c r="N130" s="37">
        <f>SUMIFS(СВЦЭМ!$C$34:$C$777,СВЦЭМ!$A$34:$A$777,$A130,СВЦЭМ!$B$34:$B$777,N$119)+'СЕТ СН'!$I$9+СВЦЭМ!$D$10+'СЕТ СН'!$I$6-'СЕТ СН'!$I$19</f>
        <v>1582.3529741700004</v>
      </c>
      <c r="O130" s="37">
        <f>SUMIFS(СВЦЭМ!$C$34:$C$777,СВЦЭМ!$A$34:$A$777,$A130,СВЦЭМ!$B$34:$B$777,O$119)+'СЕТ СН'!$I$9+СВЦЭМ!$D$10+'СЕТ СН'!$I$6-'СЕТ СН'!$I$19</f>
        <v>1582.43671477</v>
      </c>
      <c r="P130" s="37">
        <f>SUMIFS(СВЦЭМ!$C$34:$C$777,СВЦЭМ!$A$34:$A$777,$A130,СВЦЭМ!$B$34:$B$777,P$119)+'СЕТ СН'!$I$9+СВЦЭМ!$D$10+'СЕТ СН'!$I$6-'СЕТ СН'!$I$19</f>
        <v>1582.8178886200003</v>
      </c>
      <c r="Q130" s="37">
        <f>SUMIFS(СВЦЭМ!$C$34:$C$777,СВЦЭМ!$A$34:$A$777,$A130,СВЦЭМ!$B$34:$B$777,Q$119)+'СЕТ СН'!$I$9+СВЦЭМ!$D$10+'СЕТ СН'!$I$6-'СЕТ СН'!$I$19</f>
        <v>1580.1477935399998</v>
      </c>
      <c r="R130" s="37">
        <f>SUMIFS(СВЦЭМ!$C$34:$C$777,СВЦЭМ!$A$34:$A$777,$A130,СВЦЭМ!$B$34:$B$777,R$119)+'СЕТ СН'!$I$9+СВЦЭМ!$D$10+'СЕТ СН'!$I$6-'СЕТ СН'!$I$19</f>
        <v>1590.7498697399997</v>
      </c>
      <c r="S130" s="37">
        <f>SUMIFS(СВЦЭМ!$C$34:$C$777,СВЦЭМ!$A$34:$A$777,$A130,СВЦЭМ!$B$34:$B$777,S$119)+'СЕТ СН'!$I$9+СВЦЭМ!$D$10+'СЕТ СН'!$I$6-'СЕТ СН'!$I$19</f>
        <v>1593.45054424</v>
      </c>
      <c r="T130" s="37">
        <f>SUMIFS(СВЦЭМ!$C$34:$C$777,СВЦЭМ!$A$34:$A$777,$A130,СВЦЭМ!$B$34:$B$777,T$119)+'СЕТ СН'!$I$9+СВЦЭМ!$D$10+'СЕТ СН'!$I$6-'СЕТ СН'!$I$19</f>
        <v>1609.2315802599996</v>
      </c>
      <c r="U130" s="37">
        <f>SUMIFS(СВЦЭМ!$C$34:$C$777,СВЦЭМ!$A$34:$A$777,$A130,СВЦЭМ!$B$34:$B$777,U$119)+'СЕТ СН'!$I$9+СВЦЭМ!$D$10+'СЕТ СН'!$I$6-'СЕТ СН'!$I$19</f>
        <v>1619.2620960000004</v>
      </c>
      <c r="V130" s="37">
        <f>SUMIFS(СВЦЭМ!$C$34:$C$777,СВЦЭМ!$A$34:$A$777,$A130,СВЦЭМ!$B$34:$B$777,V$119)+'СЕТ СН'!$I$9+СВЦЭМ!$D$10+'СЕТ СН'!$I$6-'СЕТ СН'!$I$19</f>
        <v>1629.0591330500001</v>
      </c>
      <c r="W130" s="37">
        <f>SUMIFS(СВЦЭМ!$C$34:$C$777,СВЦЭМ!$A$34:$A$777,$A130,СВЦЭМ!$B$34:$B$777,W$119)+'СЕТ СН'!$I$9+СВЦЭМ!$D$10+'СЕТ СН'!$I$6-'СЕТ СН'!$I$19</f>
        <v>1643.7863539199998</v>
      </c>
      <c r="X130" s="37">
        <f>SUMIFS(СВЦЭМ!$C$34:$C$777,СВЦЭМ!$A$34:$A$777,$A130,СВЦЭМ!$B$34:$B$777,X$119)+'СЕТ СН'!$I$9+СВЦЭМ!$D$10+'СЕТ СН'!$I$6-'СЕТ СН'!$I$19</f>
        <v>1712.1457248799998</v>
      </c>
      <c r="Y130" s="37">
        <f>SUMIFS(СВЦЭМ!$C$34:$C$777,СВЦЭМ!$A$34:$A$777,$A130,СВЦЭМ!$B$34:$B$777,Y$119)+'СЕТ СН'!$I$9+СВЦЭМ!$D$10+'СЕТ СН'!$I$6-'СЕТ СН'!$I$19</f>
        <v>1767.0012837300001</v>
      </c>
    </row>
    <row r="131" spans="1:25" ht="15.75" x14ac:dyDescent="0.2">
      <c r="A131" s="36">
        <f t="shared" si="3"/>
        <v>42928</v>
      </c>
      <c r="B131" s="37">
        <f>SUMIFS(СВЦЭМ!$C$34:$C$777,СВЦЭМ!$A$34:$A$777,$A131,СВЦЭМ!$B$34:$B$777,B$119)+'СЕТ СН'!$I$9+СВЦЭМ!$D$10+'СЕТ СН'!$I$6-'СЕТ СН'!$I$19</f>
        <v>1789.2360310000004</v>
      </c>
      <c r="C131" s="37">
        <f>SUMIFS(СВЦЭМ!$C$34:$C$777,СВЦЭМ!$A$34:$A$777,$A131,СВЦЭМ!$B$34:$B$777,C$119)+'СЕТ СН'!$I$9+СВЦЭМ!$D$10+'СЕТ СН'!$I$6-'СЕТ СН'!$I$19</f>
        <v>1844.5188127199999</v>
      </c>
      <c r="D131" s="37">
        <f>SUMIFS(СВЦЭМ!$C$34:$C$777,СВЦЭМ!$A$34:$A$777,$A131,СВЦЭМ!$B$34:$B$777,D$119)+'СЕТ СН'!$I$9+СВЦЭМ!$D$10+'СЕТ СН'!$I$6-'СЕТ СН'!$I$19</f>
        <v>1898.6493808699997</v>
      </c>
      <c r="E131" s="37">
        <f>SUMIFS(СВЦЭМ!$C$34:$C$777,СВЦЭМ!$A$34:$A$777,$A131,СВЦЭМ!$B$34:$B$777,E$119)+'СЕТ СН'!$I$9+СВЦЭМ!$D$10+'СЕТ СН'!$I$6-'СЕТ СН'!$I$19</f>
        <v>1902.5857357899999</v>
      </c>
      <c r="F131" s="37">
        <f>SUMIFS(СВЦЭМ!$C$34:$C$777,СВЦЭМ!$A$34:$A$777,$A131,СВЦЭМ!$B$34:$B$777,F$119)+'СЕТ СН'!$I$9+СВЦЭМ!$D$10+'СЕТ СН'!$I$6-'СЕТ СН'!$I$19</f>
        <v>1903.4439325100002</v>
      </c>
      <c r="G131" s="37">
        <f>SUMIFS(СВЦЭМ!$C$34:$C$777,СВЦЭМ!$A$34:$A$777,$A131,СВЦЭМ!$B$34:$B$777,G$119)+'СЕТ СН'!$I$9+СВЦЭМ!$D$10+'СЕТ СН'!$I$6-'СЕТ СН'!$I$19</f>
        <v>1903.5927328799999</v>
      </c>
      <c r="H131" s="37">
        <f>SUMIFS(СВЦЭМ!$C$34:$C$777,СВЦЭМ!$A$34:$A$777,$A131,СВЦЭМ!$B$34:$B$777,H$119)+'СЕТ СН'!$I$9+СВЦЭМ!$D$10+'СЕТ СН'!$I$6-'СЕТ СН'!$I$19</f>
        <v>1935.1525962999999</v>
      </c>
      <c r="I131" s="37">
        <f>SUMIFS(СВЦЭМ!$C$34:$C$777,СВЦЭМ!$A$34:$A$777,$A131,СВЦЭМ!$B$34:$B$777,I$119)+'СЕТ СН'!$I$9+СВЦЭМ!$D$10+'СЕТ СН'!$I$6-'СЕТ СН'!$I$19</f>
        <v>1932.1335850200003</v>
      </c>
      <c r="J131" s="37">
        <f>SUMIFS(СВЦЭМ!$C$34:$C$777,СВЦЭМ!$A$34:$A$777,$A131,СВЦЭМ!$B$34:$B$777,J$119)+'СЕТ СН'!$I$9+СВЦЭМ!$D$10+'СЕТ СН'!$I$6-'СЕТ СН'!$I$19</f>
        <v>1802.1674749200001</v>
      </c>
      <c r="K131" s="37">
        <f>SUMIFS(СВЦЭМ!$C$34:$C$777,СВЦЭМ!$A$34:$A$777,$A131,СВЦЭМ!$B$34:$B$777,K$119)+'СЕТ СН'!$I$9+СВЦЭМ!$D$10+'СЕТ СН'!$I$6-'СЕТ СН'!$I$19</f>
        <v>1689.4540647700001</v>
      </c>
      <c r="L131" s="37">
        <f>SUMIFS(СВЦЭМ!$C$34:$C$777,СВЦЭМ!$A$34:$A$777,$A131,СВЦЭМ!$B$34:$B$777,L$119)+'СЕТ СН'!$I$9+СВЦЭМ!$D$10+'СЕТ СН'!$I$6-'СЕТ СН'!$I$19</f>
        <v>1611.8229544699998</v>
      </c>
      <c r="M131" s="37">
        <f>SUMIFS(СВЦЭМ!$C$34:$C$777,СВЦЭМ!$A$34:$A$777,$A131,СВЦЭМ!$B$34:$B$777,M$119)+'СЕТ СН'!$I$9+СВЦЭМ!$D$10+'СЕТ СН'!$I$6-'СЕТ СН'!$I$19</f>
        <v>1583.9844500199997</v>
      </c>
      <c r="N131" s="37">
        <f>SUMIFS(СВЦЭМ!$C$34:$C$777,СВЦЭМ!$A$34:$A$777,$A131,СВЦЭМ!$B$34:$B$777,N$119)+'СЕТ СН'!$I$9+СВЦЭМ!$D$10+'СЕТ СН'!$I$6-'СЕТ СН'!$I$19</f>
        <v>1594.0637836699998</v>
      </c>
      <c r="O131" s="37">
        <f>SUMIFS(СВЦЭМ!$C$34:$C$777,СВЦЭМ!$A$34:$A$777,$A131,СВЦЭМ!$B$34:$B$777,O$119)+'СЕТ СН'!$I$9+СВЦЭМ!$D$10+'СЕТ СН'!$I$6-'СЕТ СН'!$I$19</f>
        <v>1597.5954627399997</v>
      </c>
      <c r="P131" s="37">
        <f>SUMIFS(СВЦЭМ!$C$34:$C$777,СВЦЭМ!$A$34:$A$777,$A131,СВЦЭМ!$B$34:$B$777,P$119)+'СЕТ СН'!$I$9+СВЦЭМ!$D$10+'СЕТ СН'!$I$6-'СЕТ СН'!$I$19</f>
        <v>1594.3685233699998</v>
      </c>
      <c r="Q131" s="37">
        <f>SUMIFS(СВЦЭМ!$C$34:$C$777,СВЦЭМ!$A$34:$A$777,$A131,СВЦЭМ!$B$34:$B$777,Q$119)+'СЕТ СН'!$I$9+СВЦЭМ!$D$10+'СЕТ СН'!$I$6-'СЕТ СН'!$I$19</f>
        <v>1593.2971953300002</v>
      </c>
      <c r="R131" s="37">
        <f>SUMIFS(СВЦЭМ!$C$34:$C$777,СВЦЭМ!$A$34:$A$777,$A131,СВЦЭМ!$B$34:$B$777,R$119)+'СЕТ СН'!$I$9+СВЦЭМ!$D$10+'СЕТ СН'!$I$6-'СЕТ СН'!$I$19</f>
        <v>1599.8938296699998</v>
      </c>
      <c r="S131" s="37">
        <f>SUMIFS(СВЦЭМ!$C$34:$C$777,СВЦЭМ!$A$34:$A$777,$A131,СВЦЭМ!$B$34:$B$777,S$119)+'СЕТ СН'!$I$9+СВЦЭМ!$D$10+'СЕТ СН'!$I$6-'СЕТ СН'!$I$19</f>
        <v>1600.7141669900002</v>
      </c>
      <c r="T131" s="37">
        <f>SUMIFS(СВЦЭМ!$C$34:$C$777,СВЦЭМ!$A$34:$A$777,$A131,СВЦЭМ!$B$34:$B$777,T$119)+'СЕТ СН'!$I$9+СВЦЭМ!$D$10+'СЕТ СН'!$I$6-'СЕТ СН'!$I$19</f>
        <v>1607.9616785899998</v>
      </c>
      <c r="U131" s="37">
        <f>SUMIFS(СВЦЭМ!$C$34:$C$777,СВЦЭМ!$A$34:$A$777,$A131,СВЦЭМ!$B$34:$B$777,U$119)+'СЕТ СН'!$I$9+СВЦЭМ!$D$10+'СЕТ СН'!$I$6-'СЕТ СН'!$I$19</f>
        <v>1614.2226177000002</v>
      </c>
      <c r="V131" s="37">
        <f>SUMIFS(СВЦЭМ!$C$34:$C$777,СВЦЭМ!$A$34:$A$777,$A131,СВЦЭМ!$B$34:$B$777,V$119)+'СЕТ СН'!$I$9+СВЦЭМ!$D$10+'СЕТ СН'!$I$6-'СЕТ СН'!$I$19</f>
        <v>1632.4920033400003</v>
      </c>
      <c r="W131" s="37">
        <f>SUMIFS(СВЦЭМ!$C$34:$C$777,СВЦЭМ!$A$34:$A$777,$A131,СВЦЭМ!$B$34:$B$777,W$119)+'СЕТ СН'!$I$9+СВЦЭМ!$D$10+'СЕТ СН'!$I$6-'СЕТ СН'!$I$19</f>
        <v>1655.6542670700001</v>
      </c>
      <c r="X131" s="37">
        <f>SUMIFS(СВЦЭМ!$C$34:$C$777,СВЦЭМ!$A$34:$A$777,$A131,СВЦЭМ!$B$34:$B$777,X$119)+'СЕТ СН'!$I$9+СВЦЭМ!$D$10+'СЕТ СН'!$I$6-'СЕТ СН'!$I$19</f>
        <v>1730.3009515100002</v>
      </c>
      <c r="Y131" s="37">
        <f>SUMIFS(СВЦЭМ!$C$34:$C$777,СВЦЭМ!$A$34:$A$777,$A131,СВЦЭМ!$B$34:$B$777,Y$119)+'СЕТ СН'!$I$9+СВЦЭМ!$D$10+'СЕТ СН'!$I$6-'СЕТ СН'!$I$19</f>
        <v>1759.4619940499997</v>
      </c>
    </row>
    <row r="132" spans="1:25" ht="15.75" x14ac:dyDescent="0.2">
      <c r="A132" s="36">
        <f t="shared" si="3"/>
        <v>42929</v>
      </c>
      <c r="B132" s="37">
        <f>SUMIFS(СВЦЭМ!$C$34:$C$777,СВЦЭМ!$A$34:$A$777,$A132,СВЦЭМ!$B$34:$B$777,B$119)+'СЕТ СН'!$I$9+СВЦЭМ!$D$10+'СЕТ СН'!$I$6-'СЕТ СН'!$I$19</f>
        <v>1765.9503242800001</v>
      </c>
      <c r="C132" s="37">
        <f>SUMIFS(СВЦЭМ!$C$34:$C$777,СВЦЭМ!$A$34:$A$777,$A132,СВЦЭМ!$B$34:$B$777,C$119)+'СЕТ СН'!$I$9+СВЦЭМ!$D$10+'СЕТ СН'!$I$6-'СЕТ СН'!$I$19</f>
        <v>1832.3958320800002</v>
      </c>
      <c r="D132" s="37">
        <f>SUMIFS(СВЦЭМ!$C$34:$C$777,СВЦЭМ!$A$34:$A$777,$A132,СВЦЭМ!$B$34:$B$777,D$119)+'СЕТ СН'!$I$9+СВЦЭМ!$D$10+'СЕТ СН'!$I$6-'СЕТ СН'!$I$19</f>
        <v>1908.5133866900001</v>
      </c>
      <c r="E132" s="37">
        <f>SUMIFS(СВЦЭМ!$C$34:$C$777,СВЦЭМ!$A$34:$A$777,$A132,СВЦЭМ!$B$34:$B$777,E$119)+'СЕТ СН'!$I$9+СВЦЭМ!$D$10+'СЕТ СН'!$I$6-'СЕТ СН'!$I$19</f>
        <v>1911.9708703400001</v>
      </c>
      <c r="F132" s="37">
        <f>SUMIFS(СВЦЭМ!$C$34:$C$777,СВЦЭМ!$A$34:$A$777,$A132,СВЦЭМ!$B$34:$B$777,F$119)+'СЕТ СН'!$I$9+СВЦЭМ!$D$10+'СЕТ СН'!$I$6-'СЕТ СН'!$I$19</f>
        <v>1916.24446266</v>
      </c>
      <c r="G132" s="37">
        <f>SUMIFS(СВЦЭМ!$C$34:$C$777,СВЦЭМ!$A$34:$A$777,$A132,СВЦЭМ!$B$34:$B$777,G$119)+'СЕТ СН'!$I$9+СВЦЭМ!$D$10+'СЕТ СН'!$I$6-'СЕТ СН'!$I$19</f>
        <v>1917.23983731</v>
      </c>
      <c r="H132" s="37">
        <f>SUMIFS(СВЦЭМ!$C$34:$C$777,СВЦЭМ!$A$34:$A$777,$A132,СВЦЭМ!$B$34:$B$777,H$119)+'СЕТ СН'!$I$9+СВЦЭМ!$D$10+'СЕТ СН'!$I$6-'СЕТ СН'!$I$19</f>
        <v>1939.1572350699998</v>
      </c>
      <c r="I132" s="37">
        <f>SUMIFS(СВЦЭМ!$C$34:$C$777,СВЦЭМ!$A$34:$A$777,$A132,СВЦЭМ!$B$34:$B$777,I$119)+'СЕТ СН'!$I$9+СВЦЭМ!$D$10+'СЕТ СН'!$I$6-'СЕТ СН'!$I$19</f>
        <v>1851.7265056400001</v>
      </c>
      <c r="J132" s="37">
        <f>SUMIFS(СВЦЭМ!$C$34:$C$777,СВЦЭМ!$A$34:$A$777,$A132,СВЦЭМ!$B$34:$B$777,J$119)+'СЕТ СН'!$I$9+СВЦЭМ!$D$10+'СЕТ СН'!$I$6-'СЕТ СН'!$I$19</f>
        <v>1732.3182101399998</v>
      </c>
      <c r="K132" s="37">
        <f>SUMIFS(СВЦЭМ!$C$34:$C$777,СВЦЭМ!$A$34:$A$777,$A132,СВЦЭМ!$B$34:$B$777,K$119)+'СЕТ СН'!$I$9+СВЦЭМ!$D$10+'СЕТ СН'!$I$6-'СЕТ СН'!$I$19</f>
        <v>1639.2352702200001</v>
      </c>
      <c r="L132" s="37">
        <f>SUMIFS(СВЦЭМ!$C$34:$C$777,СВЦЭМ!$A$34:$A$777,$A132,СВЦЭМ!$B$34:$B$777,L$119)+'СЕТ СН'!$I$9+СВЦЭМ!$D$10+'СЕТ СН'!$I$6-'СЕТ СН'!$I$19</f>
        <v>1567.9454051100001</v>
      </c>
      <c r="M132" s="37">
        <f>SUMIFS(СВЦЭМ!$C$34:$C$777,СВЦЭМ!$A$34:$A$777,$A132,СВЦЭМ!$B$34:$B$777,M$119)+'СЕТ СН'!$I$9+СВЦЭМ!$D$10+'СЕТ СН'!$I$6-'СЕТ СН'!$I$19</f>
        <v>1540.0147092099996</v>
      </c>
      <c r="N132" s="37">
        <f>SUMIFS(СВЦЭМ!$C$34:$C$777,СВЦЭМ!$A$34:$A$777,$A132,СВЦЭМ!$B$34:$B$777,N$119)+'СЕТ СН'!$I$9+СВЦЭМ!$D$10+'СЕТ СН'!$I$6-'СЕТ СН'!$I$19</f>
        <v>1547.0514863199996</v>
      </c>
      <c r="O132" s="37">
        <f>SUMIFS(СВЦЭМ!$C$34:$C$777,СВЦЭМ!$A$34:$A$777,$A132,СВЦЭМ!$B$34:$B$777,O$119)+'СЕТ СН'!$I$9+СВЦЭМ!$D$10+'СЕТ СН'!$I$6-'СЕТ СН'!$I$19</f>
        <v>1546.5489613</v>
      </c>
      <c r="P132" s="37">
        <f>SUMIFS(СВЦЭМ!$C$34:$C$777,СВЦЭМ!$A$34:$A$777,$A132,СВЦЭМ!$B$34:$B$777,P$119)+'СЕТ СН'!$I$9+СВЦЭМ!$D$10+'СЕТ СН'!$I$6-'СЕТ СН'!$I$19</f>
        <v>1545.6844443999998</v>
      </c>
      <c r="Q132" s="37">
        <f>SUMIFS(СВЦЭМ!$C$34:$C$777,СВЦЭМ!$A$34:$A$777,$A132,СВЦЭМ!$B$34:$B$777,Q$119)+'СЕТ СН'!$I$9+СВЦЭМ!$D$10+'СЕТ СН'!$I$6-'СЕТ СН'!$I$19</f>
        <v>1545.7858389599996</v>
      </c>
      <c r="R132" s="37">
        <f>SUMIFS(СВЦЭМ!$C$34:$C$777,СВЦЭМ!$A$34:$A$777,$A132,СВЦЭМ!$B$34:$B$777,R$119)+'СЕТ СН'!$I$9+СВЦЭМ!$D$10+'СЕТ СН'!$I$6-'СЕТ СН'!$I$19</f>
        <v>1552.58380377</v>
      </c>
      <c r="S132" s="37">
        <f>SUMIFS(СВЦЭМ!$C$34:$C$777,СВЦЭМ!$A$34:$A$777,$A132,СВЦЭМ!$B$34:$B$777,S$119)+'СЕТ СН'!$I$9+СВЦЭМ!$D$10+'СЕТ СН'!$I$6-'СЕТ СН'!$I$19</f>
        <v>1561.5562167200001</v>
      </c>
      <c r="T132" s="37">
        <f>SUMIFS(СВЦЭМ!$C$34:$C$777,СВЦЭМ!$A$34:$A$777,$A132,СВЦЭМ!$B$34:$B$777,T$119)+'СЕТ СН'!$I$9+СВЦЭМ!$D$10+'СЕТ СН'!$I$6-'СЕТ СН'!$I$19</f>
        <v>1598.2291211700003</v>
      </c>
      <c r="U132" s="37">
        <f>SUMIFS(СВЦЭМ!$C$34:$C$777,СВЦЭМ!$A$34:$A$777,$A132,СВЦЭМ!$B$34:$B$777,U$119)+'СЕТ СН'!$I$9+СВЦЭМ!$D$10+'СЕТ СН'!$I$6-'СЕТ СН'!$I$19</f>
        <v>1616.31207275</v>
      </c>
      <c r="V132" s="37">
        <f>SUMIFS(СВЦЭМ!$C$34:$C$777,СВЦЭМ!$A$34:$A$777,$A132,СВЦЭМ!$B$34:$B$777,V$119)+'СЕТ СН'!$I$9+СВЦЭМ!$D$10+'СЕТ СН'!$I$6-'СЕТ СН'!$I$19</f>
        <v>1637.3664997200003</v>
      </c>
      <c r="W132" s="37">
        <f>SUMIFS(СВЦЭМ!$C$34:$C$777,СВЦЭМ!$A$34:$A$777,$A132,СВЦЭМ!$B$34:$B$777,W$119)+'СЕТ СН'!$I$9+СВЦЭМ!$D$10+'СЕТ СН'!$I$6-'СЕТ СН'!$I$19</f>
        <v>1673.5818124500001</v>
      </c>
      <c r="X132" s="37">
        <f>SUMIFS(СВЦЭМ!$C$34:$C$777,СВЦЭМ!$A$34:$A$777,$A132,СВЦЭМ!$B$34:$B$777,X$119)+'СЕТ СН'!$I$9+СВЦЭМ!$D$10+'СЕТ СН'!$I$6-'СЕТ СН'!$I$19</f>
        <v>1735.6456110899999</v>
      </c>
      <c r="Y132" s="37">
        <f>SUMIFS(СВЦЭМ!$C$34:$C$777,СВЦЭМ!$A$34:$A$777,$A132,СВЦЭМ!$B$34:$B$777,Y$119)+'СЕТ СН'!$I$9+СВЦЭМ!$D$10+'СЕТ СН'!$I$6-'СЕТ СН'!$I$19</f>
        <v>1769.6679086900003</v>
      </c>
    </row>
    <row r="133" spans="1:25" ht="15.75" x14ac:dyDescent="0.2">
      <c r="A133" s="36">
        <f t="shared" si="3"/>
        <v>42930</v>
      </c>
      <c r="B133" s="37">
        <f>SUMIFS(СВЦЭМ!$C$34:$C$777,СВЦЭМ!$A$34:$A$777,$A133,СВЦЭМ!$B$34:$B$777,B$119)+'СЕТ СН'!$I$9+СВЦЭМ!$D$10+'СЕТ СН'!$I$6-'СЕТ СН'!$I$19</f>
        <v>1780.5018869100004</v>
      </c>
      <c r="C133" s="37">
        <f>SUMIFS(СВЦЭМ!$C$34:$C$777,СВЦЭМ!$A$34:$A$777,$A133,СВЦЭМ!$B$34:$B$777,C$119)+'СЕТ СН'!$I$9+СВЦЭМ!$D$10+'СЕТ СН'!$I$6-'СЕТ СН'!$I$19</f>
        <v>1772.6760809799998</v>
      </c>
      <c r="D133" s="37">
        <f>SUMIFS(СВЦЭМ!$C$34:$C$777,СВЦЭМ!$A$34:$A$777,$A133,СВЦЭМ!$B$34:$B$777,D$119)+'СЕТ СН'!$I$9+СВЦЭМ!$D$10+'СЕТ СН'!$I$6-'СЕТ СН'!$I$19</f>
        <v>1848.69670253</v>
      </c>
      <c r="E133" s="37">
        <f>SUMIFS(СВЦЭМ!$C$34:$C$777,СВЦЭМ!$A$34:$A$777,$A133,СВЦЭМ!$B$34:$B$777,E$119)+'СЕТ СН'!$I$9+СВЦЭМ!$D$10+'СЕТ СН'!$I$6-'СЕТ СН'!$I$19</f>
        <v>1841.2376373899997</v>
      </c>
      <c r="F133" s="37">
        <f>SUMIFS(СВЦЭМ!$C$34:$C$777,СВЦЭМ!$A$34:$A$777,$A133,СВЦЭМ!$B$34:$B$777,F$119)+'СЕТ СН'!$I$9+СВЦЭМ!$D$10+'СЕТ СН'!$I$6-'СЕТ СН'!$I$19</f>
        <v>1838.15975411</v>
      </c>
      <c r="G133" s="37">
        <f>SUMIFS(СВЦЭМ!$C$34:$C$777,СВЦЭМ!$A$34:$A$777,$A133,СВЦЭМ!$B$34:$B$777,G$119)+'СЕТ СН'!$I$9+СВЦЭМ!$D$10+'СЕТ СН'!$I$6-'СЕТ СН'!$I$19</f>
        <v>1843.9126396000001</v>
      </c>
      <c r="H133" s="37">
        <f>SUMIFS(СВЦЭМ!$C$34:$C$777,СВЦЭМ!$A$34:$A$777,$A133,СВЦЭМ!$B$34:$B$777,H$119)+'СЕТ СН'!$I$9+СВЦЭМ!$D$10+'СЕТ СН'!$I$6-'СЕТ СН'!$I$19</f>
        <v>1877.98304065</v>
      </c>
      <c r="I133" s="37">
        <f>SUMIFS(СВЦЭМ!$C$34:$C$777,СВЦЭМ!$A$34:$A$777,$A133,СВЦЭМ!$B$34:$B$777,I$119)+'СЕТ СН'!$I$9+СВЦЭМ!$D$10+'СЕТ СН'!$I$6-'СЕТ СН'!$I$19</f>
        <v>1832.8805479900002</v>
      </c>
      <c r="J133" s="37">
        <f>SUMIFS(СВЦЭМ!$C$34:$C$777,СВЦЭМ!$A$34:$A$777,$A133,СВЦЭМ!$B$34:$B$777,J$119)+'СЕТ СН'!$I$9+СВЦЭМ!$D$10+'СЕТ СН'!$I$6-'СЕТ СН'!$I$19</f>
        <v>1692.85156078</v>
      </c>
      <c r="K133" s="37">
        <f>SUMIFS(СВЦЭМ!$C$34:$C$777,СВЦЭМ!$A$34:$A$777,$A133,СВЦЭМ!$B$34:$B$777,K$119)+'СЕТ СН'!$I$9+СВЦЭМ!$D$10+'СЕТ СН'!$I$6-'СЕТ СН'!$I$19</f>
        <v>1631.3764605699998</v>
      </c>
      <c r="L133" s="37">
        <f>SUMIFS(СВЦЭМ!$C$34:$C$777,СВЦЭМ!$A$34:$A$777,$A133,СВЦЭМ!$B$34:$B$777,L$119)+'СЕТ СН'!$I$9+СВЦЭМ!$D$10+'СЕТ СН'!$I$6-'СЕТ СН'!$I$19</f>
        <v>1585.8828059699999</v>
      </c>
      <c r="M133" s="37">
        <f>SUMIFS(СВЦЭМ!$C$34:$C$777,СВЦЭМ!$A$34:$A$777,$A133,СВЦЭМ!$B$34:$B$777,M$119)+'СЕТ СН'!$I$9+СВЦЭМ!$D$10+'СЕТ СН'!$I$6-'СЕТ СН'!$I$19</f>
        <v>1580.93979326</v>
      </c>
      <c r="N133" s="37">
        <f>SUMIFS(СВЦЭМ!$C$34:$C$777,СВЦЭМ!$A$34:$A$777,$A133,СВЦЭМ!$B$34:$B$777,N$119)+'СЕТ СН'!$I$9+СВЦЭМ!$D$10+'СЕТ СН'!$I$6-'СЕТ СН'!$I$19</f>
        <v>1574.0255798999997</v>
      </c>
      <c r="O133" s="37">
        <f>SUMIFS(СВЦЭМ!$C$34:$C$777,СВЦЭМ!$A$34:$A$777,$A133,СВЦЭМ!$B$34:$B$777,O$119)+'СЕТ СН'!$I$9+СВЦЭМ!$D$10+'СЕТ СН'!$I$6-'СЕТ СН'!$I$19</f>
        <v>1577.0459223799999</v>
      </c>
      <c r="P133" s="37">
        <f>SUMIFS(СВЦЭМ!$C$34:$C$777,СВЦЭМ!$A$34:$A$777,$A133,СВЦЭМ!$B$34:$B$777,P$119)+'СЕТ СН'!$I$9+СВЦЭМ!$D$10+'СЕТ СН'!$I$6-'СЕТ СН'!$I$19</f>
        <v>1576.52965589</v>
      </c>
      <c r="Q133" s="37">
        <f>SUMIFS(СВЦЭМ!$C$34:$C$777,СВЦЭМ!$A$34:$A$777,$A133,СВЦЭМ!$B$34:$B$777,Q$119)+'СЕТ СН'!$I$9+СВЦЭМ!$D$10+'СЕТ СН'!$I$6-'СЕТ СН'!$I$19</f>
        <v>1580.0220614199998</v>
      </c>
      <c r="R133" s="37">
        <f>SUMIFS(СВЦЭМ!$C$34:$C$777,СВЦЭМ!$A$34:$A$777,$A133,СВЦЭМ!$B$34:$B$777,R$119)+'СЕТ СН'!$I$9+СВЦЭМ!$D$10+'СЕТ СН'!$I$6-'СЕТ СН'!$I$19</f>
        <v>1576.2810252999998</v>
      </c>
      <c r="S133" s="37">
        <f>SUMIFS(СВЦЭМ!$C$34:$C$777,СВЦЭМ!$A$34:$A$777,$A133,СВЦЭМ!$B$34:$B$777,S$119)+'СЕТ СН'!$I$9+СВЦЭМ!$D$10+'СЕТ СН'!$I$6-'СЕТ СН'!$I$19</f>
        <v>1576.8752544700001</v>
      </c>
      <c r="T133" s="37">
        <f>SUMIFS(СВЦЭМ!$C$34:$C$777,СВЦЭМ!$A$34:$A$777,$A133,СВЦЭМ!$B$34:$B$777,T$119)+'СЕТ СН'!$I$9+СВЦЭМ!$D$10+'СЕТ СН'!$I$6-'СЕТ СН'!$I$19</f>
        <v>1571.1336352400003</v>
      </c>
      <c r="U133" s="37">
        <f>SUMIFS(СВЦЭМ!$C$34:$C$777,СВЦЭМ!$A$34:$A$777,$A133,СВЦЭМ!$B$34:$B$777,U$119)+'СЕТ СН'!$I$9+СВЦЭМ!$D$10+'СЕТ СН'!$I$6-'СЕТ СН'!$I$19</f>
        <v>1560.2707344800001</v>
      </c>
      <c r="V133" s="37">
        <f>SUMIFS(СВЦЭМ!$C$34:$C$777,СВЦЭМ!$A$34:$A$777,$A133,СВЦЭМ!$B$34:$B$777,V$119)+'СЕТ СН'!$I$9+СВЦЭМ!$D$10+'СЕТ СН'!$I$6-'СЕТ СН'!$I$19</f>
        <v>1559.2504064300001</v>
      </c>
      <c r="W133" s="37">
        <f>SUMIFS(СВЦЭМ!$C$34:$C$777,СВЦЭМ!$A$34:$A$777,$A133,СВЦЭМ!$B$34:$B$777,W$119)+'СЕТ СН'!$I$9+СВЦЭМ!$D$10+'СЕТ СН'!$I$6-'СЕТ СН'!$I$19</f>
        <v>1563.08383207</v>
      </c>
      <c r="X133" s="37">
        <f>SUMIFS(СВЦЭМ!$C$34:$C$777,СВЦЭМ!$A$34:$A$777,$A133,СВЦЭМ!$B$34:$B$777,X$119)+'СЕТ СН'!$I$9+СВЦЭМ!$D$10+'СЕТ СН'!$I$6-'СЕТ СН'!$I$19</f>
        <v>1576.6121286099997</v>
      </c>
      <c r="Y133" s="37">
        <f>SUMIFS(СВЦЭМ!$C$34:$C$777,СВЦЭМ!$A$34:$A$777,$A133,СВЦЭМ!$B$34:$B$777,Y$119)+'СЕТ СН'!$I$9+СВЦЭМ!$D$10+'СЕТ СН'!$I$6-'СЕТ СН'!$I$19</f>
        <v>1588.8522456600003</v>
      </c>
    </row>
    <row r="134" spans="1:25" ht="15.75" x14ac:dyDescent="0.2">
      <c r="A134" s="36">
        <f t="shared" si="3"/>
        <v>42931</v>
      </c>
      <c r="B134" s="37">
        <f>SUMIFS(СВЦЭМ!$C$34:$C$777,СВЦЭМ!$A$34:$A$777,$A134,СВЦЭМ!$B$34:$B$777,B$119)+'СЕТ СН'!$I$9+СВЦЭМ!$D$10+'СЕТ СН'!$I$6-'СЕТ СН'!$I$19</f>
        <v>1707.6539239200001</v>
      </c>
      <c r="C134" s="37">
        <f>SUMIFS(СВЦЭМ!$C$34:$C$777,СВЦЭМ!$A$34:$A$777,$A134,СВЦЭМ!$B$34:$B$777,C$119)+'СЕТ СН'!$I$9+СВЦЭМ!$D$10+'СЕТ СН'!$I$6-'СЕТ СН'!$I$19</f>
        <v>1794.6774960800003</v>
      </c>
      <c r="D134" s="37">
        <f>SUMIFS(СВЦЭМ!$C$34:$C$777,СВЦЭМ!$A$34:$A$777,$A134,СВЦЭМ!$B$34:$B$777,D$119)+'СЕТ СН'!$I$9+СВЦЭМ!$D$10+'СЕТ СН'!$I$6-'СЕТ СН'!$I$19</f>
        <v>1862.9039739600003</v>
      </c>
      <c r="E134" s="37">
        <f>SUMIFS(СВЦЭМ!$C$34:$C$777,СВЦЭМ!$A$34:$A$777,$A134,СВЦЭМ!$B$34:$B$777,E$119)+'СЕТ СН'!$I$9+СВЦЭМ!$D$10+'СЕТ СН'!$I$6-'СЕТ СН'!$I$19</f>
        <v>1865.1457347300002</v>
      </c>
      <c r="F134" s="37">
        <f>SUMIFS(СВЦЭМ!$C$34:$C$777,СВЦЭМ!$A$34:$A$777,$A134,СВЦЭМ!$B$34:$B$777,F$119)+'СЕТ СН'!$I$9+СВЦЭМ!$D$10+'СЕТ СН'!$I$6-'СЕТ СН'!$I$19</f>
        <v>1868.7571017800001</v>
      </c>
      <c r="G134" s="37">
        <f>SUMIFS(СВЦЭМ!$C$34:$C$777,СВЦЭМ!$A$34:$A$777,$A134,СВЦЭМ!$B$34:$B$777,G$119)+'СЕТ СН'!$I$9+СВЦЭМ!$D$10+'СЕТ СН'!$I$6-'СЕТ СН'!$I$19</f>
        <v>1865.4274764399997</v>
      </c>
      <c r="H134" s="37">
        <f>SUMIFS(СВЦЭМ!$C$34:$C$777,СВЦЭМ!$A$34:$A$777,$A134,СВЦЭМ!$B$34:$B$777,H$119)+'СЕТ СН'!$I$9+СВЦЭМ!$D$10+'СЕТ СН'!$I$6-'СЕТ СН'!$I$19</f>
        <v>1858.8172322400001</v>
      </c>
      <c r="I134" s="37">
        <f>SUMIFS(СВЦЭМ!$C$34:$C$777,СВЦЭМ!$A$34:$A$777,$A134,СВЦЭМ!$B$34:$B$777,I$119)+'СЕТ СН'!$I$9+СВЦЭМ!$D$10+'СЕТ СН'!$I$6-'СЕТ СН'!$I$19</f>
        <v>1781.2697043099997</v>
      </c>
      <c r="J134" s="37">
        <f>SUMIFS(СВЦЭМ!$C$34:$C$777,СВЦЭМ!$A$34:$A$777,$A134,СВЦЭМ!$B$34:$B$777,J$119)+'СЕТ СН'!$I$9+СВЦЭМ!$D$10+'СЕТ СН'!$I$6-'СЕТ СН'!$I$19</f>
        <v>1671.2882398199999</v>
      </c>
      <c r="K134" s="37">
        <f>SUMIFS(СВЦЭМ!$C$34:$C$777,СВЦЭМ!$A$34:$A$777,$A134,СВЦЭМ!$B$34:$B$777,K$119)+'СЕТ СН'!$I$9+СВЦЭМ!$D$10+'СЕТ СН'!$I$6-'СЕТ СН'!$I$19</f>
        <v>1618.0965569999998</v>
      </c>
      <c r="L134" s="37">
        <f>SUMIFS(СВЦЭМ!$C$34:$C$777,СВЦЭМ!$A$34:$A$777,$A134,СВЦЭМ!$B$34:$B$777,L$119)+'СЕТ СН'!$I$9+СВЦЭМ!$D$10+'СЕТ СН'!$I$6-'СЕТ СН'!$I$19</f>
        <v>1607.4687516100003</v>
      </c>
      <c r="M134" s="37">
        <f>SUMIFS(СВЦЭМ!$C$34:$C$777,СВЦЭМ!$A$34:$A$777,$A134,СВЦЭМ!$B$34:$B$777,M$119)+'СЕТ СН'!$I$9+СВЦЭМ!$D$10+'СЕТ СН'!$I$6-'СЕТ СН'!$I$19</f>
        <v>1605.1952565000001</v>
      </c>
      <c r="N134" s="37">
        <f>SUMIFS(СВЦЭМ!$C$34:$C$777,СВЦЭМ!$A$34:$A$777,$A134,СВЦЭМ!$B$34:$B$777,N$119)+'СЕТ СН'!$I$9+СВЦЭМ!$D$10+'СЕТ СН'!$I$6-'СЕТ СН'!$I$19</f>
        <v>1599.6056402200002</v>
      </c>
      <c r="O134" s="37">
        <f>SUMIFS(СВЦЭМ!$C$34:$C$777,СВЦЭМ!$A$34:$A$777,$A134,СВЦЭМ!$B$34:$B$777,O$119)+'СЕТ СН'!$I$9+СВЦЭМ!$D$10+'СЕТ СН'!$I$6-'СЕТ СН'!$I$19</f>
        <v>1591.11483701</v>
      </c>
      <c r="P134" s="37">
        <f>SUMIFS(СВЦЭМ!$C$34:$C$777,СВЦЭМ!$A$34:$A$777,$A134,СВЦЭМ!$B$34:$B$777,P$119)+'СЕТ СН'!$I$9+СВЦЭМ!$D$10+'СЕТ СН'!$I$6-'СЕТ СН'!$I$19</f>
        <v>1589.5417029099999</v>
      </c>
      <c r="Q134" s="37">
        <f>SUMIFS(СВЦЭМ!$C$34:$C$777,СВЦЭМ!$A$34:$A$777,$A134,СВЦЭМ!$B$34:$B$777,Q$119)+'СЕТ СН'!$I$9+СВЦЭМ!$D$10+'СЕТ СН'!$I$6-'СЕТ СН'!$I$19</f>
        <v>1590.23193425</v>
      </c>
      <c r="R134" s="37">
        <f>SUMIFS(СВЦЭМ!$C$34:$C$777,СВЦЭМ!$A$34:$A$777,$A134,СВЦЭМ!$B$34:$B$777,R$119)+'СЕТ СН'!$I$9+СВЦЭМ!$D$10+'СЕТ СН'!$I$6-'СЕТ СН'!$I$19</f>
        <v>1588.21866133</v>
      </c>
      <c r="S134" s="37">
        <f>SUMIFS(СВЦЭМ!$C$34:$C$777,СВЦЭМ!$A$34:$A$777,$A134,СВЦЭМ!$B$34:$B$777,S$119)+'СЕТ СН'!$I$9+СВЦЭМ!$D$10+'СЕТ СН'!$I$6-'СЕТ СН'!$I$19</f>
        <v>1589.3491400499997</v>
      </c>
      <c r="T134" s="37">
        <f>SUMIFS(СВЦЭМ!$C$34:$C$777,СВЦЭМ!$A$34:$A$777,$A134,СВЦЭМ!$B$34:$B$777,T$119)+'СЕТ СН'!$I$9+СВЦЭМ!$D$10+'СЕТ СН'!$I$6-'СЕТ СН'!$I$19</f>
        <v>1587.4718737000003</v>
      </c>
      <c r="U134" s="37">
        <f>SUMIFS(СВЦЭМ!$C$34:$C$777,СВЦЭМ!$A$34:$A$777,$A134,СВЦЭМ!$B$34:$B$777,U$119)+'СЕТ СН'!$I$9+СВЦЭМ!$D$10+'СЕТ СН'!$I$6-'СЕТ СН'!$I$19</f>
        <v>1587.4051649800003</v>
      </c>
      <c r="V134" s="37">
        <f>SUMIFS(СВЦЭМ!$C$34:$C$777,СВЦЭМ!$A$34:$A$777,$A134,СВЦЭМ!$B$34:$B$777,V$119)+'СЕТ СН'!$I$9+СВЦЭМ!$D$10+'СЕТ СН'!$I$6-'СЕТ СН'!$I$19</f>
        <v>1607.7381468100002</v>
      </c>
      <c r="W134" s="37">
        <f>SUMIFS(СВЦЭМ!$C$34:$C$777,СВЦЭМ!$A$34:$A$777,$A134,СВЦЭМ!$B$34:$B$777,W$119)+'СЕТ СН'!$I$9+СВЦЭМ!$D$10+'СЕТ СН'!$I$6-'СЕТ СН'!$I$19</f>
        <v>1587.1995764100002</v>
      </c>
      <c r="X134" s="37">
        <f>SUMIFS(СВЦЭМ!$C$34:$C$777,СВЦЭМ!$A$34:$A$777,$A134,СВЦЭМ!$B$34:$B$777,X$119)+'СЕТ СН'!$I$9+СВЦЭМ!$D$10+'СЕТ СН'!$I$6-'СЕТ СН'!$I$19</f>
        <v>1567.3999280500002</v>
      </c>
      <c r="Y134" s="37">
        <f>SUMIFS(СВЦЭМ!$C$34:$C$777,СВЦЭМ!$A$34:$A$777,$A134,СВЦЭМ!$B$34:$B$777,Y$119)+'СЕТ СН'!$I$9+СВЦЭМ!$D$10+'СЕТ СН'!$I$6-'СЕТ СН'!$I$19</f>
        <v>1648.7222098499997</v>
      </c>
    </row>
    <row r="135" spans="1:25" ht="15.75" x14ac:dyDescent="0.2">
      <c r="A135" s="36">
        <f t="shared" si="3"/>
        <v>42932</v>
      </c>
      <c r="B135" s="37">
        <f>SUMIFS(СВЦЭМ!$C$34:$C$777,СВЦЭМ!$A$34:$A$777,$A135,СВЦЭМ!$B$34:$B$777,B$119)+'СЕТ СН'!$I$9+СВЦЭМ!$D$10+'СЕТ СН'!$I$6-'СЕТ СН'!$I$19</f>
        <v>1789.71185087</v>
      </c>
      <c r="C135" s="37">
        <f>SUMIFS(СВЦЭМ!$C$34:$C$777,СВЦЭМ!$A$34:$A$777,$A135,СВЦЭМ!$B$34:$B$777,C$119)+'СЕТ СН'!$I$9+СВЦЭМ!$D$10+'СЕТ СН'!$I$6-'СЕТ СН'!$I$19</f>
        <v>1879.0928501099997</v>
      </c>
      <c r="D135" s="37">
        <f>SUMIFS(СВЦЭМ!$C$34:$C$777,СВЦЭМ!$A$34:$A$777,$A135,СВЦЭМ!$B$34:$B$777,D$119)+'СЕТ СН'!$I$9+СВЦЭМ!$D$10+'СЕТ СН'!$I$6-'СЕТ СН'!$I$19</f>
        <v>1921.1000711500001</v>
      </c>
      <c r="E135" s="37">
        <f>SUMIFS(СВЦЭМ!$C$34:$C$777,СВЦЭМ!$A$34:$A$777,$A135,СВЦЭМ!$B$34:$B$777,E$119)+'СЕТ СН'!$I$9+СВЦЭМ!$D$10+'СЕТ СН'!$I$6-'СЕТ СН'!$I$19</f>
        <v>1914.0063762899999</v>
      </c>
      <c r="F135" s="37">
        <f>SUMIFS(СВЦЭМ!$C$34:$C$777,СВЦЭМ!$A$34:$A$777,$A135,СВЦЭМ!$B$34:$B$777,F$119)+'СЕТ СН'!$I$9+СВЦЭМ!$D$10+'СЕТ СН'!$I$6-'СЕТ СН'!$I$19</f>
        <v>1907.1935080499998</v>
      </c>
      <c r="G135" s="37">
        <f>SUMIFS(СВЦЭМ!$C$34:$C$777,СВЦЭМ!$A$34:$A$777,$A135,СВЦЭМ!$B$34:$B$777,G$119)+'СЕТ СН'!$I$9+СВЦЭМ!$D$10+'СЕТ СН'!$I$6-'СЕТ СН'!$I$19</f>
        <v>1904.98761878</v>
      </c>
      <c r="H135" s="37">
        <f>SUMIFS(СВЦЭМ!$C$34:$C$777,СВЦЭМ!$A$34:$A$777,$A135,СВЦЭМ!$B$34:$B$777,H$119)+'СЕТ СН'!$I$9+СВЦЭМ!$D$10+'СЕТ СН'!$I$6-'СЕТ СН'!$I$19</f>
        <v>1920.3593107400002</v>
      </c>
      <c r="I135" s="37">
        <f>SUMIFS(СВЦЭМ!$C$34:$C$777,СВЦЭМ!$A$34:$A$777,$A135,СВЦЭМ!$B$34:$B$777,I$119)+'СЕТ СН'!$I$9+СВЦЭМ!$D$10+'СЕТ СН'!$I$6-'СЕТ СН'!$I$19</f>
        <v>1849.5325762000002</v>
      </c>
      <c r="J135" s="37">
        <f>SUMIFS(СВЦЭМ!$C$34:$C$777,СВЦЭМ!$A$34:$A$777,$A135,СВЦЭМ!$B$34:$B$777,J$119)+'СЕТ СН'!$I$9+СВЦЭМ!$D$10+'СЕТ СН'!$I$6-'СЕТ СН'!$I$19</f>
        <v>1731.39151679</v>
      </c>
      <c r="K135" s="37">
        <f>SUMIFS(СВЦЭМ!$C$34:$C$777,СВЦЭМ!$A$34:$A$777,$A135,СВЦЭМ!$B$34:$B$777,K$119)+'СЕТ СН'!$I$9+СВЦЭМ!$D$10+'СЕТ СН'!$I$6-'СЕТ СН'!$I$19</f>
        <v>1605.60796931</v>
      </c>
      <c r="L135" s="37">
        <f>SUMIFS(СВЦЭМ!$C$34:$C$777,СВЦЭМ!$A$34:$A$777,$A135,СВЦЭМ!$B$34:$B$777,L$119)+'СЕТ СН'!$I$9+СВЦЭМ!$D$10+'СЕТ СН'!$I$6-'СЕТ СН'!$I$19</f>
        <v>1539.6843953099997</v>
      </c>
      <c r="M135" s="37">
        <f>SUMIFS(СВЦЭМ!$C$34:$C$777,СВЦЭМ!$A$34:$A$777,$A135,СВЦЭМ!$B$34:$B$777,M$119)+'СЕТ СН'!$I$9+СВЦЭМ!$D$10+'СЕТ СН'!$I$6-'СЕТ СН'!$I$19</f>
        <v>1504.4951972399999</v>
      </c>
      <c r="N135" s="37">
        <f>SUMIFS(СВЦЭМ!$C$34:$C$777,СВЦЭМ!$A$34:$A$777,$A135,СВЦЭМ!$B$34:$B$777,N$119)+'СЕТ СН'!$I$9+СВЦЭМ!$D$10+'СЕТ СН'!$I$6-'СЕТ СН'!$I$19</f>
        <v>1516.9139583299998</v>
      </c>
      <c r="O135" s="37">
        <f>SUMIFS(СВЦЭМ!$C$34:$C$777,СВЦЭМ!$A$34:$A$777,$A135,СВЦЭМ!$B$34:$B$777,O$119)+'СЕТ СН'!$I$9+СВЦЭМ!$D$10+'СЕТ СН'!$I$6-'СЕТ СН'!$I$19</f>
        <v>1500.0289840699998</v>
      </c>
      <c r="P135" s="37">
        <f>SUMIFS(СВЦЭМ!$C$34:$C$777,СВЦЭМ!$A$34:$A$777,$A135,СВЦЭМ!$B$34:$B$777,P$119)+'СЕТ СН'!$I$9+СВЦЭМ!$D$10+'СЕТ СН'!$I$6-'СЕТ СН'!$I$19</f>
        <v>1500.6840983699999</v>
      </c>
      <c r="Q135" s="37">
        <f>SUMIFS(СВЦЭМ!$C$34:$C$777,СВЦЭМ!$A$34:$A$777,$A135,СВЦЭМ!$B$34:$B$777,Q$119)+'СЕТ СН'!$I$9+СВЦЭМ!$D$10+'СЕТ СН'!$I$6-'СЕТ СН'!$I$19</f>
        <v>1501.6017731299999</v>
      </c>
      <c r="R135" s="37">
        <f>SUMIFS(СВЦЭМ!$C$34:$C$777,СВЦЭМ!$A$34:$A$777,$A135,СВЦЭМ!$B$34:$B$777,R$119)+'СЕТ СН'!$I$9+СВЦЭМ!$D$10+'СЕТ СН'!$I$6-'СЕТ СН'!$I$19</f>
        <v>1499.2917666200001</v>
      </c>
      <c r="S135" s="37">
        <f>SUMIFS(СВЦЭМ!$C$34:$C$777,СВЦЭМ!$A$34:$A$777,$A135,СВЦЭМ!$B$34:$B$777,S$119)+'СЕТ СН'!$I$9+СВЦЭМ!$D$10+'СЕТ СН'!$I$6-'СЕТ СН'!$I$19</f>
        <v>1495.00899187</v>
      </c>
      <c r="T135" s="37">
        <f>SUMIFS(СВЦЭМ!$C$34:$C$777,СВЦЭМ!$A$34:$A$777,$A135,СВЦЭМ!$B$34:$B$777,T$119)+'СЕТ СН'!$I$9+СВЦЭМ!$D$10+'СЕТ СН'!$I$6-'СЕТ СН'!$I$19</f>
        <v>1498.5326608599999</v>
      </c>
      <c r="U135" s="37">
        <f>SUMIFS(СВЦЭМ!$C$34:$C$777,СВЦЭМ!$A$34:$A$777,$A135,СВЦЭМ!$B$34:$B$777,U$119)+'СЕТ СН'!$I$9+СВЦЭМ!$D$10+'СЕТ СН'!$I$6-'СЕТ СН'!$I$19</f>
        <v>1496.9591055199999</v>
      </c>
      <c r="V135" s="37">
        <f>SUMIFS(СВЦЭМ!$C$34:$C$777,СВЦЭМ!$A$34:$A$777,$A135,СВЦЭМ!$B$34:$B$777,V$119)+'СЕТ СН'!$I$9+СВЦЭМ!$D$10+'СЕТ СН'!$I$6-'СЕТ СН'!$I$19</f>
        <v>1521.4662324800001</v>
      </c>
      <c r="W135" s="37">
        <f>SUMIFS(СВЦЭМ!$C$34:$C$777,СВЦЭМ!$A$34:$A$777,$A135,СВЦЭМ!$B$34:$B$777,W$119)+'СЕТ СН'!$I$9+СВЦЭМ!$D$10+'СЕТ СН'!$I$6-'СЕТ СН'!$I$19</f>
        <v>1572.2904545199999</v>
      </c>
      <c r="X135" s="37">
        <f>SUMIFS(СВЦЭМ!$C$34:$C$777,СВЦЭМ!$A$34:$A$777,$A135,СВЦЭМ!$B$34:$B$777,X$119)+'СЕТ СН'!$I$9+СВЦЭМ!$D$10+'СЕТ СН'!$I$6-'СЕТ СН'!$I$19</f>
        <v>1625.8435259400003</v>
      </c>
      <c r="Y135" s="37">
        <f>SUMIFS(СВЦЭМ!$C$34:$C$777,СВЦЭМ!$A$34:$A$777,$A135,СВЦЭМ!$B$34:$B$777,Y$119)+'СЕТ СН'!$I$9+СВЦЭМ!$D$10+'СЕТ СН'!$I$6-'СЕТ СН'!$I$19</f>
        <v>1719.3694909699998</v>
      </c>
    </row>
    <row r="136" spans="1:25" ht="15.75" x14ac:dyDescent="0.2">
      <c r="A136" s="36">
        <f t="shared" si="3"/>
        <v>42933</v>
      </c>
      <c r="B136" s="37">
        <f>SUMIFS(СВЦЭМ!$C$34:$C$777,СВЦЭМ!$A$34:$A$777,$A136,СВЦЭМ!$B$34:$B$777,B$119)+'СЕТ СН'!$I$9+СВЦЭМ!$D$10+'СЕТ СН'!$I$6-'СЕТ СН'!$I$19</f>
        <v>1787.68272729</v>
      </c>
      <c r="C136" s="37">
        <f>SUMIFS(СВЦЭМ!$C$34:$C$777,СВЦЭМ!$A$34:$A$777,$A136,СВЦЭМ!$B$34:$B$777,C$119)+'СЕТ СН'!$I$9+СВЦЭМ!$D$10+'СЕТ СН'!$I$6-'СЕТ СН'!$I$19</f>
        <v>1873.64184604</v>
      </c>
      <c r="D136" s="37">
        <f>SUMIFS(СВЦЭМ!$C$34:$C$777,СВЦЭМ!$A$34:$A$777,$A136,СВЦЭМ!$B$34:$B$777,D$119)+'СЕТ СН'!$I$9+СВЦЭМ!$D$10+'СЕТ СН'!$I$6-'СЕТ СН'!$I$19</f>
        <v>1929.2564012000003</v>
      </c>
      <c r="E136" s="37">
        <f>SUMIFS(СВЦЭМ!$C$34:$C$777,СВЦЭМ!$A$34:$A$777,$A136,СВЦЭМ!$B$34:$B$777,E$119)+'СЕТ СН'!$I$9+СВЦЭМ!$D$10+'СЕТ СН'!$I$6-'СЕТ СН'!$I$19</f>
        <v>1923.8215734</v>
      </c>
      <c r="F136" s="37">
        <f>SUMIFS(СВЦЭМ!$C$34:$C$777,СВЦЭМ!$A$34:$A$777,$A136,СВЦЭМ!$B$34:$B$777,F$119)+'СЕТ СН'!$I$9+СВЦЭМ!$D$10+'СЕТ СН'!$I$6-'СЕТ СН'!$I$19</f>
        <v>1920.90224481</v>
      </c>
      <c r="G136" s="37">
        <f>SUMIFS(СВЦЭМ!$C$34:$C$777,СВЦЭМ!$A$34:$A$777,$A136,СВЦЭМ!$B$34:$B$777,G$119)+'СЕТ СН'!$I$9+СВЦЭМ!$D$10+'СЕТ СН'!$I$6-'СЕТ СН'!$I$19</f>
        <v>1924.6276861699998</v>
      </c>
      <c r="H136" s="37">
        <f>SUMIFS(СВЦЭМ!$C$34:$C$777,СВЦЭМ!$A$34:$A$777,$A136,СВЦЭМ!$B$34:$B$777,H$119)+'СЕТ СН'!$I$9+СВЦЭМ!$D$10+'СЕТ СН'!$I$6-'СЕТ СН'!$I$19</f>
        <v>1906.7491640099997</v>
      </c>
      <c r="I136" s="37">
        <f>SUMIFS(СВЦЭМ!$C$34:$C$777,СВЦЭМ!$A$34:$A$777,$A136,СВЦЭМ!$B$34:$B$777,I$119)+'СЕТ СН'!$I$9+СВЦЭМ!$D$10+'СЕТ СН'!$I$6-'СЕТ СН'!$I$19</f>
        <v>1805.5897245900001</v>
      </c>
      <c r="J136" s="37">
        <f>SUMIFS(СВЦЭМ!$C$34:$C$777,СВЦЭМ!$A$34:$A$777,$A136,СВЦЭМ!$B$34:$B$777,J$119)+'СЕТ СН'!$I$9+СВЦЭМ!$D$10+'СЕТ СН'!$I$6-'СЕТ СН'!$I$19</f>
        <v>1681.0509712399999</v>
      </c>
      <c r="K136" s="37">
        <f>SUMIFS(СВЦЭМ!$C$34:$C$777,СВЦЭМ!$A$34:$A$777,$A136,СВЦЭМ!$B$34:$B$777,K$119)+'СЕТ СН'!$I$9+СВЦЭМ!$D$10+'СЕТ СН'!$I$6-'СЕТ СН'!$I$19</f>
        <v>1607.7462574600004</v>
      </c>
      <c r="L136" s="37">
        <f>SUMIFS(СВЦЭМ!$C$34:$C$777,СВЦЭМ!$A$34:$A$777,$A136,СВЦЭМ!$B$34:$B$777,L$119)+'СЕТ СН'!$I$9+СВЦЭМ!$D$10+'СЕТ СН'!$I$6-'СЕТ СН'!$I$19</f>
        <v>1530.7388151</v>
      </c>
      <c r="M136" s="37">
        <f>SUMIFS(СВЦЭМ!$C$34:$C$777,СВЦЭМ!$A$34:$A$777,$A136,СВЦЭМ!$B$34:$B$777,M$119)+'СЕТ СН'!$I$9+СВЦЭМ!$D$10+'СЕТ СН'!$I$6-'СЕТ СН'!$I$19</f>
        <v>1510.9904272899998</v>
      </c>
      <c r="N136" s="37">
        <f>SUMIFS(СВЦЭМ!$C$34:$C$777,СВЦЭМ!$A$34:$A$777,$A136,СВЦЭМ!$B$34:$B$777,N$119)+'СЕТ СН'!$I$9+СВЦЭМ!$D$10+'СЕТ СН'!$I$6-'СЕТ СН'!$I$19</f>
        <v>1529.5958620900001</v>
      </c>
      <c r="O136" s="37">
        <f>SUMIFS(СВЦЭМ!$C$34:$C$777,СВЦЭМ!$A$34:$A$777,$A136,СВЦЭМ!$B$34:$B$777,O$119)+'СЕТ СН'!$I$9+СВЦЭМ!$D$10+'СЕТ СН'!$I$6-'СЕТ СН'!$I$19</f>
        <v>1533.3844238699999</v>
      </c>
      <c r="P136" s="37">
        <f>SUMIFS(СВЦЭМ!$C$34:$C$777,СВЦЭМ!$A$34:$A$777,$A136,СВЦЭМ!$B$34:$B$777,P$119)+'СЕТ СН'!$I$9+СВЦЭМ!$D$10+'СЕТ СН'!$I$6-'СЕТ СН'!$I$19</f>
        <v>1534.8506992899997</v>
      </c>
      <c r="Q136" s="37">
        <f>SUMIFS(СВЦЭМ!$C$34:$C$777,СВЦЭМ!$A$34:$A$777,$A136,СВЦЭМ!$B$34:$B$777,Q$119)+'СЕТ СН'!$I$9+СВЦЭМ!$D$10+'СЕТ СН'!$I$6-'СЕТ СН'!$I$19</f>
        <v>1537.15348718</v>
      </c>
      <c r="R136" s="37">
        <f>SUMIFS(СВЦЭМ!$C$34:$C$777,СВЦЭМ!$A$34:$A$777,$A136,СВЦЭМ!$B$34:$B$777,R$119)+'СЕТ СН'!$I$9+СВЦЭМ!$D$10+'СЕТ СН'!$I$6-'СЕТ СН'!$I$19</f>
        <v>1537.7133137599999</v>
      </c>
      <c r="S136" s="37">
        <f>SUMIFS(СВЦЭМ!$C$34:$C$777,СВЦЭМ!$A$34:$A$777,$A136,СВЦЭМ!$B$34:$B$777,S$119)+'СЕТ СН'!$I$9+СВЦЭМ!$D$10+'СЕТ СН'!$I$6-'СЕТ СН'!$I$19</f>
        <v>1534.9833679799999</v>
      </c>
      <c r="T136" s="37">
        <f>SUMIFS(СВЦЭМ!$C$34:$C$777,СВЦЭМ!$A$34:$A$777,$A136,СВЦЭМ!$B$34:$B$777,T$119)+'СЕТ СН'!$I$9+СВЦЭМ!$D$10+'СЕТ СН'!$I$6-'СЕТ СН'!$I$19</f>
        <v>1530.2507609599998</v>
      </c>
      <c r="U136" s="37">
        <f>SUMIFS(СВЦЭМ!$C$34:$C$777,СВЦЭМ!$A$34:$A$777,$A136,СВЦЭМ!$B$34:$B$777,U$119)+'СЕТ СН'!$I$9+СВЦЭМ!$D$10+'СЕТ СН'!$I$6-'СЕТ СН'!$I$19</f>
        <v>1521.4667948900001</v>
      </c>
      <c r="V136" s="37">
        <f>SUMIFS(СВЦЭМ!$C$34:$C$777,СВЦЭМ!$A$34:$A$777,$A136,СВЦЭМ!$B$34:$B$777,V$119)+'СЕТ СН'!$I$9+СВЦЭМ!$D$10+'СЕТ СН'!$I$6-'СЕТ СН'!$I$19</f>
        <v>1519.3789351599999</v>
      </c>
      <c r="W136" s="37">
        <f>SUMIFS(СВЦЭМ!$C$34:$C$777,СВЦЭМ!$A$34:$A$777,$A136,СВЦЭМ!$B$34:$B$777,W$119)+'СЕТ СН'!$I$9+СВЦЭМ!$D$10+'СЕТ СН'!$I$6-'СЕТ СН'!$I$19</f>
        <v>1555.2748224100001</v>
      </c>
      <c r="X136" s="37">
        <f>SUMIFS(СВЦЭМ!$C$34:$C$777,СВЦЭМ!$A$34:$A$777,$A136,СВЦЭМ!$B$34:$B$777,X$119)+'СЕТ СН'!$I$9+СВЦЭМ!$D$10+'СЕТ СН'!$I$6-'СЕТ СН'!$I$19</f>
        <v>1581.3056563099999</v>
      </c>
      <c r="Y136" s="37">
        <f>SUMIFS(СВЦЭМ!$C$34:$C$777,СВЦЭМ!$A$34:$A$777,$A136,СВЦЭМ!$B$34:$B$777,Y$119)+'СЕТ СН'!$I$9+СВЦЭМ!$D$10+'СЕТ СН'!$I$6-'СЕТ СН'!$I$19</f>
        <v>1717.29353339</v>
      </c>
    </row>
    <row r="137" spans="1:25" ht="15.75" x14ac:dyDescent="0.2">
      <c r="A137" s="36">
        <f t="shared" si="3"/>
        <v>42934</v>
      </c>
      <c r="B137" s="37">
        <f>SUMIFS(СВЦЭМ!$C$34:$C$777,СВЦЭМ!$A$34:$A$777,$A137,СВЦЭМ!$B$34:$B$777,B$119)+'СЕТ СН'!$I$9+СВЦЭМ!$D$10+'СЕТ СН'!$I$6-'СЕТ СН'!$I$19</f>
        <v>1832.23315185</v>
      </c>
      <c r="C137" s="37">
        <f>SUMIFS(СВЦЭМ!$C$34:$C$777,СВЦЭМ!$A$34:$A$777,$A137,СВЦЭМ!$B$34:$B$777,C$119)+'СЕТ СН'!$I$9+СВЦЭМ!$D$10+'СЕТ СН'!$I$6-'СЕТ СН'!$I$19</f>
        <v>1856.9473463900003</v>
      </c>
      <c r="D137" s="37">
        <f>SUMIFS(СВЦЭМ!$C$34:$C$777,СВЦЭМ!$A$34:$A$777,$A137,СВЦЭМ!$B$34:$B$777,D$119)+'СЕТ СН'!$I$9+СВЦЭМ!$D$10+'СЕТ СН'!$I$6-'СЕТ СН'!$I$19</f>
        <v>1910.5038336100001</v>
      </c>
      <c r="E137" s="37">
        <f>SUMIFS(СВЦЭМ!$C$34:$C$777,СВЦЭМ!$A$34:$A$777,$A137,СВЦЭМ!$B$34:$B$777,E$119)+'СЕТ СН'!$I$9+СВЦЭМ!$D$10+'СЕТ СН'!$I$6-'СЕТ СН'!$I$19</f>
        <v>1912.0840159999998</v>
      </c>
      <c r="F137" s="37">
        <f>SUMIFS(СВЦЭМ!$C$34:$C$777,СВЦЭМ!$A$34:$A$777,$A137,СВЦЭМ!$B$34:$B$777,F$119)+'СЕТ СН'!$I$9+СВЦЭМ!$D$10+'СЕТ СН'!$I$6-'СЕТ СН'!$I$19</f>
        <v>1907.5301184199998</v>
      </c>
      <c r="G137" s="37">
        <f>SUMIFS(СВЦЭМ!$C$34:$C$777,СВЦЭМ!$A$34:$A$777,$A137,СВЦЭМ!$B$34:$B$777,G$119)+'СЕТ СН'!$I$9+СВЦЭМ!$D$10+'СЕТ СН'!$I$6-'СЕТ СН'!$I$19</f>
        <v>1909.0727816400004</v>
      </c>
      <c r="H137" s="37">
        <f>SUMIFS(СВЦЭМ!$C$34:$C$777,СВЦЭМ!$A$34:$A$777,$A137,СВЦЭМ!$B$34:$B$777,H$119)+'СЕТ СН'!$I$9+СВЦЭМ!$D$10+'СЕТ СН'!$I$6-'СЕТ СН'!$I$19</f>
        <v>1924.91361001</v>
      </c>
      <c r="I137" s="37">
        <f>SUMIFS(СВЦЭМ!$C$34:$C$777,СВЦЭМ!$A$34:$A$777,$A137,СВЦЭМ!$B$34:$B$777,I$119)+'СЕТ СН'!$I$9+СВЦЭМ!$D$10+'СЕТ СН'!$I$6-'СЕТ СН'!$I$19</f>
        <v>1855.3750809200001</v>
      </c>
      <c r="J137" s="37">
        <f>SUMIFS(СВЦЭМ!$C$34:$C$777,СВЦЭМ!$A$34:$A$777,$A137,СВЦЭМ!$B$34:$B$777,J$119)+'СЕТ СН'!$I$9+СВЦЭМ!$D$10+'СЕТ СН'!$I$6-'СЕТ СН'!$I$19</f>
        <v>1694.3979848199997</v>
      </c>
      <c r="K137" s="37">
        <f>SUMIFS(СВЦЭМ!$C$34:$C$777,СВЦЭМ!$A$34:$A$777,$A137,СВЦЭМ!$B$34:$B$777,K$119)+'СЕТ СН'!$I$9+СВЦЭМ!$D$10+'СЕТ СН'!$I$6-'СЕТ СН'!$I$19</f>
        <v>1609.6435349599997</v>
      </c>
      <c r="L137" s="37">
        <f>SUMIFS(СВЦЭМ!$C$34:$C$777,СВЦЭМ!$A$34:$A$777,$A137,СВЦЭМ!$B$34:$B$777,L$119)+'СЕТ СН'!$I$9+СВЦЭМ!$D$10+'СЕТ СН'!$I$6-'СЕТ СН'!$I$19</f>
        <v>1537.2826706999999</v>
      </c>
      <c r="M137" s="37">
        <f>SUMIFS(СВЦЭМ!$C$34:$C$777,СВЦЭМ!$A$34:$A$777,$A137,СВЦЭМ!$B$34:$B$777,M$119)+'СЕТ СН'!$I$9+СВЦЭМ!$D$10+'СЕТ СН'!$I$6-'СЕТ СН'!$I$19</f>
        <v>1517.4465751099997</v>
      </c>
      <c r="N137" s="37">
        <f>SUMIFS(СВЦЭМ!$C$34:$C$777,СВЦЭМ!$A$34:$A$777,$A137,СВЦЭМ!$B$34:$B$777,N$119)+'СЕТ СН'!$I$9+СВЦЭМ!$D$10+'СЕТ СН'!$I$6-'СЕТ СН'!$I$19</f>
        <v>1516.57889161</v>
      </c>
      <c r="O137" s="37">
        <f>SUMIFS(СВЦЭМ!$C$34:$C$777,СВЦЭМ!$A$34:$A$777,$A137,СВЦЭМ!$B$34:$B$777,O$119)+'СЕТ СН'!$I$9+СВЦЭМ!$D$10+'СЕТ СН'!$I$6-'СЕТ СН'!$I$19</f>
        <v>1509.9358241499999</v>
      </c>
      <c r="P137" s="37">
        <f>SUMIFS(СВЦЭМ!$C$34:$C$777,СВЦЭМ!$A$34:$A$777,$A137,СВЦЭМ!$B$34:$B$777,P$119)+'СЕТ СН'!$I$9+СВЦЭМ!$D$10+'СЕТ СН'!$I$6-'СЕТ СН'!$I$19</f>
        <v>1519.1114295399998</v>
      </c>
      <c r="Q137" s="37">
        <f>SUMIFS(СВЦЭМ!$C$34:$C$777,СВЦЭМ!$A$34:$A$777,$A137,СВЦЭМ!$B$34:$B$777,Q$119)+'СЕТ СН'!$I$9+СВЦЭМ!$D$10+'СЕТ СН'!$I$6-'СЕТ СН'!$I$19</f>
        <v>1521.6664615599998</v>
      </c>
      <c r="R137" s="37">
        <f>SUMIFS(СВЦЭМ!$C$34:$C$777,СВЦЭМ!$A$34:$A$777,$A137,СВЦЭМ!$B$34:$B$777,R$119)+'СЕТ СН'!$I$9+СВЦЭМ!$D$10+'СЕТ СН'!$I$6-'СЕТ СН'!$I$19</f>
        <v>1521.4082043099997</v>
      </c>
      <c r="S137" s="37">
        <f>SUMIFS(СВЦЭМ!$C$34:$C$777,СВЦЭМ!$A$34:$A$777,$A137,СВЦЭМ!$B$34:$B$777,S$119)+'СЕТ СН'!$I$9+СВЦЭМ!$D$10+'СЕТ СН'!$I$6-'СЕТ СН'!$I$19</f>
        <v>1507.72602327</v>
      </c>
      <c r="T137" s="37">
        <f>SUMIFS(СВЦЭМ!$C$34:$C$777,СВЦЭМ!$A$34:$A$777,$A137,СВЦЭМ!$B$34:$B$777,T$119)+'СЕТ СН'!$I$9+СВЦЭМ!$D$10+'СЕТ СН'!$I$6-'СЕТ СН'!$I$19</f>
        <v>1525.2721636799997</v>
      </c>
      <c r="U137" s="37">
        <f>SUMIFS(СВЦЭМ!$C$34:$C$777,СВЦЭМ!$A$34:$A$777,$A137,СВЦЭМ!$B$34:$B$777,U$119)+'СЕТ СН'!$I$9+СВЦЭМ!$D$10+'СЕТ СН'!$I$6-'СЕТ СН'!$I$19</f>
        <v>1537.2842638299999</v>
      </c>
      <c r="V137" s="37">
        <f>SUMIFS(СВЦЭМ!$C$34:$C$777,СВЦЭМ!$A$34:$A$777,$A137,СВЦЭМ!$B$34:$B$777,V$119)+'СЕТ СН'!$I$9+СВЦЭМ!$D$10+'СЕТ СН'!$I$6-'СЕТ СН'!$I$19</f>
        <v>1555.66745515</v>
      </c>
      <c r="W137" s="37">
        <f>SUMIFS(СВЦЭМ!$C$34:$C$777,СВЦЭМ!$A$34:$A$777,$A137,СВЦЭМ!$B$34:$B$777,W$119)+'СЕТ СН'!$I$9+СВЦЭМ!$D$10+'СЕТ СН'!$I$6-'СЕТ СН'!$I$19</f>
        <v>1587.2404582400004</v>
      </c>
      <c r="X137" s="37">
        <f>SUMIFS(СВЦЭМ!$C$34:$C$777,СВЦЭМ!$A$34:$A$777,$A137,СВЦЭМ!$B$34:$B$777,X$119)+'СЕТ СН'!$I$9+СВЦЭМ!$D$10+'СЕТ СН'!$I$6-'СЕТ СН'!$I$19</f>
        <v>1640.9254972799999</v>
      </c>
      <c r="Y137" s="37">
        <f>SUMIFS(СВЦЭМ!$C$34:$C$777,СВЦЭМ!$A$34:$A$777,$A137,СВЦЭМ!$B$34:$B$777,Y$119)+'СЕТ СН'!$I$9+СВЦЭМ!$D$10+'СЕТ СН'!$I$6-'СЕТ СН'!$I$19</f>
        <v>1761.7136321099997</v>
      </c>
    </row>
    <row r="138" spans="1:25" ht="15.75" x14ac:dyDescent="0.2">
      <c r="A138" s="36">
        <f t="shared" si="3"/>
        <v>42935</v>
      </c>
      <c r="B138" s="37">
        <f>SUMIFS(СВЦЭМ!$C$34:$C$777,СВЦЭМ!$A$34:$A$777,$A138,СВЦЭМ!$B$34:$B$777,B$119)+'СЕТ СН'!$I$9+СВЦЭМ!$D$10+'СЕТ СН'!$I$6-'СЕТ СН'!$I$19</f>
        <v>1679.6441023099997</v>
      </c>
      <c r="C138" s="37">
        <f>SUMIFS(СВЦЭМ!$C$34:$C$777,СВЦЭМ!$A$34:$A$777,$A138,СВЦЭМ!$B$34:$B$777,C$119)+'СЕТ СН'!$I$9+СВЦЭМ!$D$10+'СЕТ СН'!$I$6-'СЕТ СН'!$I$19</f>
        <v>1776.3753490500003</v>
      </c>
      <c r="D138" s="37">
        <f>SUMIFS(СВЦЭМ!$C$34:$C$777,СВЦЭМ!$A$34:$A$777,$A138,СВЦЭМ!$B$34:$B$777,D$119)+'СЕТ СН'!$I$9+СВЦЭМ!$D$10+'СЕТ СН'!$I$6-'СЕТ СН'!$I$19</f>
        <v>1823.2700201300004</v>
      </c>
      <c r="E138" s="37">
        <f>SUMIFS(СВЦЭМ!$C$34:$C$777,СВЦЭМ!$A$34:$A$777,$A138,СВЦЭМ!$B$34:$B$777,E$119)+'СЕТ СН'!$I$9+СВЦЭМ!$D$10+'СЕТ СН'!$I$6-'СЕТ СН'!$I$19</f>
        <v>1838.2492121400001</v>
      </c>
      <c r="F138" s="37">
        <f>SUMIFS(СВЦЭМ!$C$34:$C$777,СВЦЭМ!$A$34:$A$777,$A138,СВЦЭМ!$B$34:$B$777,F$119)+'СЕТ СН'!$I$9+СВЦЭМ!$D$10+'СЕТ СН'!$I$6-'СЕТ СН'!$I$19</f>
        <v>1846.76723829</v>
      </c>
      <c r="G138" s="37">
        <f>SUMIFS(СВЦЭМ!$C$34:$C$777,СВЦЭМ!$A$34:$A$777,$A138,СВЦЭМ!$B$34:$B$777,G$119)+'СЕТ СН'!$I$9+СВЦЭМ!$D$10+'СЕТ СН'!$I$6-'СЕТ СН'!$I$19</f>
        <v>1837.2718764299998</v>
      </c>
      <c r="H138" s="37">
        <f>SUMIFS(СВЦЭМ!$C$34:$C$777,СВЦЭМ!$A$34:$A$777,$A138,СВЦЭМ!$B$34:$B$777,H$119)+'СЕТ СН'!$I$9+СВЦЭМ!$D$10+'СЕТ СН'!$I$6-'СЕТ СН'!$I$19</f>
        <v>1761.7634465199999</v>
      </c>
      <c r="I138" s="37">
        <f>SUMIFS(СВЦЭМ!$C$34:$C$777,СВЦЭМ!$A$34:$A$777,$A138,СВЦЭМ!$B$34:$B$777,I$119)+'СЕТ СН'!$I$9+СВЦЭМ!$D$10+'СЕТ СН'!$I$6-'СЕТ СН'!$I$19</f>
        <v>1683.7071158999997</v>
      </c>
      <c r="J138" s="37">
        <f>SUMIFS(СВЦЭМ!$C$34:$C$777,СВЦЭМ!$A$34:$A$777,$A138,СВЦЭМ!$B$34:$B$777,J$119)+'СЕТ СН'!$I$9+СВЦЭМ!$D$10+'СЕТ СН'!$I$6-'СЕТ СН'!$I$19</f>
        <v>1577.9101504299997</v>
      </c>
      <c r="K138" s="37">
        <f>SUMIFS(СВЦЭМ!$C$34:$C$777,СВЦЭМ!$A$34:$A$777,$A138,СВЦЭМ!$B$34:$B$777,K$119)+'СЕТ СН'!$I$9+СВЦЭМ!$D$10+'СЕТ СН'!$I$6-'СЕТ СН'!$I$19</f>
        <v>1496.0820501600001</v>
      </c>
      <c r="L138" s="37">
        <f>SUMIFS(СВЦЭМ!$C$34:$C$777,СВЦЭМ!$A$34:$A$777,$A138,СВЦЭМ!$B$34:$B$777,L$119)+'СЕТ СН'!$I$9+СВЦЭМ!$D$10+'СЕТ СН'!$I$6-'СЕТ СН'!$I$19</f>
        <v>1428.1499414899999</v>
      </c>
      <c r="M138" s="37">
        <f>SUMIFS(СВЦЭМ!$C$34:$C$777,СВЦЭМ!$A$34:$A$777,$A138,СВЦЭМ!$B$34:$B$777,M$119)+'СЕТ СН'!$I$9+СВЦЭМ!$D$10+'СЕТ СН'!$I$6-'СЕТ СН'!$I$19</f>
        <v>1411.55753723</v>
      </c>
      <c r="N138" s="37">
        <f>SUMIFS(СВЦЭМ!$C$34:$C$777,СВЦЭМ!$A$34:$A$777,$A138,СВЦЭМ!$B$34:$B$777,N$119)+'СЕТ СН'!$I$9+СВЦЭМ!$D$10+'СЕТ СН'!$I$6-'СЕТ СН'!$I$19</f>
        <v>1412.6806825099998</v>
      </c>
      <c r="O138" s="37">
        <f>SUMIFS(СВЦЭМ!$C$34:$C$777,СВЦЭМ!$A$34:$A$777,$A138,СВЦЭМ!$B$34:$B$777,O$119)+'СЕТ СН'!$I$9+СВЦЭМ!$D$10+'СЕТ СН'!$I$6-'СЕТ СН'!$I$19</f>
        <v>1389.3556348899999</v>
      </c>
      <c r="P138" s="37">
        <f>SUMIFS(СВЦЭМ!$C$34:$C$777,СВЦЭМ!$A$34:$A$777,$A138,СВЦЭМ!$B$34:$B$777,P$119)+'СЕТ СН'!$I$9+СВЦЭМ!$D$10+'СЕТ СН'!$I$6-'СЕТ СН'!$I$19</f>
        <v>1408.0795469599998</v>
      </c>
      <c r="Q138" s="37">
        <f>SUMIFS(СВЦЭМ!$C$34:$C$777,СВЦЭМ!$A$34:$A$777,$A138,СВЦЭМ!$B$34:$B$777,Q$119)+'СЕТ СН'!$I$9+СВЦЭМ!$D$10+'СЕТ СН'!$I$6-'СЕТ СН'!$I$19</f>
        <v>1410.1105421699999</v>
      </c>
      <c r="R138" s="37">
        <f>SUMIFS(СВЦЭМ!$C$34:$C$777,СВЦЭМ!$A$34:$A$777,$A138,СВЦЭМ!$B$34:$B$777,R$119)+'СЕТ СН'!$I$9+СВЦЭМ!$D$10+'СЕТ СН'!$I$6-'СЕТ СН'!$I$19</f>
        <v>1415.37052322</v>
      </c>
      <c r="S138" s="37">
        <f>SUMIFS(СВЦЭМ!$C$34:$C$777,СВЦЭМ!$A$34:$A$777,$A138,СВЦЭМ!$B$34:$B$777,S$119)+'СЕТ СН'!$I$9+СВЦЭМ!$D$10+'СЕТ СН'!$I$6-'СЕТ СН'!$I$19</f>
        <v>1398.2911364799998</v>
      </c>
      <c r="T138" s="37">
        <f>SUMIFS(СВЦЭМ!$C$34:$C$777,СВЦЭМ!$A$34:$A$777,$A138,СВЦЭМ!$B$34:$B$777,T$119)+'СЕТ СН'!$I$9+СВЦЭМ!$D$10+'СЕТ СН'!$I$6-'СЕТ СН'!$I$19</f>
        <v>1410.2304356299999</v>
      </c>
      <c r="U138" s="37">
        <f>SUMIFS(СВЦЭМ!$C$34:$C$777,СВЦЭМ!$A$34:$A$777,$A138,СВЦЭМ!$B$34:$B$777,U$119)+'СЕТ СН'!$I$9+СВЦЭМ!$D$10+'СЕТ СН'!$I$6-'СЕТ СН'!$I$19</f>
        <v>1413.6637696299999</v>
      </c>
      <c r="V138" s="37">
        <f>SUMIFS(СВЦЭМ!$C$34:$C$777,СВЦЭМ!$A$34:$A$777,$A138,СВЦЭМ!$B$34:$B$777,V$119)+'СЕТ СН'!$I$9+СВЦЭМ!$D$10+'СЕТ СН'!$I$6-'СЕТ СН'!$I$19</f>
        <v>1428.3567070399999</v>
      </c>
      <c r="W138" s="37">
        <f>SUMIFS(СВЦЭМ!$C$34:$C$777,СВЦЭМ!$A$34:$A$777,$A138,СВЦЭМ!$B$34:$B$777,W$119)+'СЕТ СН'!$I$9+СВЦЭМ!$D$10+'СЕТ СН'!$I$6-'СЕТ СН'!$I$19</f>
        <v>1462.9113353299999</v>
      </c>
      <c r="X138" s="37">
        <f>SUMIFS(СВЦЭМ!$C$34:$C$777,СВЦЭМ!$A$34:$A$777,$A138,СВЦЭМ!$B$34:$B$777,X$119)+'СЕТ СН'!$I$9+СВЦЭМ!$D$10+'СЕТ СН'!$I$6-'СЕТ СН'!$I$19</f>
        <v>1531.2496878799998</v>
      </c>
      <c r="Y138" s="37">
        <f>SUMIFS(СВЦЭМ!$C$34:$C$777,СВЦЭМ!$A$34:$A$777,$A138,СВЦЭМ!$B$34:$B$777,Y$119)+'СЕТ СН'!$I$9+СВЦЭМ!$D$10+'СЕТ СН'!$I$6-'СЕТ СН'!$I$19</f>
        <v>1625.0716240100001</v>
      </c>
    </row>
    <row r="139" spans="1:25" ht="15.75" x14ac:dyDescent="0.2">
      <c r="A139" s="36">
        <f t="shared" si="3"/>
        <v>42936</v>
      </c>
      <c r="B139" s="37">
        <f>SUMIFS(СВЦЭМ!$C$34:$C$777,СВЦЭМ!$A$34:$A$777,$A139,СВЦЭМ!$B$34:$B$777,B$119)+'СЕТ СН'!$I$9+СВЦЭМ!$D$10+'СЕТ СН'!$I$6-'СЕТ СН'!$I$19</f>
        <v>1627.7240412399997</v>
      </c>
      <c r="C139" s="37">
        <f>SUMIFS(СВЦЭМ!$C$34:$C$777,СВЦЭМ!$A$34:$A$777,$A139,СВЦЭМ!$B$34:$B$777,C$119)+'СЕТ СН'!$I$9+СВЦЭМ!$D$10+'СЕТ СН'!$I$6-'СЕТ СН'!$I$19</f>
        <v>1700.3641023800001</v>
      </c>
      <c r="D139" s="37">
        <f>SUMIFS(СВЦЭМ!$C$34:$C$777,СВЦЭМ!$A$34:$A$777,$A139,СВЦЭМ!$B$34:$B$777,D$119)+'СЕТ СН'!$I$9+СВЦЭМ!$D$10+'СЕТ СН'!$I$6-'СЕТ СН'!$I$19</f>
        <v>1765.4144842699998</v>
      </c>
      <c r="E139" s="37">
        <f>SUMIFS(СВЦЭМ!$C$34:$C$777,СВЦЭМ!$A$34:$A$777,$A139,СВЦЭМ!$B$34:$B$777,E$119)+'СЕТ СН'!$I$9+СВЦЭМ!$D$10+'СЕТ СН'!$I$6-'СЕТ СН'!$I$19</f>
        <v>1790.68369269</v>
      </c>
      <c r="F139" s="37">
        <f>SUMIFS(СВЦЭМ!$C$34:$C$777,СВЦЭМ!$A$34:$A$777,$A139,СВЦЭМ!$B$34:$B$777,F$119)+'СЕТ СН'!$I$9+СВЦЭМ!$D$10+'СЕТ СН'!$I$6-'СЕТ СН'!$I$19</f>
        <v>1792.3902158199999</v>
      </c>
      <c r="G139" s="37">
        <f>SUMIFS(СВЦЭМ!$C$34:$C$777,СВЦЭМ!$A$34:$A$777,$A139,СВЦЭМ!$B$34:$B$777,G$119)+'СЕТ СН'!$I$9+СВЦЭМ!$D$10+'СЕТ СН'!$I$6-'СЕТ СН'!$I$19</f>
        <v>1790.7083141100002</v>
      </c>
      <c r="H139" s="37">
        <f>SUMIFS(СВЦЭМ!$C$34:$C$777,СВЦЭМ!$A$34:$A$777,$A139,СВЦЭМ!$B$34:$B$777,H$119)+'СЕТ СН'!$I$9+СВЦЭМ!$D$10+'СЕТ СН'!$I$6-'СЕТ СН'!$I$19</f>
        <v>1715.1975395199997</v>
      </c>
      <c r="I139" s="37">
        <f>SUMIFS(СВЦЭМ!$C$34:$C$777,СВЦЭМ!$A$34:$A$777,$A139,СВЦЭМ!$B$34:$B$777,I$119)+'СЕТ СН'!$I$9+СВЦЭМ!$D$10+'СЕТ СН'!$I$6-'СЕТ СН'!$I$19</f>
        <v>1659.7898881199999</v>
      </c>
      <c r="J139" s="37">
        <f>SUMIFS(СВЦЭМ!$C$34:$C$777,СВЦЭМ!$A$34:$A$777,$A139,СВЦЭМ!$B$34:$B$777,J$119)+'СЕТ СН'!$I$9+СВЦЭМ!$D$10+'СЕТ СН'!$I$6-'СЕТ СН'!$I$19</f>
        <v>1543.8379896400002</v>
      </c>
      <c r="K139" s="37">
        <f>SUMIFS(СВЦЭМ!$C$34:$C$777,СВЦЭМ!$A$34:$A$777,$A139,СВЦЭМ!$B$34:$B$777,K$119)+'СЕТ СН'!$I$9+СВЦЭМ!$D$10+'СЕТ СН'!$I$6-'СЕТ СН'!$I$19</f>
        <v>1470.3115577799999</v>
      </c>
      <c r="L139" s="37">
        <f>SUMIFS(СВЦЭМ!$C$34:$C$777,СВЦЭМ!$A$34:$A$777,$A139,СВЦЭМ!$B$34:$B$777,L$119)+'СЕТ СН'!$I$9+СВЦЭМ!$D$10+'СЕТ СН'!$I$6-'СЕТ СН'!$I$19</f>
        <v>1407.32889514</v>
      </c>
      <c r="M139" s="37">
        <f>SUMIFS(СВЦЭМ!$C$34:$C$777,СВЦЭМ!$A$34:$A$777,$A139,СВЦЭМ!$B$34:$B$777,M$119)+'СЕТ СН'!$I$9+СВЦЭМ!$D$10+'СЕТ СН'!$I$6-'СЕТ СН'!$I$19</f>
        <v>1369.1033529599999</v>
      </c>
      <c r="N139" s="37">
        <f>SUMIFS(СВЦЭМ!$C$34:$C$777,СВЦЭМ!$A$34:$A$777,$A139,СВЦЭМ!$B$34:$B$777,N$119)+'СЕТ СН'!$I$9+СВЦЭМ!$D$10+'СЕТ СН'!$I$6-'СЕТ СН'!$I$19</f>
        <v>1371.1030969999999</v>
      </c>
      <c r="O139" s="37">
        <f>SUMIFS(СВЦЭМ!$C$34:$C$777,СВЦЭМ!$A$34:$A$777,$A139,СВЦЭМ!$B$34:$B$777,O$119)+'СЕТ СН'!$I$9+СВЦЭМ!$D$10+'СЕТ СН'!$I$6-'СЕТ СН'!$I$19</f>
        <v>1356.4602732099997</v>
      </c>
      <c r="P139" s="37">
        <f>SUMIFS(СВЦЭМ!$C$34:$C$777,СВЦЭМ!$A$34:$A$777,$A139,СВЦЭМ!$B$34:$B$777,P$119)+'СЕТ СН'!$I$9+СВЦЭМ!$D$10+'СЕТ СН'!$I$6-'СЕТ СН'!$I$19</f>
        <v>1373.6625735099999</v>
      </c>
      <c r="Q139" s="37">
        <f>SUMIFS(СВЦЭМ!$C$34:$C$777,СВЦЭМ!$A$34:$A$777,$A139,СВЦЭМ!$B$34:$B$777,Q$119)+'СЕТ СН'!$I$9+СВЦЭМ!$D$10+'СЕТ СН'!$I$6-'СЕТ СН'!$I$19</f>
        <v>1373.3350244599999</v>
      </c>
      <c r="R139" s="37">
        <f>SUMIFS(СВЦЭМ!$C$34:$C$777,СВЦЭМ!$A$34:$A$777,$A139,СВЦЭМ!$B$34:$B$777,R$119)+'СЕТ СН'!$I$9+СВЦЭМ!$D$10+'СЕТ СН'!$I$6-'СЕТ СН'!$I$19</f>
        <v>1377.3305518299999</v>
      </c>
      <c r="S139" s="37">
        <f>SUMIFS(СВЦЭМ!$C$34:$C$777,СВЦЭМ!$A$34:$A$777,$A139,СВЦЭМ!$B$34:$B$777,S$119)+'СЕТ СН'!$I$9+СВЦЭМ!$D$10+'СЕТ СН'!$I$6-'СЕТ СН'!$I$19</f>
        <v>1375.3647249000001</v>
      </c>
      <c r="T139" s="37">
        <f>SUMIFS(СВЦЭМ!$C$34:$C$777,СВЦЭМ!$A$34:$A$777,$A139,СВЦЭМ!$B$34:$B$777,T$119)+'СЕТ СН'!$I$9+СВЦЭМ!$D$10+'СЕТ СН'!$I$6-'СЕТ СН'!$I$19</f>
        <v>1391.6871738999998</v>
      </c>
      <c r="U139" s="37">
        <f>SUMIFS(СВЦЭМ!$C$34:$C$777,СВЦЭМ!$A$34:$A$777,$A139,СВЦЭМ!$B$34:$B$777,U$119)+'СЕТ СН'!$I$9+СВЦЭМ!$D$10+'СЕТ СН'!$I$6-'СЕТ СН'!$I$19</f>
        <v>1396.5767738899999</v>
      </c>
      <c r="V139" s="37">
        <f>SUMIFS(СВЦЭМ!$C$34:$C$777,СВЦЭМ!$A$34:$A$777,$A139,СВЦЭМ!$B$34:$B$777,V$119)+'СЕТ СН'!$I$9+СВЦЭМ!$D$10+'СЕТ СН'!$I$6-'СЕТ СН'!$I$19</f>
        <v>1379.72446429</v>
      </c>
      <c r="W139" s="37">
        <f>SUMIFS(СВЦЭМ!$C$34:$C$777,СВЦЭМ!$A$34:$A$777,$A139,СВЦЭМ!$B$34:$B$777,W$119)+'СЕТ СН'!$I$9+СВЦЭМ!$D$10+'СЕТ СН'!$I$6-'СЕТ СН'!$I$19</f>
        <v>1397.1175227899998</v>
      </c>
      <c r="X139" s="37">
        <f>SUMIFS(СВЦЭМ!$C$34:$C$777,СВЦЭМ!$A$34:$A$777,$A139,СВЦЭМ!$B$34:$B$777,X$119)+'СЕТ СН'!$I$9+СВЦЭМ!$D$10+'СЕТ СН'!$I$6-'СЕТ СН'!$I$19</f>
        <v>1458.7598853299999</v>
      </c>
      <c r="Y139" s="37">
        <f>SUMIFS(СВЦЭМ!$C$34:$C$777,СВЦЭМ!$A$34:$A$777,$A139,СВЦЭМ!$B$34:$B$777,Y$119)+'СЕТ СН'!$I$9+СВЦЭМ!$D$10+'СЕТ СН'!$I$6-'СЕТ СН'!$I$19</f>
        <v>1562.3339452800001</v>
      </c>
    </row>
    <row r="140" spans="1:25" ht="15.75" x14ac:dyDescent="0.2">
      <c r="A140" s="36">
        <f t="shared" si="3"/>
        <v>42937</v>
      </c>
      <c r="B140" s="37">
        <f>SUMIFS(СВЦЭМ!$C$34:$C$777,СВЦЭМ!$A$34:$A$777,$A140,СВЦЭМ!$B$34:$B$777,B$119)+'СЕТ СН'!$I$9+СВЦЭМ!$D$10+'СЕТ СН'!$I$6-'СЕТ СН'!$I$19</f>
        <v>1628.9286684999997</v>
      </c>
      <c r="C140" s="37">
        <f>SUMIFS(СВЦЭМ!$C$34:$C$777,СВЦЭМ!$A$34:$A$777,$A140,СВЦЭМ!$B$34:$B$777,C$119)+'СЕТ СН'!$I$9+СВЦЭМ!$D$10+'СЕТ СН'!$I$6-'СЕТ СН'!$I$19</f>
        <v>1671.68274638</v>
      </c>
      <c r="D140" s="37">
        <f>SUMIFS(СВЦЭМ!$C$34:$C$777,СВЦЭМ!$A$34:$A$777,$A140,СВЦЭМ!$B$34:$B$777,D$119)+'СЕТ СН'!$I$9+СВЦЭМ!$D$10+'СЕТ СН'!$I$6-'СЕТ СН'!$I$19</f>
        <v>1715.8642904899998</v>
      </c>
      <c r="E140" s="37">
        <f>SUMIFS(СВЦЭМ!$C$34:$C$777,СВЦЭМ!$A$34:$A$777,$A140,СВЦЭМ!$B$34:$B$777,E$119)+'СЕТ СН'!$I$9+СВЦЭМ!$D$10+'СЕТ СН'!$I$6-'СЕТ СН'!$I$19</f>
        <v>1721.0873684400003</v>
      </c>
      <c r="F140" s="37">
        <f>SUMIFS(СВЦЭМ!$C$34:$C$777,СВЦЭМ!$A$34:$A$777,$A140,СВЦЭМ!$B$34:$B$777,F$119)+'СЕТ СН'!$I$9+СВЦЭМ!$D$10+'СЕТ СН'!$I$6-'СЕТ СН'!$I$19</f>
        <v>1714.0345942499998</v>
      </c>
      <c r="G140" s="37">
        <f>SUMIFS(СВЦЭМ!$C$34:$C$777,СВЦЭМ!$A$34:$A$777,$A140,СВЦЭМ!$B$34:$B$777,G$119)+'СЕТ СН'!$I$9+СВЦЭМ!$D$10+'СЕТ СН'!$I$6-'СЕТ СН'!$I$19</f>
        <v>1707.8319637200002</v>
      </c>
      <c r="H140" s="37">
        <f>SUMIFS(СВЦЭМ!$C$34:$C$777,СВЦЭМ!$A$34:$A$777,$A140,СВЦЭМ!$B$34:$B$777,H$119)+'СЕТ СН'!$I$9+СВЦЭМ!$D$10+'СЕТ СН'!$I$6-'СЕТ СН'!$I$19</f>
        <v>1642.28115265</v>
      </c>
      <c r="I140" s="37">
        <f>SUMIFS(СВЦЭМ!$C$34:$C$777,СВЦЭМ!$A$34:$A$777,$A140,СВЦЭМ!$B$34:$B$777,I$119)+'СЕТ СН'!$I$9+СВЦЭМ!$D$10+'СЕТ СН'!$I$6-'СЕТ СН'!$I$19</f>
        <v>1572.76535298</v>
      </c>
      <c r="J140" s="37">
        <f>SUMIFS(СВЦЭМ!$C$34:$C$777,СВЦЭМ!$A$34:$A$777,$A140,СВЦЭМ!$B$34:$B$777,J$119)+'СЕТ СН'!$I$9+СВЦЭМ!$D$10+'СЕТ СН'!$I$6-'СЕТ СН'!$I$19</f>
        <v>1527.0547250299996</v>
      </c>
      <c r="K140" s="37">
        <f>SUMIFS(СВЦЭМ!$C$34:$C$777,СВЦЭМ!$A$34:$A$777,$A140,СВЦЭМ!$B$34:$B$777,K$119)+'СЕТ СН'!$I$9+СВЦЭМ!$D$10+'СЕТ СН'!$I$6-'СЕТ СН'!$I$19</f>
        <v>1453.5212346499998</v>
      </c>
      <c r="L140" s="37">
        <f>SUMIFS(СВЦЭМ!$C$34:$C$777,СВЦЭМ!$A$34:$A$777,$A140,СВЦЭМ!$B$34:$B$777,L$119)+'СЕТ СН'!$I$9+СВЦЭМ!$D$10+'СЕТ СН'!$I$6-'СЕТ СН'!$I$19</f>
        <v>1428.7085171099998</v>
      </c>
      <c r="M140" s="37">
        <f>SUMIFS(СВЦЭМ!$C$34:$C$777,СВЦЭМ!$A$34:$A$777,$A140,СВЦЭМ!$B$34:$B$777,M$119)+'СЕТ СН'!$I$9+СВЦЭМ!$D$10+'СЕТ СН'!$I$6-'СЕТ СН'!$I$19</f>
        <v>1456.4950655099999</v>
      </c>
      <c r="N140" s="37">
        <f>SUMIFS(СВЦЭМ!$C$34:$C$777,СВЦЭМ!$A$34:$A$777,$A140,СВЦЭМ!$B$34:$B$777,N$119)+'СЕТ СН'!$I$9+СВЦЭМ!$D$10+'СЕТ СН'!$I$6-'СЕТ СН'!$I$19</f>
        <v>1455.89337237</v>
      </c>
      <c r="O140" s="37">
        <f>SUMIFS(СВЦЭМ!$C$34:$C$777,СВЦЭМ!$A$34:$A$777,$A140,СВЦЭМ!$B$34:$B$777,O$119)+'СЕТ СН'!$I$9+СВЦЭМ!$D$10+'СЕТ СН'!$I$6-'СЕТ СН'!$I$19</f>
        <v>1449.1544009099998</v>
      </c>
      <c r="P140" s="37">
        <f>SUMIFS(СВЦЭМ!$C$34:$C$777,СВЦЭМ!$A$34:$A$777,$A140,СВЦЭМ!$B$34:$B$777,P$119)+'СЕТ СН'!$I$9+СВЦЭМ!$D$10+'СЕТ СН'!$I$6-'СЕТ СН'!$I$19</f>
        <v>1444.3922788299999</v>
      </c>
      <c r="Q140" s="37">
        <f>SUMIFS(СВЦЭМ!$C$34:$C$777,СВЦЭМ!$A$34:$A$777,$A140,СВЦЭМ!$B$34:$B$777,Q$119)+'СЕТ СН'!$I$9+СВЦЭМ!$D$10+'СЕТ СН'!$I$6-'СЕТ СН'!$I$19</f>
        <v>1437.0641556699998</v>
      </c>
      <c r="R140" s="37">
        <f>SUMIFS(СВЦЭМ!$C$34:$C$777,СВЦЭМ!$A$34:$A$777,$A140,СВЦЭМ!$B$34:$B$777,R$119)+'СЕТ СН'!$I$9+СВЦЭМ!$D$10+'СЕТ СН'!$I$6-'СЕТ СН'!$I$19</f>
        <v>1429.40097289</v>
      </c>
      <c r="S140" s="37">
        <f>SUMIFS(СВЦЭМ!$C$34:$C$777,СВЦЭМ!$A$34:$A$777,$A140,СВЦЭМ!$B$34:$B$777,S$119)+'СЕТ СН'!$I$9+СВЦЭМ!$D$10+'СЕТ СН'!$I$6-'СЕТ СН'!$I$19</f>
        <v>1430.6995120399999</v>
      </c>
      <c r="T140" s="37">
        <f>SUMIFS(СВЦЭМ!$C$34:$C$777,СВЦЭМ!$A$34:$A$777,$A140,СВЦЭМ!$B$34:$B$777,T$119)+'СЕТ СН'!$I$9+СВЦЭМ!$D$10+'СЕТ СН'!$I$6-'СЕТ СН'!$I$19</f>
        <v>1420.4503886799998</v>
      </c>
      <c r="U140" s="37">
        <f>SUMIFS(СВЦЭМ!$C$34:$C$777,СВЦЭМ!$A$34:$A$777,$A140,СВЦЭМ!$B$34:$B$777,U$119)+'СЕТ СН'!$I$9+СВЦЭМ!$D$10+'СЕТ СН'!$I$6-'СЕТ СН'!$I$19</f>
        <v>1405.3573370699999</v>
      </c>
      <c r="V140" s="37">
        <f>SUMIFS(СВЦЭМ!$C$34:$C$777,СВЦЭМ!$A$34:$A$777,$A140,СВЦЭМ!$B$34:$B$777,V$119)+'СЕТ СН'!$I$9+СВЦЭМ!$D$10+'СЕТ СН'!$I$6-'СЕТ СН'!$I$19</f>
        <v>1397.5674537899999</v>
      </c>
      <c r="W140" s="37">
        <f>SUMIFS(СВЦЭМ!$C$34:$C$777,СВЦЭМ!$A$34:$A$777,$A140,СВЦЭМ!$B$34:$B$777,W$119)+'СЕТ СН'!$I$9+СВЦЭМ!$D$10+'СЕТ СН'!$I$6-'СЕТ СН'!$I$19</f>
        <v>1451.3054958899997</v>
      </c>
      <c r="X140" s="37">
        <f>SUMIFS(СВЦЭМ!$C$34:$C$777,СВЦЭМ!$A$34:$A$777,$A140,СВЦЭМ!$B$34:$B$777,X$119)+'СЕТ СН'!$I$9+СВЦЭМ!$D$10+'СЕТ СН'!$I$6-'СЕТ СН'!$I$19</f>
        <v>1481.8374765600001</v>
      </c>
      <c r="Y140" s="37">
        <f>SUMIFS(СВЦЭМ!$C$34:$C$777,СВЦЭМ!$A$34:$A$777,$A140,СВЦЭМ!$B$34:$B$777,Y$119)+'СЕТ СН'!$I$9+СВЦЭМ!$D$10+'СЕТ СН'!$I$6-'СЕТ СН'!$I$19</f>
        <v>1566.6556317300001</v>
      </c>
    </row>
    <row r="141" spans="1:25" ht="15.75" x14ac:dyDescent="0.2">
      <c r="A141" s="36">
        <f t="shared" si="3"/>
        <v>42938</v>
      </c>
      <c r="B141" s="37">
        <f>SUMIFS(СВЦЭМ!$C$34:$C$777,СВЦЭМ!$A$34:$A$777,$A141,СВЦЭМ!$B$34:$B$777,B$119)+'СЕТ СН'!$I$9+СВЦЭМ!$D$10+'СЕТ СН'!$I$6-'СЕТ СН'!$I$19</f>
        <v>1633.0690790199997</v>
      </c>
      <c r="C141" s="37">
        <f>SUMIFS(СВЦЭМ!$C$34:$C$777,СВЦЭМ!$A$34:$A$777,$A141,СВЦЭМ!$B$34:$B$777,C$119)+'СЕТ СН'!$I$9+СВЦЭМ!$D$10+'СЕТ СН'!$I$6-'СЕТ СН'!$I$19</f>
        <v>1666.4326543400002</v>
      </c>
      <c r="D141" s="37">
        <f>SUMIFS(СВЦЭМ!$C$34:$C$777,СВЦЭМ!$A$34:$A$777,$A141,СВЦЭМ!$B$34:$B$777,D$119)+'СЕТ СН'!$I$9+СВЦЭМ!$D$10+'СЕТ СН'!$I$6-'СЕТ СН'!$I$19</f>
        <v>1683.2530698099999</v>
      </c>
      <c r="E141" s="37">
        <f>SUMIFS(СВЦЭМ!$C$34:$C$777,СВЦЭМ!$A$34:$A$777,$A141,СВЦЭМ!$B$34:$B$777,E$119)+'СЕТ СН'!$I$9+СВЦЭМ!$D$10+'СЕТ СН'!$I$6-'СЕТ СН'!$I$19</f>
        <v>1700.1680823200004</v>
      </c>
      <c r="F141" s="37">
        <f>SUMIFS(СВЦЭМ!$C$34:$C$777,СВЦЭМ!$A$34:$A$777,$A141,СВЦЭМ!$B$34:$B$777,F$119)+'СЕТ СН'!$I$9+СВЦЭМ!$D$10+'СЕТ СН'!$I$6-'СЕТ СН'!$I$19</f>
        <v>1709.9416293000004</v>
      </c>
      <c r="G141" s="37">
        <f>SUMIFS(СВЦЭМ!$C$34:$C$777,СВЦЭМ!$A$34:$A$777,$A141,СВЦЭМ!$B$34:$B$777,G$119)+'СЕТ СН'!$I$9+СВЦЭМ!$D$10+'СЕТ СН'!$I$6-'СЕТ СН'!$I$19</f>
        <v>1701.7579200199998</v>
      </c>
      <c r="H141" s="37">
        <f>SUMIFS(СВЦЭМ!$C$34:$C$777,СВЦЭМ!$A$34:$A$777,$A141,СВЦЭМ!$B$34:$B$777,H$119)+'СЕТ СН'!$I$9+СВЦЭМ!$D$10+'СЕТ СН'!$I$6-'СЕТ СН'!$I$19</f>
        <v>1669.1415181399998</v>
      </c>
      <c r="I141" s="37">
        <f>SUMIFS(СВЦЭМ!$C$34:$C$777,СВЦЭМ!$A$34:$A$777,$A141,СВЦЭМ!$B$34:$B$777,I$119)+'СЕТ СН'!$I$9+СВЦЭМ!$D$10+'СЕТ СН'!$I$6-'СЕТ СН'!$I$19</f>
        <v>1573.8822774800001</v>
      </c>
      <c r="J141" s="37">
        <f>SUMIFS(СВЦЭМ!$C$34:$C$777,СВЦЭМ!$A$34:$A$777,$A141,СВЦЭМ!$B$34:$B$777,J$119)+'СЕТ СН'!$I$9+СВЦЭМ!$D$10+'СЕТ СН'!$I$6-'СЕТ СН'!$I$19</f>
        <v>1464.8144319599999</v>
      </c>
      <c r="K141" s="37">
        <f>SUMIFS(СВЦЭМ!$C$34:$C$777,СВЦЭМ!$A$34:$A$777,$A141,СВЦЭМ!$B$34:$B$777,K$119)+'СЕТ СН'!$I$9+СВЦЭМ!$D$10+'СЕТ СН'!$I$6-'СЕТ СН'!$I$19</f>
        <v>1391.1667368899998</v>
      </c>
      <c r="L141" s="37">
        <f>SUMIFS(СВЦЭМ!$C$34:$C$777,СВЦЭМ!$A$34:$A$777,$A141,СВЦЭМ!$B$34:$B$777,L$119)+'СЕТ СН'!$I$9+СВЦЭМ!$D$10+'СЕТ СН'!$I$6-'СЕТ СН'!$I$19</f>
        <v>1337.2177199999999</v>
      </c>
      <c r="M141" s="37">
        <f>SUMIFS(СВЦЭМ!$C$34:$C$777,СВЦЭМ!$A$34:$A$777,$A141,СВЦЭМ!$B$34:$B$777,M$119)+'СЕТ СН'!$I$9+СВЦЭМ!$D$10+'СЕТ СН'!$I$6-'СЕТ СН'!$I$19</f>
        <v>1399.52998321</v>
      </c>
      <c r="N141" s="37">
        <f>SUMIFS(СВЦЭМ!$C$34:$C$777,СВЦЭМ!$A$34:$A$777,$A141,СВЦЭМ!$B$34:$B$777,N$119)+'СЕТ СН'!$I$9+СВЦЭМ!$D$10+'СЕТ СН'!$I$6-'СЕТ СН'!$I$19</f>
        <v>1379.8789371799999</v>
      </c>
      <c r="O141" s="37">
        <f>SUMIFS(СВЦЭМ!$C$34:$C$777,СВЦЭМ!$A$34:$A$777,$A141,СВЦЭМ!$B$34:$B$777,O$119)+'СЕТ СН'!$I$9+СВЦЭМ!$D$10+'СЕТ СН'!$I$6-'СЕТ СН'!$I$19</f>
        <v>1341.83009468</v>
      </c>
      <c r="P141" s="37">
        <f>SUMIFS(СВЦЭМ!$C$34:$C$777,СВЦЭМ!$A$34:$A$777,$A141,СВЦЭМ!$B$34:$B$777,P$119)+'СЕТ СН'!$I$9+СВЦЭМ!$D$10+'СЕТ СН'!$I$6-'СЕТ СН'!$I$19</f>
        <v>1329.1888887599998</v>
      </c>
      <c r="Q141" s="37">
        <f>SUMIFS(СВЦЭМ!$C$34:$C$777,СВЦЭМ!$A$34:$A$777,$A141,СВЦЭМ!$B$34:$B$777,Q$119)+'СЕТ СН'!$I$9+СВЦЭМ!$D$10+'СЕТ СН'!$I$6-'СЕТ СН'!$I$19</f>
        <v>1334.05401669</v>
      </c>
      <c r="R141" s="37">
        <f>SUMIFS(СВЦЭМ!$C$34:$C$777,СВЦЭМ!$A$34:$A$777,$A141,СВЦЭМ!$B$34:$B$777,R$119)+'СЕТ СН'!$I$9+СВЦЭМ!$D$10+'СЕТ СН'!$I$6-'СЕТ СН'!$I$19</f>
        <v>1335.8341453099999</v>
      </c>
      <c r="S141" s="37">
        <f>SUMIFS(СВЦЭМ!$C$34:$C$777,СВЦЭМ!$A$34:$A$777,$A141,СВЦЭМ!$B$34:$B$777,S$119)+'СЕТ СН'!$I$9+СВЦЭМ!$D$10+'СЕТ СН'!$I$6-'СЕТ СН'!$I$19</f>
        <v>1336.8019411999999</v>
      </c>
      <c r="T141" s="37">
        <f>SUMIFS(СВЦЭМ!$C$34:$C$777,СВЦЭМ!$A$34:$A$777,$A141,СВЦЭМ!$B$34:$B$777,T$119)+'СЕТ СН'!$I$9+СВЦЭМ!$D$10+'СЕТ СН'!$I$6-'СЕТ СН'!$I$19</f>
        <v>1339.1223737599998</v>
      </c>
      <c r="U141" s="37">
        <f>SUMIFS(СВЦЭМ!$C$34:$C$777,СВЦЭМ!$A$34:$A$777,$A141,СВЦЭМ!$B$34:$B$777,U$119)+'СЕТ СН'!$I$9+СВЦЭМ!$D$10+'СЕТ СН'!$I$6-'СЕТ СН'!$I$19</f>
        <v>1340.85396145</v>
      </c>
      <c r="V141" s="37">
        <f>SUMIFS(СВЦЭМ!$C$34:$C$777,СВЦЭМ!$A$34:$A$777,$A141,СВЦЭМ!$B$34:$B$777,V$119)+'СЕТ СН'!$I$9+СВЦЭМ!$D$10+'СЕТ СН'!$I$6-'СЕТ СН'!$I$19</f>
        <v>1348.70814582</v>
      </c>
      <c r="W141" s="37">
        <f>SUMIFS(СВЦЭМ!$C$34:$C$777,СВЦЭМ!$A$34:$A$777,$A141,СВЦЭМ!$B$34:$B$777,W$119)+'СЕТ СН'!$I$9+СВЦЭМ!$D$10+'СЕТ СН'!$I$6-'СЕТ СН'!$I$19</f>
        <v>1358.3986616899999</v>
      </c>
      <c r="X141" s="37">
        <f>SUMIFS(СВЦЭМ!$C$34:$C$777,СВЦЭМ!$A$34:$A$777,$A141,СВЦЭМ!$B$34:$B$777,X$119)+'СЕТ СН'!$I$9+СВЦЭМ!$D$10+'СЕТ СН'!$I$6-'СЕТ СН'!$I$19</f>
        <v>1390.3187694899998</v>
      </c>
      <c r="Y141" s="37">
        <f>SUMIFS(СВЦЭМ!$C$34:$C$777,СВЦЭМ!$A$34:$A$777,$A141,СВЦЭМ!$B$34:$B$777,Y$119)+'СЕТ СН'!$I$9+СВЦЭМ!$D$10+'СЕТ СН'!$I$6-'СЕТ СН'!$I$19</f>
        <v>1488.94358152</v>
      </c>
    </row>
    <row r="142" spans="1:25" ht="15.75" x14ac:dyDescent="0.2">
      <c r="A142" s="36">
        <f t="shared" si="3"/>
        <v>42939</v>
      </c>
      <c r="B142" s="37">
        <f>SUMIFS(СВЦЭМ!$C$34:$C$777,СВЦЭМ!$A$34:$A$777,$A142,СВЦЭМ!$B$34:$B$777,B$119)+'СЕТ СН'!$I$9+СВЦЭМ!$D$10+'СЕТ СН'!$I$6-'СЕТ СН'!$I$19</f>
        <v>1581.7990991699999</v>
      </c>
      <c r="C142" s="37">
        <f>SUMIFS(СВЦЭМ!$C$34:$C$777,СВЦЭМ!$A$34:$A$777,$A142,СВЦЭМ!$B$34:$B$777,C$119)+'СЕТ СН'!$I$9+СВЦЭМ!$D$10+'СЕТ СН'!$I$6-'СЕТ СН'!$I$19</f>
        <v>1622.2791931299998</v>
      </c>
      <c r="D142" s="37">
        <f>SUMIFS(СВЦЭМ!$C$34:$C$777,СВЦЭМ!$A$34:$A$777,$A142,СВЦЭМ!$B$34:$B$777,D$119)+'СЕТ СН'!$I$9+СВЦЭМ!$D$10+'СЕТ СН'!$I$6-'СЕТ СН'!$I$19</f>
        <v>1684.7195354799996</v>
      </c>
      <c r="E142" s="37">
        <f>SUMIFS(СВЦЭМ!$C$34:$C$777,СВЦЭМ!$A$34:$A$777,$A142,СВЦЭМ!$B$34:$B$777,E$119)+'СЕТ СН'!$I$9+СВЦЭМ!$D$10+'СЕТ СН'!$I$6-'СЕТ СН'!$I$19</f>
        <v>1705.1385099199997</v>
      </c>
      <c r="F142" s="37">
        <f>SUMIFS(СВЦЭМ!$C$34:$C$777,СВЦЭМ!$A$34:$A$777,$A142,СВЦЭМ!$B$34:$B$777,F$119)+'СЕТ СН'!$I$9+СВЦЭМ!$D$10+'СЕТ СН'!$I$6-'СЕТ СН'!$I$19</f>
        <v>1727.02979258</v>
      </c>
      <c r="G142" s="37">
        <f>SUMIFS(СВЦЭМ!$C$34:$C$777,СВЦЭМ!$A$34:$A$777,$A142,СВЦЭМ!$B$34:$B$777,G$119)+'СЕТ СН'!$I$9+СВЦЭМ!$D$10+'СЕТ СН'!$I$6-'СЕТ СН'!$I$19</f>
        <v>1726.9484247</v>
      </c>
      <c r="H142" s="37">
        <f>SUMIFS(СВЦЭМ!$C$34:$C$777,СВЦЭМ!$A$34:$A$777,$A142,СВЦЭМ!$B$34:$B$777,H$119)+'СЕТ СН'!$I$9+СВЦЭМ!$D$10+'СЕТ СН'!$I$6-'СЕТ СН'!$I$19</f>
        <v>1698.9834710800001</v>
      </c>
      <c r="I142" s="37">
        <f>SUMIFS(СВЦЭМ!$C$34:$C$777,СВЦЭМ!$A$34:$A$777,$A142,СВЦЭМ!$B$34:$B$777,I$119)+'СЕТ СН'!$I$9+СВЦЭМ!$D$10+'СЕТ СН'!$I$6-'СЕТ СН'!$I$19</f>
        <v>1588.1595260200002</v>
      </c>
      <c r="J142" s="37">
        <f>SUMIFS(СВЦЭМ!$C$34:$C$777,СВЦЭМ!$A$34:$A$777,$A142,СВЦЭМ!$B$34:$B$777,J$119)+'СЕТ СН'!$I$9+СВЦЭМ!$D$10+'СЕТ СН'!$I$6-'СЕТ СН'!$I$19</f>
        <v>1481.9737420399997</v>
      </c>
      <c r="K142" s="37">
        <f>SUMIFS(СВЦЭМ!$C$34:$C$777,СВЦЭМ!$A$34:$A$777,$A142,СВЦЭМ!$B$34:$B$777,K$119)+'СЕТ СН'!$I$9+СВЦЭМ!$D$10+'СЕТ СН'!$I$6-'СЕТ СН'!$I$19</f>
        <v>1399.50265608</v>
      </c>
      <c r="L142" s="37">
        <f>SUMIFS(СВЦЭМ!$C$34:$C$777,СВЦЭМ!$A$34:$A$777,$A142,СВЦЭМ!$B$34:$B$777,L$119)+'СЕТ СН'!$I$9+СВЦЭМ!$D$10+'СЕТ СН'!$I$6-'СЕТ СН'!$I$19</f>
        <v>1355.3188074</v>
      </c>
      <c r="M142" s="37">
        <f>SUMIFS(СВЦЭМ!$C$34:$C$777,СВЦЭМ!$A$34:$A$777,$A142,СВЦЭМ!$B$34:$B$777,M$119)+'СЕТ СН'!$I$9+СВЦЭМ!$D$10+'СЕТ СН'!$I$6-'СЕТ СН'!$I$19</f>
        <v>1369.3446310899999</v>
      </c>
      <c r="N142" s="37">
        <f>SUMIFS(СВЦЭМ!$C$34:$C$777,СВЦЭМ!$A$34:$A$777,$A142,СВЦЭМ!$B$34:$B$777,N$119)+'СЕТ СН'!$I$9+СВЦЭМ!$D$10+'СЕТ СН'!$I$6-'СЕТ СН'!$I$19</f>
        <v>1408.5192857699999</v>
      </c>
      <c r="O142" s="37">
        <f>SUMIFS(СВЦЭМ!$C$34:$C$777,СВЦЭМ!$A$34:$A$777,$A142,СВЦЭМ!$B$34:$B$777,O$119)+'СЕТ СН'!$I$9+СВЦЭМ!$D$10+'СЕТ СН'!$I$6-'СЕТ СН'!$I$19</f>
        <v>1370.5954512599999</v>
      </c>
      <c r="P142" s="37">
        <f>SUMIFS(СВЦЭМ!$C$34:$C$777,СВЦЭМ!$A$34:$A$777,$A142,СВЦЭМ!$B$34:$B$777,P$119)+'СЕТ СН'!$I$9+СВЦЭМ!$D$10+'СЕТ СН'!$I$6-'СЕТ СН'!$I$19</f>
        <v>1342.4132897499999</v>
      </c>
      <c r="Q142" s="37">
        <f>SUMIFS(СВЦЭМ!$C$34:$C$777,СВЦЭМ!$A$34:$A$777,$A142,СВЦЭМ!$B$34:$B$777,Q$119)+'СЕТ СН'!$I$9+СВЦЭМ!$D$10+'СЕТ СН'!$I$6-'СЕТ СН'!$I$19</f>
        <v>1341.21160371</v>
      </c>
      <c r="R142" s="37">
        <f>SUMIFS(СВЦЭМ!$C$34:$C$777,СВЦЭМ!$A$34:$A$777,$A142,СВЦЭМ!$B$34:$B$777,R$119)+'СЕТ СН'!$I$9+СВЦЭМ!$D$10+'СЕТ СН'!$I$6-'СЕТ СН'!$I$19</f>
        <v>1343.9025525299999</v>
      </c>
      <c r="S142" s="37">
        <f>SUMIFS(СВЦЭМ!$C$34:$C$777,СВЦЭМ!$A$34:$A$777,$A142,СВЦЭМ!$B$34:$B$777,S$119)+'СЕТ СН'!$I$9+СВЦЭМ!$D$10+'СЕТ СН'!$I$6-'СЕТ СН'!$I$19</f>
        <v>1343.2165172299999</v>
      </c>
      <c r="T142" s="37">
        <f>SUMIFS(СВЦЭМ!$C$34:$C$777,СВЦЭМ!$A$34:$A$777,$A142,СВЦЭМ!$B$34:$B$777,T$119)+'СЕТ СН'!$I$9+СВЦЭМ!$D$10+'СЕТ СН'!$I$6-'СЕТ СН'!$I$19</f>
        <v>1344.7185685099998</v>
      </c>
      <c r="U142" s="37">
        <f>SUMIFS(СВЦЭМ!$C$34:$C$777,СВЦЭМ!$A$34:$A$777,$A142,СВЦЭМ!$B$34:$B$777,U$119)+'СЕТ СН'!$I$9+СВЦЭМ!$D$10+'СЕТ СН'!$I$6-'СЕТ СН'!$I$19</f>
        <v>1345.1267761499998</v>
      </c>
      <c r="V142" s="37">
        <f>SUMIFS(СВЦЭМ!$C$34:$C$777,СВЦЭМ!$A$34:$A$777,$A142,СВЦЭМ!$B$34:$B$777,V$119)+'СЕТ СН'!$I$9+СВЦЭМ!$D$10+'СЕТ СН'!$I$6-'СЕТ СН'!$I$19</f>
        <v>1338.0616545600001</v>
      </c>
      <c r="W142" s="37">
        <f>SUMIFS(СВЦЭМ!$C$34:$C$777,СВЦЭМ!$A$34:$A$777,$A142,СВЦЭМ!$B$34:$B$777,W$119)+'СЕТ СН'!$I$9+СВЦЭМ!$D$10+'СЕТ СН'!$I$6-'СЕТ СН'!$I$19</f>
        <v>1368.4936611599999</v>
      </c>
      <c r="X142" s="37">
        <f>SUMIFS(СВЦЭМ!$C$34:$C$777,СВЦЭМ!$A$34:$A$777,$A142,СВЦЭМ!$B$34:$B$777,X$119)+'СЕТ СН'!$I$9+СВЦЭМ!$D$10+'СЕТ СН'!$I$6-'СЕТ СН'!$I$19</f>
        <v>1415.2103656199999</v>
      </c>
      <c r="Y142" s="37">
        <f>SUMIFS(СВЦЭМ!$C$34:$C$777,СВЦЭМ!$A$34:$A$777,$A142,СВЦЭМ!$B$34:$B$777,Y$119)+'СЕТ СН'!$I$9+СВЦЭМ!$D$10+'СЕТ СН'!$I$6-'СЕТ СН'!$I$19</f>
        <v>1474.8651865299998</v>
      </c>
    </row>
    <row r="143" spans="1:25" ht="15.75" x14ac:dyDescent="0.2">
      <c r="A143" s="36">
        <f t="shared" si="3"/>
        <v>42940</v>
      </c>
      <c r="B143" s="37">
        <f>SUMIFS(СВЦЭМ!$C$34:$C$777,СВЦЭМ!$A$34:$A$777,$A143,СВЦЭМ!$B$34:$B$777,B$119)+'СЕТ СН'!$I$9+СВЦЭМ!$D$10+'СЕТ СН'!$I$6-'СЕТ СН'!$I$19</f>
        <v>1532.7423374499999</v>
      </c>
      <c r="C143" s="37">
        <f>SUMIFS(СВЦЭМ!$C$34:$C$777,СВЦЭМ!$A$34:$A$777,$A143,СВЦЭМ!$B$34:$B$777,C$119)+'СЕТ СН'!$I$9+СВЦЭМ!$D$10+'СЕТ СН'!$I$6-'СЕТ СН'!$I$19</f>
        <v>1640.3965898300003</v>
      </c>
      <c r="D143" s="37">
        <f>SUMIFS(СВЦЭМ!$C$34:$C$777,СВЦЭМ!$A$34:$A$777,$A143,СВЦЭМ!$B$34:$B$777,D$119)+'СЕТ СН'!$I$9+СВЦЭМ!$D$10+'СЕТ СН'!$I$6-'СЕТ СН'!$I$19</f>
        <v>1666.6206491399998</v>
      </c>
      <c r="E143" s="37">
        <f>SUMIFS(СВЦЭМ!$C$34:$C$777,СВЦЭМ!$A$34:$A$777,$A143,СВЦЭМ!$B$34:$B$777,E$119)+'СЕТ СН'!$I$9+СВЦЭМ!$D$10+'СЕТ СН'!$I$6-'СЕТ СН'!$I$19</f>
        <v>1679.0687721200002</v>
      </c>
      <c r="F143" s="37">
        <f>SUMIFS(СВЦЭМ!$C$34:$C$777,СВЦЭМ!$A$34:$A$777,$A143,СВЦЭМ!$B$34:$B$777,F$119)+'СЕТ СН'!$I$9+СВЦЭМ!$D$10+'СЕТ СН'!$I$6-'СЕТ СН'!$I$19</f>
        <v>1690.7531298499998</v>
      </c>
      <c r="G143" s="37">
        <f>SUMIFS(СВЦЭМ!$C$34:$C$777,СВЦЭМ!$A$34:$A$777,$A143,СВЦЭМ!$B$34:$B$777,G$119)+'СЕТ СН'!$I$9+СВЦЭМ!$D$10+'СЕТ СН'!$I$6-'СЕТ СН'!$I$19</f>
        <v>1675.3956000600001</v>
      </c>
      <c r="H143" s="37">
        <f>SUMIFS(СВЦЭМ!$C$34:$C$777,СВЦЭМ!$A$34:$A$777,$A143,СВЦЭМ!$B$34:$B$777,H$119)+'СЕТ СН'!$I$9+СВЦЭМ!$D$10+'СЕТ СН'!$I$6-'СЕТ СН'!$I$19</f>
        <v>1625.6621125199999</v>
      </c>
      <c r="I143" s="37">
        <f>SUMIFS(СВЦЭМ!$C$34:$C$777,СВЦЭМ!$A$34:$A$777,$A143,СВЦЭМ!$B$34:$B$777,I$119)+'СЕТ СН'!$I$9+СВЦЭМ!$D$10+'СЕТ СН'!$I$6-'СЕТ СН'!$I$19</f>
        <v>1594.60820212</v>
      </c>
      <c r="J143" s="37">
        <f>SUMIFS(СВЦЭМ!$C$34:$C$777,СВЦЭМ!$A$34:$A$777,$A143,СВЦЭМ!$B$34:$B$777,J$119)+'СЕТ СН'!$I$9+СВЦЭМ!$D$10+'СЕТ СН'!$I$6-'СЕТ СН'!$I$19</f>
        <v>1464.1849766999999</v>
      </c>
      <c r="K143" s="37">
        <f>SUMIFS(СВЦЭМ!$C$34:$C$777,СВЦЭМ!$A$34:$A$777,$A143,СВЦЭМ!$B$34:$B$777,K$119)+'СЕТ СН'!$I$9+СВЦЭМ!$D$10+'СЕТ СН'!$I$6-'СЕТ СН'!$I$19</f>
        <v>1465.3947012499998</v>
      </c>
      <c r="L143" s="37">
        <f>SUMIFS(СВЦЭМ!$C$34:$C$777,СВЦЭМ!$A$34:$A$777,$A143,СВЦЭМ!$B$34:$B$777,L$119)+'СЕТ СН'!$I$9+СВЦЭМ!$D$10+'СЕТ СН'!$I$6-'СЕТ СН'!$I$19</f>
        <v>1458.3850191699999</v>
      </c>
      <c r="M143" s="37">
        <f>SUMIFS(СВЦЭМ!$C$34:$C$777,СВЦЭМ!$A$34:$A$777,$A143,СВЦЭМ!$B$34:$B$777,M$119)+'СЕТ СН'!$I$9+СВЦЭМ!$D$10+'СЕТ СН'!$I$6-'СЕТ СН'!$I$19</f>
        <v>1464.4711357199999</v>
      </c>
      <c r="N143" s="37">
        <f>SUMIFS(СВЦЭМ!$C$34:$C$777,СВЦЭМ!$A$34:$A$777,$A143,СВЦЭМ!$B$34:$B$777,N$119)+'СЕТ СН'!$I$9+СВЦЭМ!$D$10+'СЕТ СН'!$I$6-'СЕТ СН'!$I$19</f>
        <v>1458.6428140599999</v>
      </c>
      <c r="O143" s="37">
        <f>SUMIFS(СВЦЭМ!$C$34:$C$777,СВЦЭМ!$A$34:$A$777,$A143,СВЦЭМ!$B$34:$B$777,O$119)+'СЕТ СН'!$I$9+СВЦЭМ!$D$10+'СЕТ СН'!$I$6-'СЕТ СН'!$I$19</f>
        <v>1463.4977508499999</v>
      </c>
      <c r="P143" s="37">
        <f>SUMIFS(СВЦЭМ!$C$34:$C$777,СВЦЭМ!$A$34:$A$777,$A143,СВЦЭМ!$B$34:$B$777,P$119)+'СЕТ СН'!$I$9+СВЦЭМ!$D$10+'СЕТ СН'!$I$6-'СЕТ СН'!$I$19</f>
        <v>1456.7681381799998</v>
      </c>
      <c r="Q143" s="37">
        <f>SUMIFS(СВЦЭМ!$C$34:$C$777,СВЦЭМ!$A$34:$A$777,$A143,СВЦЭМ!$B$34:$B$777,Q$119)+'СЕТ СН'!$I$9+СВЦЭМ!$D$10+'СЕТ СН'!$I$6-'СЕТ СН'!$I$19</f>
        <v>1455.9681929799999</v>
      </c>
      <c r="R143" s="37">
        <f>SUMIFS(СВЦЭМ!$C$34:$C$777,СВЦЭМ!$A$34:$A$777,$A143,СВЦЭМ!$B$34:$B$777,R$119)+'СЕТ СН'!$I$9+СВЦЭМ!$D$10+'СЕТ СН'!$I$6-'СЕТ СН'!$I$19</f>
        <v>1451.1676729699998</v>
      </c>
      <c r="S143" s="37">
        <f>SUMIFS(СВЦЭМ!$C$34:$C$777,СВЦЭМ!$A$34:$A$777,$A143,СВЦЭМ!$B$34:$B$777,S$119)+'СЕТ СН'!$I$9+СВЦЭМ!$D$10+'СЕТ СН'!$I$6-'СЕТ СН'!$I$19</f>
        <v>1449.5455734499999</v>
      </c>
      <c r="T143" s="37">
        <f>SUMIFS(СВЦЭМ!$C$34:$C$777,СВЦЭМ!$A$34:$A$777,$A143,СВЦЭМ!$B$34:$B$777,T$119)+'СЕТ СН'!$I$9+СВЦЭМ!$D$10+'СЕТ СН'!$I$6-'СЕТ СН'!$I$19</f>
        <v>1452.6538873999998</v>
      </c>
      <c r="U143" s="37">
        <f>SUMIFS(СВЦЭМ!$C$34:$C$777,СВЦЭМ!$A$34:$A$777,$A143,СВЦЭМ!$B$34:$B$777,U$119)+'СЕТ СН'!$I$9+СВЦЭМ!$D$10+'СЕТ СН'!$I$6-'СЕТ СН'!$I$19</f>
        <v>1448.39391488</v>
      </c>
      <c r="V143" s="37">
        <f>SUMIFS(СВЦЭМ!$C$34:$C$777,СВЦЭМ!$A$34:$A$777,$A143,СВЦЭМ!$B$34:$B$777,V$119)+'СЕТ СН'!$I$9+СВЦЭМ!$D$10+'СЕТ СН'!$I$6-'СЕТ СН'!$I$19</f>
        <v>1440.5795500199999</v>
      </c>
      <c r="W143" s="37">
        <f>SUMIFS(СВЦЭМ!$C$34:$C$777,СВЦЭМ!$A$34:$A$777,$A143,СВЦЭМ!$B$34:$B$777,W$119)+'СЕТ СН'!$I$9+СВЦЭМ!$D$10+'СЕТ СН'!$I$6-'СЕТ СН'!$I$19</f>
        <v>1469.6780157200001</v>
      </c>
      <c r="X143" s="37">
        <f>SUMIFS(СВЦЭМ!$C$34:$C$777,СВЦЭМ!$A$34:$A$777,$A143,СВЦЭМ!$B$34:$B$777,X$119)+'СЕТ СН'!$I$9+СВЦЭМ!$D$10+'СЕТ СН'!$I$6-'СЕТ СН'!$I$19</f>
        <v>1439.2161735299999</v>
      </c>
      <c r="Y143" s="37">
        <f>SUMIFS(СВЦЭМ!$C$34:$C$777,СВЦЭМ!$A$34:$A$777,$A143,СВЦЭМ!$B$34:$B$777,Y$119)+'СЕТ СН'!$I$9+СВЦЭМ!$D$10+'СЕТ СН'!$I$6-'СЕТ СН'!$I$19</f>
        <v>1502.0294619599999</v>
      </c>
    </row>
    <row r="144" spans="1:25" ht="15.75" x14ac:dyDescent="0.2">
      <c r="A144" s="36">
        <f t="shared" si="3"/>
        <v>42941</v>
      </c>
      <c r="B144" s="37">
        <f>SUMIFS(СВЦЭМ!$C$34:$C$777,СВЦЭМ!$A$34:$A$777,$A144,СВЦЭМ!$B$34:$B$777,B$119)+'СЕТ СН'!$I$9+СВЦЭМ!$D$10+'СЕТ СН'!$I$6-'СЕТ СН'!$I$19</f>
        <v>1574.2223680500001</v>
      </c>
      <c r="C144" s="37">
        <f>SUMIFS(СВЦЭМ!$C$34:$C$777,СВЦЭМ!$A$34:$A$777,$A144,СВЦЭМ!$B$34:$B$777,C$119)+'СЕТ СН'!$I$9+СВЦЭМ!$D$10+'СЕТ СН'!$I$6-'СЕТ СН'!$I$19</f>
        <v>1658.55686272</v>
      </c>
      <c r="D144" s="37">
        <f>SUMIFS(СВЦЭМ!$C$34:$C$777,СВЦЭМ!$A$34:$A$777,$A144,СВЦЭМ!$B$34:$B$777,D$119)+'СЕТ СН'!$I$9+СВЦЭМ!$D$10+'СЕТ СН'!$I$6-'СЕТ СН'!$I$19</f>
        <v>1724.0590151300003</v>
      </c>
      <c r="E144" s="37">
        <f>SUMIFS(СВЦЭМ!$C$34:$C$777,СВЦЭМ!$A$34:$A$777,$A144,СВЦЭМ!$B$34:$B$777,E$119)+'СЕТ СН'!$I$9+СВЦЭМ!$D$10+'СЕТ СН'!$I$6-'СЕТ СН'!$I$19</f>
        <v>1744.8630883300002</v>
      </c>
      <c r="F144" s="37">
        <f>SUMIFS(СВЦЭМ!$C$34:$C$777,СВЦЭМ!$A$34:$A$777,$A144,СВЦЭМ!$B$34:$B$777,F$119)+'СЕТ СН'!$I$9+СВЦЭМ!$D$10+'СЕТ СН'!$I$6-'СЕТ СН'!$I$19</f>
        <v>1754.9981779299997</v>
      </c>
      <c r="G144" s="37">
        <f>SUMIFS(СВЦЭМ!$C$34:$C$777,СВЦЭМ!$A$34:$A$777,$A144,СВЦЭМ!$B$34:$B$777,G$119)+'СЕТ СН'!$I$9+СВЦЭМ!$D$10+'СЕТ СН'!$I$6-'СЕТ СН'!$I$19</f>
        <v>1746.64362325</v>
      </c>
      <c r="H144" s="37">
        <f>SUMIFS(СВЦЭМ!$C$34:$C$777,СВЦЭМ!$A$34:$A$777,$A144,СВЦЭМ!$B$34:$B$777,H$119)+'СЕТ СН'!$I$9+СВЦЭМ!$D$10+'СЕТ СН'!$I$6-'СЕТ СН'!$I$19</f>
        <v>1676.6686886699999</v>
      </c>
      <c r="I144" s="37">
        <f>SUMIFS(СВЦЭМ!$C$34:$C$777,СВЦЭМ!$A$34:$A$777,$A144,СВЦЭМ!$B$34:$B$777,I$119)+'СЕТ СН'!$I$9+СВЦЭМ!$D$10+'СЕТ СН'!$I$6-'СЕТ СН'!$I$19</f>
        <v>1563.7164512500003</v>
      </c>
      <c r="J144" s="37">
        <f>SUMIFS(СВЦЭМ!$C$34:$C$777,СВЦЭМ!$A$34:$A$777,$A144,СВЦЭМ!$B$34:$B$777,J$119)+'СЕТ СН'!$I$9+СВЦЭМ!$D$10+'СЕТ СН'!$I$6-'СЕТ СН'!$I$19</f>
        <v>1463.9284048199997</v>
      </c>
      <c r="K144" s="37">
        <f>SUMIFS(СВЦЭМ!$C$34:$C$777,СВЦЭМ!$A$34:$A$777,$A144,СВЦЭМ!$B$34:$B$777,K$119)+'СЕТ СН'!$I$9+СВЦЭМ!$D$10+'СЕТ СН'!$I$6-'СЕТ СН'!$I$19</f>
        <v>1379.5071315299999</v>
      </c>
      <c r="L144" s="37">
        <f>SUMIFS(СВЦЭМ!$C$34:$C$777,СВЦЭМ!$A$34:$A$777,$A144,СВЦЭМ!$B$34:$B$777,L$119)+'СЕТ СН'!$I$9+СВЦЭМ!$D$10+'СЕТ СН'!$I$6-'СЕТ СН'!$I$19</f>
        <v>1319.72505314</v>
      </c>
      <c r="M144" s="37">
        <f>SUMIFS(СВЦЭМ!$C$34:$C$777,СВЦЭМ!$A$34:$A$777,$A144,СВЦЭМ!$B$34:$B$777,M$119)+'СЕТ СН'!$I$9+СВЦЭМ!$D$10+'СЕТ СН'!$I$6-'СЕТ СН'!$I$19</f>
        <v>1325.65688632</v>
      </c>
      <c r="N144" s="37">
        <f>SUMIFS(СВЦЭМ!$C$34:$C$777,СВЦЭМ!$A$34:$A$777,$A144,СВЦЭМ!$B$34:$B$777,N$119)+'СЕТ СН'!$I$9+СВЦЭМ!$D$10+'СЕТ СН'!$I$6-'СЕТ СН'!$I$19</f>
        <v>1329.7173085099998</v>
      </c>
      <c r="O144" s="37">
        <f>SUMIFS(СВЦЭМ!$C$34:$C$777,СВЦЭМ!$A$34:$A$777,$A144,СВЦЭМ!$B$34:$B$777,O$119)+'СЕТ СН'!$I$9+СВЦЭМ!$D$10+'СЕТ СН'!$I$6-'СЕТ СН'!$I$19</f>
        <v>1320.88127519</v>
      </c>
      <c r="P144" s="37">
        <f>SUMIFS(СВЦЭМ!$C$34:$C$777,СВЦЭМ!$A$34:$A$777,$A144,СВЦЭМ!$B$34:$B$777,P$119)+'СЕТ СН'!$I$9+СВЦЭМ!$D$10+'СЕТ СН'!$I$6-'СЕТ СН'!$I$19</f>
        <v>1327.5523070099998</v>
      </c>
      <c r="Q144" s="37">
        <f>SUMIFS(СВЦЭМ!$C$34:$C$777,СВЦЭМ!$A$34:$A$777,$A144,СВЦЭМ!$B$34:$B$777,Q$119)+'СЕТ СН'!$I$9+СВЦЭМ!$D$10+'СЕТ СН'!$I$6-'СЕТ СН'!$I$19</f>
        <v>1334.2017837399999</v>
      </c>
      <c r="R144" s="37">
        <f>SUMIFS(СВЦЭМ!$C$34:$C$777,СВЦЭМ!$A$34:$A$777,$A144,СВЦЭМ!$B$34:$B$777,R$119)+'СЕТ СН'!$I$9+СВЦЭМ!$D$10+'СЕТ СН'!$I$6-'СЕТ СН'!$I$19</f>
        <v>1345.5779803299999</v>
      </c>
      <c r="S144" s="37">
        <f>SUMIFS(СВЦЭМ!$C$34:$C$777,СВЦЭМ!$A$34:$A$777,$A144,СВЦЭМ!$B$34:$B$777,S$119)+'СЕТ СН'!$I$9+СВЦЭМ!$D$10+'СЕТ СН'!$I$6-'СЕТ СН'!$I$19</f>
        <v>1341.78605556</v>
      </c>
      <c r="T144" s="37">
        <f>SUMIFS(СВЦЭМ!$C$34:$C$777,СВЦЭМ!$A$34:$A$777,$A144,СВЦЭМ!$B$34:$B$777,T$119)+'СЕТ СН'!$I$9+СВЦЭМ!$D$10+'СЕТ СН'!$I$6-'СЕТ СН'!$I$19</f>
        <v>1356.27497948</v>
      </c>
      <c r="U144" s="37">
        <f>SUMIFS(СВЦЭМ!$C$34:$C$777,СВЦЭМ!$A$34:$A$777,$A144,СВЦЭМ!$B$34:$B$777,U$119)+'СЕТ СН'!$I$9+СВЦЭМ!$D$10+'СЕТ СН'!$I$6-'СЕТ СН'!$I$19</f>
        <v>1358.2525452999998</v>
      </c>
      <c r="V144" s="37">
        <f>SUMIFS(СВЦЭМ!$C$34:$C$777,СВЦЭМ!$A$34:$A$777,$A144,СВЦЭМ!$B$34:$B$777,V$119)+'СЕТ СН'!$I$9+СВЦЭМ!$D$10+'СЕТ СН'!$I$6-'СЕТ СН'!$I$19</f>
        <v>1336.1240600699998</v>
      </c>
      <c r="W144" s="37">
        <f>SUMIFS(СВЦЭМ!$C$34:$C$777,СВЦЭМ!$A$34:$A$777,$A144,СВЦЭМ!$B$34:$B$777,W$119)+'СЕТ СН'!$I$9+СВЦЭМ!$D$10+'СЕТ СН'!$I$6-'СЕТ СН'!$I$19</f>
        <v>1338.1998732100001</v>
      </c>
      <c r="X144" s="37">
        <f>SUMIFS(СВЦЭМ!$C$34:$C$777,СВЦЭМ!$A$34:$A$777,$A144,СВЦЭМ!$B$34:$B$777,X$119)+'СЕТ СН'!$I$9+СВЦЭМ!$D$10+'СЕТ СН'!$I$6-'СЕТ СН'!$I$19</f>
        <v>1401.9944938399999</v>
      </c>
      <c r="Y144" s="37">
        <f>SUMIFS(СВЦЭМ!$C$34:$C$777,СВЦЭМ!$A$34:$A$777,$A144,СВЦЭМ!$B$34:$B$777,Y$119)+'СЕТ СН'!$I$9+СВЦЭМ!$D$10+'СЕТ СН'!$I$6-'СЕТ СН'!$I$19</f>
        <v>1501.8972714799997</v>
      </c>
    </row>
    <row r="145" spans="1:26" ht="15.75" x14ac:dyDescent="0.2">
      <c r="A145" s="36">
        <f t="shared" si="3"/>
        <v>42942</v>
      </c>
      <c r="B145" s="37">
        <f>SUMIFS(СВЦЭМ!$C$34:$C$777,СВЦЭМ!$A$34:$A$777,$A145,СВЦЭМ!$B$34:$B$777,B$119)+'СЕТ СН'!$I$9+СВЦЭМ!$D$10+'СЕТ СН'!$I$6-'СЕТ СН'!$I$19</f>
        <v>1582.26622649</v>
      </c>
      <c r="C145" s="37">
        <f>SUMIFS(СВЦЭМ!$C$34:$C$777,СВЦЭМ!$A$34:$A$777,$A145,СВЦЭМ!$B$34:$B$777,C$119)+'СЕТ СН'!$I$9+СВЦЭМ!$D$10+'СЕТ СН'!$I$6-'СЕТ СН'!$I$19</f>
        <v>1609.7793784400001</v>
      </c>
      <c r="D145" s="37">
        <f>SUMIFS(СВЦЭМ!$C$34:$C$777,СВЦЭМ!$A$34:$A$777,$A145,СВЦЭМ!$B$34:$B$777,D$119)+'СЕТ СН'!$I$9+СВЦЭМ!$D$10+'СЕТ СН'!$I$6-'СЕТ СН'!$I$19</f>
        <v>1682.27806637</v>
      </c>
      <c r="E145" s="37">
        <f>SUMIFS(СВЦЭМ!$C$34:$C$777,СВЦЭМ!$A$34:$A$777,$A145,СВЦЭМ!$B$34:$B$777,E$119)+'СЕТ СН'!$I$9+СВЦЭМ!$D$10+'СЕТ СН'!$I$6-'СЕТ СН'!$I$19</f>
        <v>1722.0895068999998</v>
      </c>
      <c r="F145" s="37">
        <f>SUMIFS(СВЦЭМ!$C$34:$C$777,СВЦЭМ!$A$34:$A$777,$A145,СВЦЭМ!$B$34:$B$777,F$119)+'СЕТ СН'!$I$9+СВЦЭМ!$D$10+'СЕТ СН'!$I$6-'СЕТ СН'!$I$19</f>
        <v>1731.0201938500004</v>
      </c>
      <c r="G145" s="37">
        <f>SUMIFS(СВЦЭМ!$C$34:$C$777,СВЦЭМ!$A$34:$A$777,$A145,СВЦЭМ!$B$34:$B$777,G$119)+'СЕТ СН'!$I$9+СВЦЭМ!$D$10+'СЕТ СН'!$I$6-'СЕТ СН'!$I$19</f>
        <v>1718.6684300500001</v>
      </c>
      <c r="H145" s="37">
        <f>SUMIFS(СВЦЭМ!$C$34:$C$777,СВЦЭМ!$A$34:$A$777,$A145,СВЦЭМ!$B$34:$B$777,H$119)+'СЕТ СН'!$I$9+СВЦЭМ!$D$10+'СЕТ СН'!$I$6-'СЕТ СН'!$I$19</f>
        <v>1633.5093587600004</v>
      </c>
      <c r="I145" s="37">
        <f>SUMIFS(СВЦЭМ!$C$34:$C$777,СВЦЭМ!$A$34:$A$777,$A145,СВЦЭМ!$B$34:$B$777,I$119)+'СЕТ СН'!$I$9+СВЦЭМ!$D$10+'СЕТ СН'!$I$6-'СЕТ СН'!$I$19</f>
        <v>1540.4838573399998</v>
      </c>
      <c r="J145" s="37">
        <f>SUMIFS(СВЦЭМ!$C$34:$C$777,СВЦЭМ!$A$34:$A$777,$A145,СВЦЭМ!$B$34:$B$777,J$119)+'СЕТ СН'!$I$9+СВЦЭМ!$D$10+'СЕТ СН'!$I$6-'СЕТ СН'!$I$19</f>
        <v>1444.4187740299999</v>
      </c>
      <c r="K145" s="37">
        <f>SUMIFS(СВЦЭМ!$C$34:$C$777,СВЦЭМ!$A$34:$A$777,$A145,СВЦЭМ!$B$34:$B$777,K$119)+'СЕТ СН'!$I$9+СВЦЭМ!$D$10+'СЕТ СН'!$I$6-'СЕТ СН'!$I$19</f>
        <v>1367.8081588299999</v>
      </c>
      <c r="L145" s="37">
        <f>SUMIFS(СВЦЭМ!$C$34:$C$777,СВЦЭМ!$A$34:$A$777,$A145,СВЦЭМ!$B$34:$B$777,L$119)+'СЕТ СН'!$I$9+СВЦЭМ!$D$10+'СЕТ СН'!$I$6-'СЕТ СН'!$I$19</f>
        <v>1331.47211462</v>
      </c>
      <c r="M145" s="37">
        <f>SUMIFS(СВЦЭМ!$C$34:$C$777,СВЦЭМ!$A$34:$A$777,$A145,СВЦЭМ!$B$34:$B$777,M$119)+'СЕТ СН'!$I$9+СВЦЭМ!$D$10+'СЕТ СН'!$I$6-'СЕТ СН'!$I$19</f>
        <v>1316.5270353599999</v>
      </c>
      <c r="N145" s="37">
        <f>SUMIFS(СВЦЭМ!$C$34:$C$777,СВЦЭМ!$A$34:$A$777,$A145,СВЦЭМ!$B$34:$B$777,N$119)+'СЕТ СН'!$I$9+СВЦЭМ!$D$10+'СЕТ СН'!$I$6-'СЕТ СН'!$I$19</f>
        <v>1322.1476407699997</v>
      </c>
      <c r="O145" s="37">
        <f>SUMIFS(СВЦЭМ!$C$34:$C$777,СВЦЭМ!$A$34:$A$777,$A145,СВЦЭМ!$B$34:$B$777,O$119)+'СЕТ СН'!$I$9+СВЦЭМ!$D$10+'СЕТ СН'!$I$6-'СЕТ СН'!$I$19</f>
        <v>1308.0547260899998</v>
      </c>
      <c r="P145" s="37">
        <f>SUMIFS(СВЦЭМ!$C$34:$C$777,СВЦЭМ!$A$34:$A$777,$A145,СВЦЭМ!$B$34:$B$777,P$119)+'СЕТ СН'!$I$9+СВЦЭМ!$D$10+'СЕТ СН'!$I$6-'СЕТ СН'!$I$19</f>
        <v>1326.51615765</v>
      </c>
      <c r="Q145" s="37">
        <f>SUMIFS(СВЦЭМ!$C$34:$C$777,СВЦЭМ!$A$34:$A$777,$A145,СВЦЭМ!$B$34:$B$777,Q$119)+'СЕТ СН'!$I$9+СВЦЭМ!$D$10+'СЕТ СН'!$I$6-'СЕТ СН'!$I$19</f>
        <v>1324.7922107599998</v>
      </c>
      <c r="R145" s="37">
        <f>SUMIFS(СВЦЭМ!$C$34:$C$777,СВЦЭМ!$A$34:$A$777,$A145,СВЦЭМ!$B$34:$B$777,R$119)+'СЕТ СН'!$I$9+СВЦЭМ!$D$10+'СЕТ СН'!$I$6-'СЕТ СН'!$I$19</f>
        <v>1327.4330123</v>
      </c>
      <c r="S145" s="37">
        <f>SUMIFS(СВЦЭМ!$C$34:$C$777,СВЦЭМ!$A$34:$A$777,$A145,СВЦЭМ!$B$34:$B$777,S$119)+'СЕТ СН'!$I$9+СВЦЭМ!$D$10+'СЕТ СН'!$I$6-'СЕТ СН'!$I$19</f>
        <v>1318.2898878699998</v>
      </c>
      <c r="T145" s="37">
        <f>SUMIFS(СВЦЭМ!$C$34:$C$777,СВЦЭМ!$A$34:$A$777,$A145,СВЦЭМ!$B$34:$B$777,T$119)+'СЕТ СН'!$I$9+СВЦЭМ!$D$10+'СЕТ СН'!$I$6-'СЕТ СН'!$I$19</f>
        <v>1335.7358607799999</v>
      </c>
      <c r="U145" s="37">
        <f>SUMIFS(СВЦЭМ!$C$34:$C$777,СВЦЭМ!$A$34:$A$777,$A145,СВЦЭМ!$B$34:$B$777,U$119)+'СЕТ СН'!$I$9+СВЦЭМ!$D$10+'СЕТ СН'!$I$6-'СЕТ СН'!$I$19</f>
        <v>1342.83435444</v>
      </c>
      <c r="V145" s="37">
        <f>SUMIFS(СВЦЭМ!$C$34:$C$777,СВЦЭМ!$A$34:$A$777,$A145,СВЦЭМ!$B$34:$B$777,V$119)+'СЕТ СН'!$I$9+СВЦЭМ!$D$10+'СЕТ СН'!$I$6-'СЕТ СН'!$I$19</f>
        <v>1346.5545645799998</v>
      </c>
      <c r="W145" s="37">
        <f>SUMIFS(СВЦЭМ!$C$34:$C$777,СВЦЭМ!$A$34:$A$777,$A145,СВЦЭМ!$B$34:$B$777,W$119)+'СЕТ СН'!$I$9+СВЦЭМ!$D$10+'СЕТ СН'!$I$6-'СЕТ СН'!$I$19</f>
        <v>1345.8179158299999</v>
      </c>
      <c r="X145" s="37">
        <f>SUMIFS(СВЦЭМ!$C$34:$C$777,СВЦЭМ!$A$34:$A$777,$A145,СВЦЭМ!$B$34:$B$777,X$119)+'СЕТ СН'!$I$9+СВЦЭМ!$D$10+'СЕТ СН'!$I$6-'СЕТ СН'!$I$19</f>
        <v>1387.94401401</v>
      </c>
      <c r="Y145" s="37">
        <f>SUMIFS(СВЦЭМ!$C$34:$C$777,СВЦЭМ!$A$34:$A$777,$A145,СВЦЭМ!$B$34:$B$777,Y$119)+'СЕТ СН'!$I$9+СВЦЭМ!$D$10+'СЕТ СН'!$I$6-'СЕТ СН'!$I$19</f>
        <v>1482.3616372899996</v>
      </c>
    </row>
    <row r="146" spans="1:26" ht="15.75" x14ac:dyDescent="0.2">
      <c r="A146" s="36">
        <f t="shared" si="3"/>
        <v>42943</v>
      </c>
      <c r="B146" s="37">
        <f>SUMIFS(СВЦЭМ!$C$34:$C$777,СВЦЭМ!$A$34:$A$777,$A146,СВЦЭМ!$B$34:$B$777,B$119)+'СЕТ СН'!$I$9+СВЦЭМ!$D$10+'СЕТ СН'!$I$6-'СЕТ СН'!$I$19</f>
        <v>1532.6312716499997</v>
      </c>
      <c r="C146" s="37">
        <f>SUMIFS(СВЦЭМ!$C$34:$C$777,СВЦЭМ!$A$34:$A$777,$A146,СВЦЭМ!$B$34:$B$777,C$119)+'СЕТ СН'!$I$9+СВЦЭМ!$D$10+'СЕТ СН'!$I$6-'СЕТ СН'!$I$19</f>
        <v>1614.2384675499998</v>
      </c>
      <c r="D146" s="37">
        <f>SUMIFS(СВЦЭМ!$C$34:$C$777,СВЦЭМ!$A$34:$A$777,$A146,СВЦЭМ!$B$34:$B$777,D$119)+'СЕТ СН'!$I$9+СВЦЭМ!$D$10+'СЕТ СН'!$I$6-'СЕТ СН'!$I$19</f>
        <v>1688.7713352700002</v>
      </c>
      <c r="E146" s="37">
        <f>SUMIFS(СВЦЭМ!$C$34:$C$777,СВЦЭМ!$A$34:$A$777,$A146,СВЦЭМ!$B$34:$B$777,E$119)+'СЕТ СН'!$I$9+СВЦЭМ!$D$10+'СЕТ СН'!$I$6-'СЕТ СН'!$I$19</f>
        <v>1704.2604595399998</v>
      </c>
      <c r="F146" s="37">
        <f>SUMIFS(СВЦЭМ!$C$34:$C$777,СВЦЭМ!$A$34:$A$777,$A146,СВЦЭМ!$B$34:$B$777,F$119)+'СЕТ СН'!$I$9+СВЦЭМ!$D$10+'СЕТ СН'!$I$6-'СЕТ СН'!$I$19</f>
        <v>1707.9453287200004</v>
      </c>
      <c r="G146" s="37">
        <f>SUMIFS(СВЦЭМ!$C$34:$C$777,СВЦЭМ!$A$34:$A$777,$A146,СВЦЭМ!$B$34:$B$777,G$119)+'СЕТ СН'!$I$9+СВЦЭМ!$D$10+'СЕТ СН'!$I$6-'СЕТ СН'!$I$19</f>
        <v>1697.59196939</v>
      </c>
      <c r="H146" s="37">
        <f>SUMIFS(СВЦЭМ!$C$34:$C$777,СВЦЭМ!$A$34:$A$777,$A146,СВЦЭМ!$B$34:$B$777,H$119)+'СЕТ СН'!$I$9+СВЦЭМ!$D$10+'СЕТ СН'!$I$6-'СЕТ СН'!$I$19</f>
        <v>1618.11749663</v>
      </c>
      <c r="I146" s="37">
        <f>SUMIFS(СВЦЭМ!$C$34:$C$777,СВЦЭМ!$A$34:$A$777,$A146,СВЦЭМ!$B$34:$B$777,I$119)+'СЕТ СН'!$I$9+СВЦЭМ!$D$10+'СЕТ СН'!$I$6-'СЕТ СН'!$I$19</f>
        <v>1528.7729669599998</v>
      </c>
      <c r="J146" s="37">
        <f>SUMIFS(СВЦЭМ!$C$34:$C$777,СВЦЭМ!$A$34:$A$777,$A146,СВЦЭМ!$B$34:$B$777,J$119)+'СЕТ СН'!$I$9+СВЦЭМ!$D$10+'СЕТ СН'!$I$6-'СЕТ СН'!$I$19</f>
        <v>1436.2143668599999</v>
      </c>
      <c r="K146" s="37">
        <f>SUMIFS(СВЦЭМ!$C$34:$C$777,СВЦЭМ!$A$34:$A$777,$A146,СВЦЭМ!$B$34:$B$777,K$119)+'СЕТ СН'!$I$9+СВЦЭМ!$D$10+'СЕТ СН'!$I$6-'СЕТ СН'!$I$19</f>
        <v>1356.4807610299999</v>
      </c>
      <c r="L146" s="37">
        <f>SUMIFS(СВЦЭМ!$C$34:$C$777,СВЦЭМ!$A$34:$A$777,$A146,СВЦЭМ!$B$34:$B$777,L$119)+'СЕТ СН'!$I$9+СВЦЭМ!$D$10+'СЕТ СН'!$I$6-'СЕТ СН'!$I$19</f>
        <v>1303.0812119100001</v>
      </c>
      <c r="M146" s="37">
        <f>SUMIFS(СВЦЭМ!$C$34:$C$777,СВЦЭМ!$A$34:$A$777,$A146,СВЦЭМ!$B$34:$B$777,M$119)+'СЕТ СН'!$I$9+СВЦЭМ!$D$10+'СЕТ СН'!$I$6-'СЕТ СН'!$I$19</f>
        <v>1318.1680977799999</v>
      </c>
      <c r="N146" s="37">
        <f>SUMIFS(СВЦЭМ!$C$34:$C$777,СВЦЭМ!$A$34:$A$777,$A146,СВЦЭМ!$B$34:$B$777,N$119)+'СЕТ СН'!$I$9+СВЦЭМ!$D$10+'СЕТ СН'!$I$6-'СЕТ СН'!$I$19</f>
        <v>1313.74895238</v>
      </c>
      <c r="O146" s="37">
        <f>SUMIFS(СВЦЭМ!$C$34:$C$777,СВЦЭМ!$A$34:$A$777,$A146,СВЦЭМ!$B$34:$B$777,O$119)+'СЕТ СН'!$I$9+СВЦЭМ!$D$10+'СЕТ СН'!$I$6-'СЕТ СН'!$I$19</f>
        <v>1306.2381472899999</v>
      </c>
      <c r="P146" s="37">
        <f>SUMIFS(СВЦЭМ!$C$34:$C$777,СВЦЭМ!$A$34:$A$777,$A146,СВЦЭМ!$B$34:$B$777,P$119)+'СЕТ СН'!$I$9+СВЦЭМ!$D$10+'СЕТ СН'!$I$6-'СЕТ СН'!$I$19</f>
        <v>1303.18554395</v>
      </c>
      <c r="Q146" s="37">
        <f>SUMIFS(СВЦЭМ!$C$34:$C$777,СВЦЭМ!$A$34:$A$777,$A146,СВЦЭМ!$B$34:$B$777,Q$119)+'СЕТ СН'!$I$9+СВЦЭМ!$D$10+'СЕТ СН'!$I$6-'СЕТ СН'!$I$19</f>
        <v>1301.65383892</v>
      </c>
      <c r="R146" s="37">
        <f>SUMIFS(СВЦЭМ!$C$34:$C$777,СВЦЭМ!$A$34:$A$777,$A146,СВЦЭМ!$B$34:$B$777,R$119)+'СЕТ СН'!$I$9+СВЦЭМ!$D$10+'СЕТ СН'!$I$6-'СЕТ СН'!$I$19</f>
        <v>1302.2023966399997</v>
      </c>
      <c r="S146" s="37">
        <f>SUMIFS(СВЦЭМ!$C$34:$C$777,СВЦЭМ!$A$34:$A$777,$A146,СВЦЭМ!$B$34:$B$777,S$119)+'СЕТ СН'!$I$9+СВЦЭМ!$D$10+'СЕТ СН'!$I$6-'СЕТ СН'!$I$19</f>
        <v>1293.6812554099997</v>
      </c>
      <c r="T146" s="37">
        <f>SUMIFS(СВЦЭМ!$C$34:$C$777,СВЦЭМ!$A$34:$A$777,$A146,СВЦЭМ!$B$34:$B$777,T$119)+'СЕТ СН'!$I$9+СВЦЭМ!$D$10+'СЕТ СН'!$I$6-'СЕТ СН'!$I$19</f>
        <v>1308.1215676100001</v>
      </c>
      <c r="U146" s="37">
        <f>SUMIFS(СВЦЭМ!$C$34:$C$777,СВЦЭМ!$A$34:$A$777,$A146,СВЦЭМ!$B$34:$B$777,U$119)+'СЕТ СН'!$I$9+СВЦЭМ!$D$10+'СЕТ СН'!$I$6-'СЕТ СН'!$I$19</f>
        <v>1310.9767855099999</v>
      </c>
      <c r="V146" s="37">
        <f>SUMIFS(СВЦЭМ!$C$34:$C$777,СВЦЭМ!$A$34:$A$777,$A146,СВЦЭМ!$B$34:$B$777,V$119)+'СЕТ СН'!$I$9+СВЦЭМ!$D$10+'СЕТ СН'!$I$6-'СЕТ СН'!$I$19</f>
        <v>1306.5399397199999</v>
      </c>
      <c r="W146" s="37">
        <f>SUMIFS(СВЦЭМ!$C$34:$C$777,СВЦЭМ!$A$34:$A$777,$A146,СВЦЭМ!$B$34:$B$777,W$119)+'СЕТ СН'!$I$9+СВЦЭМ!$D$10+'СЕТ СН'!$I$6-'СЕТ СН'!$I$19</f>
        <v>1329.2349369599999</v>
      </c>
      <c r="X146" s="37">
        <f>SUMIFS(СВЦЭМ!$C$34:$C$777,СВЦЭМ!$A$34:$A$777,$A146,СВЦЭМ!$B$34:$B$777,X$119)+'СЕТ СН'!$I$9+СВЦЭМ!$D$10+'СЕТ СН'!$I$6-'СЕТ СН'!$I$19</f>
        <v>1390.8877457199999</v>
      </c>
      <c r="Y146" s="37">
        <f>SUMIFS(СВЦЭМ!$C$34:$C$777,СВЦЭМ!$A$34:$A$777,$A146,СВЦЭМ!$B$34:$B$777,Y$119)+'СЕТ СН'!$I$9+СВЦЭМ!$D$10+'СЕТ СН'!$I$6-'СЕТ СН'!$I$19</f>
        <v>1478.0687409900002</v>
      </c>
    </row>
    <row r="147" spans="1:26" ht="15.75" x14ac:dyDescent="0.2">
      <c r="A147" s="36">
        <f t="shared" si="3"/>
        <v>42944</v>
      </c>
      <c r="B147" s="37">
        <f>SUMIFS(СВЦЭМ!$C$34:$C$777,СВЦЭМ!$A$34:$A$777,$A147,СВЦЭМ!$B$34:$B$777,B$119)+'СЕТ СН'!$I$9+СВЦЭМ!$D$10+'СЕТ СН'!$I$6-'СЕТ СН'!$I$19</f>
        <v>1554.4824163499998</v>
      </c>
      <c r="C147" s="37">
        <f>SUMIFS(СВЦЭМ!$C$34:$C$777,СВЦЭМ!$A$34:$A$777,$A147,СВЦЭМ!$B$34:$B$777,C$119)+'СЕТ СН'!$I$9+СВЦЭМ!$D$10+'СЕТ СН'!$I$6-'СЕТ СН'!$I$19</f>
        <v>1640.5073240900001</v>
      </c>
      <c r="D147" s="37">
        <f>SUMIFS(СВЦЭМ!$C$34:$C$777,СВЦЭМ!$A$34:$A$777,$A147,СВЦЭМ!$B$34:$B$777,D$119)+'СЕТ СН'!$I$9+СВЦЭМ!$D$10+'СЕТ СН'!$I$6-'СЕТ СН'!$I$19</f>
        <v>1708.5036026600001</v>
      </c>
      <c r="E147" s="37">
        <f>SUMIFS(СВЦЭМ!$C$34:$C$777,СВЦЭМ!$A$34:$A$777,$A147,СВЦЭМ!$B$34:$B$777,E$119)+'СЕТ СН'!$I$9+СВЦЭМ!$D$10+'СЕТ СН'!$I$6-'СЕТ СН'!$I$19</f>
        <v>1726.8787994100003</v>
      </c>
      <c r="F147" s="37">
        <f>SUMIFS(СВЦЭМ!$C$34:$C$777,СВЦЭМ!$A$34:$A$777,$A147,СВЦЭМ!$B$34:$B$777,F$119)+'СЕТ СН'!$I$9+СВЦЭМ!$D$10+'СЕТ СН'!$I$6-'СЕТ СН'!$I$19</f>
        <v>1734.9243434999998</v>
      </c>
      <c r="G147" s="37">
        <f>SUMIFS(СВЦЭМ!$C$34:$C$777,СВЦЭМ!$A$34:$A$777,$A147,СВЦЭМ!$B$34:$B$777,G$119)+'СЕТ СН'!$I$9+СВЦЭМ!$D$10+'СЕТ СН'!$I$6-'СЕТ СН'!$I$19</f>
        <v>1724.79955961</v>
      </c>
      <c r="H147" s="37">
        <f>SUMIFS(СВЦЭМ!$C$34:$C$777,СВЦЭМ!$A$34:$A$777,$A147,СВЦЭМ!$B$34:$B$777,H$119)+'СЕТ СН'!$I$9+СВЦЭМ!$D$10+'СЕТ СН'!$I$6-'СЕТ СН'!$I$19</f>
        <v>1646.6647181199996</v>
      </c>
      <c r="I147" s="37">
        <f>SUMIFS(СВЦЭМ!$C$34:$C$777,СВЦЭМ!$A$34:$A$777,$A147,СВЦЭМ!$B$34:$B$777,I$119)+'СЕТ СН'!$I$9+СВЦЭМ!$D$10+'СЕТ СН'!$I$6-'СЕТ СН'!$I$19</f>
        <v>1531.5612615700002</v>
      </c>
      <c r="J147" s="37">
        <f>SUMIFS(СВЦЭМ!$C$34:$C$777,СВЦЭМ!$A$34:$A$777,$A147,СВЦЭМ!$B$34:$B$777,J$119)+'СЕТ СН'!$I$9+СВЦЭМ!$D$10+'СЕТ СН'!$I$6-'СЕТ СН'!$I$19</f>
        <v>1445.57912384</v>
      </c>
      <c r="K147" s="37">
        <f>SUMIFS(СВЦЭМ!$C$34:$C$777,СВЦЭМ!$A$34:$A$777,$A147,СВЦЭМ!$B$34:$B$777,K$119)+'СЕТ СН'!$I$9+СВЦЭМ!$D$10+'СЕТ СН'!$I$6-'СЕТ СН'!$I$19</f>
        <v>1361.6690153899999</v>
      </c>
      <c r="L147" s="37">
        <f>SUMIFS(СВЦЭМ!$C$34:$C$777,СВЦЭМ!$A$34:$A$777,$A147,СВЦЭМ!$B$34:$B$777,L$119)+'СЕТ СН'!$I$9+СВЦЭМ!$D$10+'СЕТ СН'!$I$6-'СЕТ СН'!$I$19</f>
        <v>1302.2059568199998</v>
      </c>
      <c r="M147" s="37">
        <f>SUMIFS(СВЦЭМ!$C$34:$C$777,СВЦЭМ!$A$34:$A$777,$A147,СВЦЭМ!$B$34:$B$777,M$119)+'СЕТ СН'!$I$9+СВЦЭМ!$D$10+'СЕТ СН'!$I$6-'СЕТ СН'!$I$19</f>
        <v>1287.1251336</v>
      </c>
      <c r="N147" s="37">
        <f>SUMIFS(СВЦЭМ!$C$34:$C$777,СВЦЭМ!$A$34:$A$777,$A147,СВЦЭМ!$B$34:$B$777,N$119)+'СЕТ СН'!$I$9+СВЦЭМ!$D$10+'СЕТ СН'!$I$6-'СЕТ СН'!$I$19</f>
        <v>1296.8610888999999</v>
      </c>
      <c r="O147" s="37">
        <f>SUMIFS(СВЦЭМ!$C$34:$C$777,СВЦЭМ!$A$34:$A$777,$A147,СВЦЭМ!$B$34:$B$777,O$119)+'СЕТ СН'!$I$9+СВЦЭМ!$D$10+'СЕТ СН'!$I$6-'СЕТ СН'!$I$19</f>
        <v>1299.7174354700001</v>
      </c>
      <c r="P147" s="37">
        <f>SUMIFS(СВЦЭМ!$C$34:$C$777,СВЦЭМ!$A$34:$A$777,$A147,СВЦЭМ!$B$34:$B$777,P$119)+'СЕТ СН'!$I$9+СВЦЭМ!$D$10+'СЕТ СН'!$I$6-'СЕТ СН'!$I$19</f>
        <v>1303.5343604999998</v>
      </c>
      <c r="Q147" s="37">
        <f>SUMIFS(СВЦЭМ!$C$34:$C$777,СВЦЭМ!$A$34:$A$777,$A147,СВЦЭМ!$B$34:$B$777,Q$119)+'СЕТ СН'!$I$9+СВЦЭМ!$D$10+'СЕТ СН'!$I$6-'СЕТ СН'!$I$19</f>
        <v>1307.1398194999999</v>
      </c>
      <c r="R147" s="37">
        <f>SUMIFS(СВЦЭМ!$C$34:$C$777,СВЦЭМ!$A$34:$A$777,$A147,СВЦЭМ!$B$34:$B$777,R$119)+'СЕТ СН'!$I$9+СВЦЭМ!$D$10+'СЕТ СН'!$I$6-'СЕТ СН'!$I$19</f>
        <v>1318.1091290099998</v>
      </c>
      <c r="S147" s="37">
        <f>SUMIFS(СВЦЭМ!$C$34:$C$777,СВЦЭМ!$A$34:$A$777,$A147,СВЦЭМ!$B$34:$B$777,S$119)+'СЕТ СН'!$I$9+СВЦЭМ!$D$10+'СЕТ СН'!$I$6-'СЕТ СН'!$I$19</f>
        <v>1319.2770615999998</v>
      </c>
      <c r="T147" s="37">
        <f>SUMIFS(СВЦЭМ!$C$34:$C$777,СВЦЭМ!$A$34:$A$777,$A147,СВЦЭМ!$B$34:$B$777,T$119)+'СЕТ СН'!$I$9+СВЦЭМ!$D$10+'СЕТ СН'!$I$6-'СЕТ СН'!$I$19</f>
        <v>1341.2045228100001</v>
      </c>
      <c r="U147" s="37">
        <f>SUMIFS(СВЦЭМ!$C$34:$C$777,СВЦЭМ!$A$34:$A$777,$A147,СВЦЭМ!$B$34:$B$777,U$119)+'СЕТ СН'!$I$9+СВЦЭМ!$D$10+'СЕТ СН'!$I$6-'СЕТ СН'!$I$19</f>
        <v>1342.27685208</v>
      </c>
      <c r="V147" s="37">
        <f>SUMIFS(СВЦЭМ!$C$34:$C$777,СВЦЭМ!$A$34:$A$777,$A147,СВЦЭМ!$B$34:$B$777,V$119)+'СЕТ СН'!$I$9+СВЦЭМ!$D$10+'СЕТ СН'!$I$6-'СЕТ СН'!$I$19</f>
        <v>1338.7346183499999</v>
      </c>
      <c r="W147" s="37">
        <f>SUMIFS(СВЦЭМ!$C$34:$C$777,СВЦЭМ!$A$34:$A$777,$A147,СВЦЭМ!$B$34:$B$777,W$119)+'СЕТ СН'!$I$9+СВЦЭМ!$D$10+'СЕТ СН'!$I$6-'СЕТ СН'!$I$19</f>
        <v>1357.10030985</v>
      </c>
      <c r="X147" s="37">
        <f>SUMIFS(СВЦЭМ!$C$34:$C$777,СВЦЭМ!$A$34:$A$777,$A147,СВЦЭМ!$B$34:$B$777,X$119)+'СЕТ СН'!$I$9+СВЦЭМ!$D$10+'СЕТ СН'!$I$6-'СЕТ СН'!$I$19</f>
        <v>1407.2969525499998</v>
      </c>
      <c r="Y147" s="37">
        <f>SUMIFS(СВЦЭМ!$C$34:$C$777,СВЦЭМ!$A$34:$A$777,$A147,СВЦЭМ!$B$34:$B$777,Y$119)+'СЕТ СН'!$I$9+СВЦЭМ!$D$10+'СЕТ СН'!$I$6-'СЕТ СН'!$I$19</f>
        <v>1489.2009274799998</v>
      </c>
    </row>
    <row r="148" spans="1:26" ht="15.75" x14ac:dyDescent="0.2">
      <c r="A148" s="36">
        <f t="shared" si="3"/>
        <v>42945</v>
      </c>
      <c r="B148" s="37">
        <f>SUMIFS(СВЦЭМ!$C$34:$C$777,СВЦЭМ!$A$34:$A$777,$A148,СВЦЭМ!$B$34:$B$777,B$119)+'СЕТ СН'!$I$9+СВЦЭМ!$D$10+'СЕТ СН'!$I$6-'СЕТ СН'!$I$19</f>
        <v>1528.9878002699998</v>
      </c>
      <c r="C148" s="37">
        <f>SUMIFS(СВЦЭМ!$C$34:$C$777,СВЦЭМ!$A$34:$A$777,$A148,СВЦЭМ!$B$34:$B$777,C$119)+'СЕТ СН'!$I$9+СВЦЭМ!$D$10+'СЕТ СН'!$I$6-'СЕТ СН'!$I$19</f>
        <v>1614.4259495799997</v>
      </c>
      <c r="D148" s="37">
        <f>SUMIFS(СВЦЭМ!$C$34:$C$777,СВЦЭМ!$A$34:$A$777,$A148,СВЦЭМ!$B$34:$B$777,D$119)+'СЕТ СН'!$I$9+СВЦЭМ!$D$10+'СЕТ СН'!$I$6-'СЕТ СН'!$I$19</f>
        <v>1666.4318450000001</v>
      </c>
      <c r="E148" s="37">
        <f>SUMIFS(СВЦЭМ!$C$34:$C$777,СВЦЭМ!$A$34:$A$777,$A148,СВЦЭМ!$B$34:$B$777,E$119)+'СЕТ СН'!$I$9+СВЦЭМ!$D$10+'СЕТ СН'!$I$6-'СЕТ СН'!$I$19</f>
        <v>1681.23770448</v>
      </c>
      <c r="F148" s="37">
        <f>SUMIFS(СВЦЭМ!$C$34:$C$777,СВЦЭМ!$A$34:$A$777,$A148,СВЦЭМ!$B$34:$B$777,F$119)+'СЕТ СН'!$I$9+СВЦЭМ!$D$10+'СЕТ СН'!$I$6-'СЕТ СН'!$I$19</f>
        <v>1693.6031664399998</v>
      </c>
      <c r="G148" s="37">
        <f>SUMIFS(СВЦЭМ!$C$34:$C$777,СВЦЭМ!$A$34:$A$777,$A148,СВЦЭМ!$B$34:$B$777,G$119)+'СЕТ СН'!$I$9+СВЦЭМ!$D$10+'СЕТ СН'!$I$6-'СЕТ СН'!$I$19</f>
        <v>1692.8980511</v>
      </c>
      <c r="H148" s="37">
        <f>SUMIFS(СВЦЭМ!$C$34:$C$777,СВЦЭМ!$A$34:$A$777,$A148,СВЦЭМ!$B$34:$B$777,H$119)+'СЕТ СН'!$I$9+СВЦЭМ!$D$10+'СЕТ СН'!$I$6-'СЕТ СН'!$I$19</f>
        <v>1657.9494998999999</v>
      </c>
      <c r="I148" s="37">
        <f>SUMIFS(СВЦЭМ!$C$34:$C$777,СВЦЭМ!$A$34:$A$777,$A148,СВЦЭМ!$B$34:$B$777,I$119)+'СЕТ СН'!$I$9+СВЦЭМ!$D$10+'СЕТ СН'!$I$6-'СЕТ СН'!$I$19</f>
        <v>1572.95113016</v>
      </c>
      <c r="J148" s="37">
        <f>SUMIFS(СВЦЭМ!$C$34:$C$777,СВЦЭМ!$A$34:$A$777,$A148,СВЦЭМ!$B$34:$B$777,J$119)+'СЕТ СН'!$I$9+СВЦЭМ!$D$10+'СЕТ СН'!$I$6-'СЕТ СН'!$I$19</f>
        <v>1490.3507058300002</v>
      </c>
      <c r="K148" s="37">
        <f>SUMIFS(СВЦЭМ!$C$34:$C$777,СВЦЭМ!$A$34:$A$777,$A148,СВЦЭМ!$B$34:$B$777,K$119)+'СЕТ СН'!$I$9+СВЦЭМ!$D$10+'СЕТ СН'!$I$6-'СЕТ СН'!$I$19</f>
        <v>1409.4975765099998</v>
      </c>
      <c r="L148" s="37">
        <f>SUMIFS(СВЦЭМ!$C$34:$C$777,СВЦЭМ!$A$34:$A$777,$A148,СВЦЭМ!$B$34:$B$777,L$119)+'СЕТ СН'!$I$9+СВЦЭМ!$D$10+'СЕТ СН'!$I$6-'СЕТ СН'!$I$19</f>
        <v>1347.9010214299999</v>
      </c>
      <c r="M148" s="37">
        <f>SUMIFS(СВЦЭМ!$C$34:$C$777,СВЦЭМ!$A$34:$A$777,$A148,СВЦЭМ!$B$34:$B$777,M$119)+'СЕТ СН'!$I$9+СВЦЭМ!$D$10+'СЕТ СН'!$I$6-'СЕТ СН'!$I$19</f>
        <v>1325.84533766</v>
      </c>
      <c r="N148" s="37">
        <f>SUMIFS(СВЦЭМ!$C$34:$C$777,СВЦЭМ!$A$34:$A$777,$A148,СВЦЭМ!$B$34:$B$777,N$119)+'СЕТ СН'!$I$9+СВЦЭМ!$D$10+'СЕТ СН'!$I$6-'СЕТ СН'!$I$19</f>
        <v>1340.5398521399998</v>
      </c>
      <c r="O148" s="37">
        <f>SUMIFS(СВЦЭМ!$C$34:$C$777,СВЦЭМ!$A$34:$A$777,$A148,СВЦЭМ!$B$34:$B$777,O$119)+'СЕТ СН'!$I$9+СВЦЭМ!$D$10+'СЕТ СН'!$I$6-'СЕТ СН'!$I$19</f>
        <v>1331.0415538899999</v>
      </c>
      <c r="P148" s="37">
        <f>SUMIFS(СВЦЭМ!$C$34:$C$777,СВЦЭМ!$A$34:$A$777,$A148,СВЦЭМ!$B$34:$B$777,P$119)+'СЕТ СН'!$I$9+СВЦЭМ!$D$10+'СЕТ СН'!$I$6-'СЕТ СН'!$I$19</f>
        <v>1342.3865895999998</v>
      </c>
      <c r="Q148" s="37">
        <f>SUMIFS(СВЦЭМ!$C$34:$C$777,СВЦЭМ!$A$34:$A$777,$A148,СВЦЭМ!$B$34:$B$777,Q$119)+'СЕТ СН'!$I$9+СВЦЭМ!$D$10+'СЕТ СН'!$I$6-'СЕТ СН'!$I$19</f>
        <v>1342.9039003899998</v>
      </c>
      <c r="R148" s="37">
        <f>SUMIFS(СВЦЭМ!$C$34:$C$777,СВЦЭМ!$A$34:$A$777,$A148,СВЦЭМ!$B$34:$B$777,R$119)+'СЕТ СН'!$I$9+СВЦЭМ!$D$10+'СЕТ СН'!$I$6-'СЕТ СН'!$I$19</f>
        <v>1342.6803797399998</v>
      </c>
      <c r="S148" s="37">
        <f>SUMIFS(СВЦЭМ!$C$34:$C$777,СВЦЭМ!$A$34:$A$777,$A148,СВЦЭМ!$B$34:$B$777,S$119)+'СЕТ СН'!$I$9+СВЦЭМ!$D$10+'СЕТ СН'!$I$6-'СЕТ СН'!$I$19</f>
        <v>1327.7678809399999</v>
      </c>
      <c r="T148" s="37">
        <f>SUMIFS(СВЦЭМ!$C$34:$C$777,СВЦЭМ!$A$34:$A$777,$A148,СВЦЭМ!$B$34:$B$777,T$119)+'СЕТ СН'!$I$9+СВЦЭМ!$D$10+'СЕТ СН'!$I$6-'СЕТ СН'!$I$19</f>
        <v>1331.8142162599997</v>
      </c>
      <c r="U148" s="37">
        <f>SUMIFS(СВЦЭМ!$C$34:$C$777,СВЦЭМ!$A$34:$A$777,$A148,СВЦЭМ!$B$34:$B$777,U$119)+'СЕТ СН'!$I$9+СВЦЭМ!$D$10+'СЕТ СН'!$I$6-'СЕТ СН'!$I$19</f>
        <v>1333.3838464299999</v>
      </c>
      <c r="V148" s="37">
        <f>SUMIFS(СВЦЭМ!$C$34:$C$777,СВЦЭМ!$A$34:$A$777,$A148,СВЦЭМ!$B$34:$B$777,V$119)+'СЕТ СН'!$I$9+СВЦЭМ!$D$10+'СЕТ СН'!$I$6-'СЕТ СН'!$I$19</f>
        <v>1347.2273686899998</v>
      </c>
      <c r="W148" s="37">
        <f>SUMIFS(СВЦЭМ!$C$34:$C$777,СВЦЭМ!$A$34:$A$777,$A148,СВЦЭМ!$B$34:$B$777,W$119)+'СЕТ СН'!$I$9+СВЦЭМ!$D$10+'СЕТ СН'!$I$6-'СЕТ СН'!$I$19</f>
        <v>1371.6115635699998</v>
      </c>
      <c r="X148" s="37">
        <f>SUMIFS(СВЦЭМ!$C$34:$C$777,СВЦЭМ!$A$34:$A$777,$A148,СВЦЭМ!$B$34:$B$777,X$119)+'СЕТ СН'!$I$9+СВЦЭМ!$D$10+'СЕТ СН'!$I$6-'СЕТ СН'!$I$19</f>
        <v>1433.5332645399999</v>
      </c>
      <c r="Y148" s="37">
        <f>SUMIFS(СВЦЭМ!$C$34:$C$777,СВЦЭМ!$A$34:$A$777,$A148,СВЦЭМ!$B$34:$B$777,Y$119)+'СЕТ СН'!$I$9+СВЦЭМ!$D$10+'СЕТ СН'!$I$6-'СЕТ СН'!$I$19</f>
        <v>1537.3402355999997</v>
      </c>
    </row>
    <row r="149" spans="1:26" ht="15.75" x14ac:dyDescent="0.2">
      <c r="A149" s="36">
        <f t="shared" si="3"/>
        <v>42946</v>
      </c>
      <c r="B149" s="37">
        <f>SUMIFS(СВЦЭМ!$C$34:$C$777,СВЦЭМ!$A$34:$A$777,$A149,СВЦЭМ!$B$34:$B$777,B$119)+'СЕТ СН'!$I$9+СВЦЭМ!$D$10+'СЕТ СН'!$I$6-'СЕТ СН'!$I$19</f>
        <v>1537.6590520599998</v>
      </c>
      <c r="C149" s="37">
        <f>SUMIFS(СВЦЭМ!$C$34:$C$777,СВЦЭМ!$A$34:$A$777,$A149,СВЦЭМ!$B$34:$B$777,C$119)+'СЕТ СН'!$I$9+СВЦЭМ!$D$10+'СЕТ СН'!$I$6-'СЕТ СН'!$I$19</f>
        <v>1615.50461077</v>
      </c>
      <c r="D149" s="37">
        <f>SUMIFS(СВЦЭМ!$C$34:$C$777,СВЦЭМ!$A$34:$A$777,$A149,СВЦЭМ!$B$34:$B$777,D$119)+'СЕТ СН'!$I$9+СВЦЭМ!$D$10+'СЕТ СН'!$I$6-'СЕТ СН'!$I$19</f>
        <v>1677.6981555100001</v>
      </c>
      <c r="E149" s="37">
        <f>SUMIFS(СВЦЭМ!$C$34:$C$777,СВЦЭМ!$A$34:$A$777,$A149,СВЦЭМ!$B$34:$B$777,E$119)+'СЕТ СН'!$I$9+СВЦЭМ!$D$10+'СЕТ СН'!$I$6-'СЕТ СН'!$I$19</f>
        <v>1689.0691530300001</v>
      </c>
      <c r="F149" s="37">
        <f>SUMIFS(СВЦЭМ!$C$34:$C$777,СВЦЭМ!$A$34:$A$777,$A149,СВЦЭМ!$B$34:$B$777,F$119)+'СЕТ СН'!$I$9+СВЦЭМ!$D$10+'СЕТ СН'!$I$6-'СЕТ СН'!$I$19</f>
        <v>1716.8709677799998</v>
      </c>
      <c r="G149" s="37">
        <f>SUMIFS(СВЦЭМ!$C$34:$C$777,СВЦЭМ!$A$34:$A$777,$A149,СВЦЭМ!$B$34:$B$777,G$119)+'СЕТ СН'!$I$9+СВЦЭМ!$D$10+'СЕТ СН'!$I$6-'СЕТ СН'!$I$19</f>
        <v>1722.0990640600003</v>
      </c>
      <c r="H149" s="37">
        <f>SUMIFS(СВЦЭМ!$C$34:$C$777,СВЦЭМ!$A$34:$A$777,$A149,СВЦЭМ!$B$34:$B$777,H$119)+'СЕТ СН'!$I$9+СВЦЭМ!$D$10+'СЕТ СН'!$I$6-'СЕТ СН'!$I$19</f>
        <v>1680.3298052</v>
      </c>
      <c r="I149" s="37">
        <f>SUMIFS(СВЦЭМ!$C$34:$C$777,СВЦЭМ!$A$34:$A$777,$A149,СВЦЭМ!$B$34:$B$777,I$119)+'СЕТ СН'!$I$9+СВЦЭМ!$D$10+'СЕТ СН'!$I$6-'СЕТ СН'!$I$19</f>
        <v>1587.2928907799997</v>
      </c>
      <c r="J149" s="37">
        <f>SUMIFS(СВЦЭМ!$C$34:$C$777,СВЦЭМ!$A$34:$A$777,$A149,СВЦЭМ!$B$34:$B$777,J$119)+'СЕТ СН'!$I$9+СВЦЭМ!$D$10+'СЕТ СН'!$I$6-'СЕТ СН'!$I$19</f>
        <v>1495.4447132</v>
      </c>
      <c r="K149" s="37">
        <f>SUMIFS(СВЦЭМ!$C$34:$C$777,СВЦЭМ!$A$34:$A$777,$A149,СВЦЭМ!$B$34:$B$777,K$119)+'СЕТ СН'!$I$9+СВЦЭМ!$D$10+'СЕТ СН'!$I$6-'СЕТ СН'!$I$19</f>
        <v>1383.58830618</v>
      </c>
      <c r="L149" s="37">
        <f>SUMIFS(СВЦЭМ!$C$34:$C$777,СВЦЭМ!$A$34:$A$777,$A149,СВЦЭМ!$B$34:$B$777,L$119)+'СЕТ СН'!$I$9+СВЦЭМ!$D$10+'СЕТ СН'!$I$6-'СЕТ СН'!$I$19</f>
        <v>1309.9122547100001</v>
      </c>
      <c r="M149" s="37">
        <f>SUMIFS(СВЦЭМ!$C$34:$C$777,СВЦЭМ!$A$34:$A$777,$A149,СВЦЭМ!$B$34:$B$777,M$119)+'СЕТ СН'!$I$9+СВЦЭМ!$D$10+'СЕТ СН'!$I$6-'СЕТ СН'!$I$19</f>
        <v>1286.7982300599999</v>
      </c>
      <c r="N149" s="37">
        <f>SUMIFS(СВЦЭМ!$C$34:$C$777,СВЦЭМ!$A$34:$A$777,$A149,СВЦЭМ!$B$34:$B$777,N$119)+'СЕТ СН'!$I$9+СВЦЭМ!$D$10+'СЕТ СН'!$I$6-'СЕТ СН'!$I$19</f>
        <v>1292.3448445399999</v>
      </c>
      <c r="O149" s="37">
        <f>SUMIFS(СВЦЭМ!$C$34:$C$777,СВЦЭМ!$A$34:$A$777,$A149,СВЦЭМ!$B$34:$B$777,O$119)+'СЕТ СН'!$I$9+СВЦЭМ!$D$10+'СЕТ СН'!$I$6-'СЕТ СН'!$I$19</f>
        <v>1286.75136264</v>
      </c>
      <c r="P149" s="37">
        <f>SUMIFS(СВЦЭМ!$C$34:$C$777,СВЦЭМ!$A$34:$A$777,$A149,СВЦЭМ!$B$34:$B$777,P$119)+'СЕТ СН'!$I$9+СВЦЭМ!$D$10+'СЕТ СН'!$I$6-'СЕТ СН'!$I$19</f>
        <v>1300.6970788099998</v>
      </c>
      <c r="Q149" s="37">
        <f>SUMIFS(СВЦЭМ!$C$34:$C$777,СВЦЭМ!$A$34:$A$777,$A149,СВЦЭМ!$B$34:$B$777,Q$119)+'СЕТ СН'!$I$9+СВЦЭМ!$D$10+'СЕТ СН'!$I$6-'СЕТ СН'!$I$19</f>
        <v>1295.9626632899999</v>
      </c>
      <c r="R149" s="37">
        <f>SUMIFS(СВЦЭМ!$C$34:$C$777,СВЦЭМ!$A$34:$A$777,$A149,СВЦЭМ!$B$34:$B$777,R$119)+'СЕТ СН'!$I$9+СВЦЭМ!$D$10+'СЕТ СН'!$I$6-'СЕТ СН'!$I$19</f>
        <v>1299.3915103300001</v>
      </c>
      <c r="S149" s="37">
        <f>SUMIFS(СВЦЭМ!$C$34:$C$777,СВЦЭМ!$A$34:$A$777,$A149,СВЦЭМ!$B$34:$B$777,S$119)+'СЕТ СН'!$I$9+СВЦЭМ!$D$10+'СЕТ СН'!$I$6-'СЕТ СН'!$I$19</f>
        <v>1284.5599592399999</v>
      </c>
      <c r="T149" s="37">
        <f>SUMIFS(СВЦЭМ!$C$34:$C$777,СВЦЭМ!$A$34:$A$777,$A149,СВЦЭМ!$B$34:$B$777,T$119)+'СЕТ СН'!$I$9+СВЦЭМ!$D$10+'СЕТ СН'!$I$6-'СЕТ СН'!$I$19</f>
        <v>1286.0899041899997</v>
      </c>
      <c r="U149" s="37">
        <f>SUMIFS(СВЦЭМ!$C$34:$C$777,СВЦЭМ!$A$34:$A$777,$A149,СВЦЭМ!$B$34:$B$777,U$119)+'СЕТ СН'!$I$9+СВЦЭМ!$D$10+'СЕТ СН'!$I$6-'СЕТ СН'!$I$19</f>
        <v>1283.0683279199998</v>
      </c>
      <c r="V149" s="37">
        <f>SUMIFS(СВЦЭМ!$C$34:$C$777,СВЦЭМ!$A$34:$A$777,$A149,СВЦЭМ!$B$34:$B$777,V$119)+'СЕТ СН'!$I$9+СВЦЭМ!$D$10+'СЕТ СН'!$I$6-'СЕТ СН'!$I$19</f>
        <v>1292.8708642299998</v>
      </c>
      <c r="W149" s="37">
        <f>SUMIFS(СВЦЭМ!$C$34:$C$777,СВЦЭМ!$A$34:$A$777,$A149,СВЦЭМ!$B$34:$B$777,W$119)+'СЕТ СН'!$I$9+СВЦЭМ!$D$10+'СЕТ СН'!$I$6-'СЕТ СН'!$I$19</f>
        <v>1324.9416092899999</v>
      </c>
      <c r="X149" s="37">
        <f>SUMIFS(СВЦЭМ!$C$34:$C$777,СВЦЭМ!$A$34:$A$777,$A149,СВЦЭМ!$B$34:$B$777,X$119)+'СЕТ СН'!$I$9+СВЦЭМ!$D$10+'СЕТ СН'!$I$6-'СЕТ СН'!$I$19</f>
        <v>1368.1325489299998</v>
      </c>
      <c r="Y149" s="37">
        <f>SUMIFS(СВЦЭМ!$C$34:$C$777,СВЦЭМ!$A$34:$A$777,$A149,СВЦЭМ!$B$34:$B$777,Y$119)+'СЕТ СН'!$I$9+СВЦЭМ!$D$10+'СЕТ СН'!$I$6-'СЕТ СН'!$I$19</f>
        <v>1474.1711724799998</v>
      </c>
    </row>
    <row r="150" spans="1:26" ht="15.75" x14ac:dyDescent="0.2">
      <c r="A150" s="36">
        <f t="shared" si="3"/>
        <v>42947</v>
      </c>
      <c r="B150" s="37">
        <f>SUMIFS(СВЦЭМ!$C$34:$C$777,СВЦЭМ!$A$34:$A$777,$A150,СВЦЭМ!$B$34:$B$777,B$119)+'СЕТ СН'!$I$9+СВЦЭМ!$D$10+'СЕТ СН'!$I$6-'СЕТ СН'!$I$19</f>
        <v>1555.6046197599999</v>
      </c>
      <c r="C150" s="37">
        <f>SUMIFS(СВЦЭМ!$C$34:$C$777,СВЦЭМ!$A$34:$A$777,$A150,СВЦЭМ!$B$34:$B$777,C$119)+'СЕТ СН'!$I$9+СВЦЭМ!$D$10+'СЕТ СН'!$I$6-'СЕТ СН'!$I$19</f>
        <v>1639.8384696399999</v>
      </c>
      <c r="D150" s="37">
        <f>SUMIFS(СВЦЭМ!$C$34:$C$777,СВЦЭМ!$A$34:$A$777,$A150,СВЦЭМ!$B$34:$B$777,D$119)+'СЕТ СН'!$I$9+СВЦЭМ!$D$10+'СЕТ СН'!$I$6-'СЕТ СН'!$I$19</f>
        <v>1684.4586150200003</v>
      </c>
      <c r="E150" s="37">
        <f>SUMIFS(СВЦЭМ!$C$34:$C$777,СВЦЭМ!$A$34:$A$777,$A150,СВЦЭМ!$B$34:$B$777,E$119)+'СЕТ СН'!$I$9+СВЦЭМ!$D$10+'СЕТ СН'!$I$6-'СЕТ СН'!$I$19</f>
        <v>1699.3416660599996</v>
      </c>
      <c r="F150" s="37">
        <f>SUMIFS(СВЦЭМ!$C$34:$C$777,СВЦЭМ!$A$34:$A$777,$A150,СВЦЭМ!$B$34:$B$777,F$119)+'СЕТ СН'!$I$9+СВЦЭМ!$D$10+'СЕТ СН'!$I$6-'СЕТ СН'!$I$19</f>
        <v>1721.19696845</v>
      </c>
      <c r="G150" s="37">
        <f>SUMIFS(СВЦЭМ!$C$34:$C$777,СВЦЭМ!$A$34:$A$777,$A150,СВЦЭМ!$B$34:$B$777,G$119)+'СЕТ СН'!$I$9+СВЦЭМ!$D$10+'СЕТ СН'!$I$6-'СЕТ СН'!$I$19</f>
        <v>1709.5311560099999</v>
      </c>
      <c r="H150" s="37">
        <f>SUMIFS(СВЦЭМ!$C$34:$C$777,СВЦЭМ!$A$34:$A$777,$A150,СВЦЭМ!$B$34:$B$777,H$119)+'СЕТ СН'!$I$9+СВЦЭМ!$D$10+'СЕТ СН'!$I$6-'СЕТ СН'!$I$19</f>
        <v>1627.8207424000002</v>
      </c>
      <c r="I150" s="37">
        <f>SUMIFS(СВЦЭМ!$C$34:$C$777,СВЦЭМ!$A$34:$A$777,$A150,СВЦЭМ!$B$34:$B$777,I$119)+'СЕТ СН'!$I$9+СВЦЭМ!$D$10+'СЕТ СН'!$I$6-'СЕТ СН'!$I$19</f>
        <v>1531.3544255500001</v>
      </c>
      <c r="J150" s="37">
        <f>SUMIFS(СВЦЭМ!$C$34:$C$777,СВЦЭМ!$A$34:$A$777,$A150,СВЦЭМ!$B$34:$B$777,J$119)+'СЕТ СН'!$I$9+СВЦЭМ!$D$10+'СЕТ СН'!$I$6-'СЕТ СН'!$I$19</f>
        <v>1432.8201411099999</v>
      </c>
      <c r="K150" s="37">
        <f>SUMIFS(СВЦЭМ!$C$34:$C$777,СВЦЭМ!$A$34:$A$777,$A150,СВЦЭМ!$B$34:$B$777,K$119)+'СЕТ СН'!$I$9+СВЦЭМ!$D$10+'СЕТ СН'!$I$6-'СЕТ СН'!$I$19</f>
        <v>1350.3868990199999</v>
      </c>
      <c r="L150" s="37">
        <f>SUMIFS(СВЦЭМ!$C$34:$C$777,СВЦЭМ!$A$34:$A$777,$A150,СВЦЭМ!$B$34:$B$777,L$119)+'СЕТ СН'!$I$9+СВЦЭМ!$D$10+'СЕТ СН'!$I$6-'СЕТ СН'!$I$19</f>
        <v>1294.4599424999999</v>
      </c>
      <c r="M150" s="37">
        <f>SUMIFS(СВЦЭМ!$C$34:$C$777,СВЦЭМ!$A$34:$A$777,$A150,СВЦЭМ!$B$34:$B$777,M$119)+'СЕТ СН'!$I$9+СВЦЭМ!$D$10+'СЕТ СН'!$I$6-'СЕТ СН'!$I$19</f>
        <v>1282.5216374199999</v>
      </c>
      <c r="N150" s="37">
        <f>SUMIFS(СВЦЭМ!$C$34:$C$777,СВЦЭМ!$A$34:$A$777,$A150,СВЦЭМ!$B$34:$B$777,N$119)+'СЕТ СН'!$I$9+СВЦЭМ!$D$10+'СЕТ СН'!$I$6-'СЕТ СН'!$I$19</f>
        <v>1280.67262794</v>
      </c>
      <c r="O150" s="37">
        <f>SUMIFS(СВЦЭМ!$C$34:$C$777,СВЦЭМ!$A$34:$A$777,$A150,СВЦЭМ!$B$34:$B$777,O$119)+'СЕТ СН'!$I$9+СВЦЭМ!$D$10+'СЕТ СН'!$I$6-'СЕТ СН'!$I$19</f>
        <v>1285.2775398199999</v>
      </c>
      <c r="P150" s="37">
        <f>SUMIFS(СВЦЭМ!$C$34:$C$777,СВЦЭМ!$A$34:$A$777,$A150,СВЦЭМ!$B$34:$B$777,P$119)+'СЕТ СН'!$I$9+СВЦЭМ!$D$10+'СЕТ СН'!$I$6-'СЕТ СН'!$I$19</f>
        <v>1302.5951016899999</v>
      </c>
      <c r="Q150" s="37">
        <f>SUMIFS(СВЦЭМ!$C$34:$C$777,СВЦЭМ!$A$34:$A$777,$A150,СВЦЭМ!$B$34:$B$777,Q$119)+'СЕТ СН'!$I$9+СВЦЭМ!$D$10+'СЕТ СН'!$I$6-'СЕТ СН'!$I$19</f>
        <v>1307.7706108499999</v>
      </c>
      <c r="R150" s="37">
        <f>SUMIFS(СВЦЭМ!$C$34:$C$777,СВЦЭМ!$A$34:$A$777,$A150,СВЦЭМ!$B$34:$B$777,R$119)+'СЕТ СН'!$I$9+СВЦЭМ!$D$10+'СЕТ СН'!$I$6-'СЕТ СН'!$I$19</f>
        <v>1314.61209925</v>
      </c>
      <c r="S150" s="37">
        <f>SUMIFS(СВЦЭМ!$C$34:$C$777,СВЦЭМ!$A$34:$A$777,$A150,СВЦЭМ!$B$34:$B$777,S$119)+'СЕТ СН'!$I$9+СВЦЭМ!$D$10+'СЕТ СН'!$I$6-'СЕТ СН'!$I$19</f>
        <v>1289.5375918699999</v>
      </c>
      <c r="T150" s="37">
        <f>SUMIFS(СВЦЭМ!$C$34:$C$777,СВЦЭМ!$A$34:$A$777,$A150,СВЦЭМ!$B$34:$B$777,T$119)+'СЕТ СН'!$I$9+СВЦЭМ!$D$10+'СЕТ СН'!$I$6-'СЕТ СН'!$I$19</f>
        <v>1277.9698321599999</v>
      </c>
      <c r="U150" s="37">
        <f>SUMIFS(СВЦЭМ!$C$34:$C$777,СВЦЭМ!$A$34:$A$777,$A150,СВЦЭМ!$B$34:$B$777,U$119)+'СЕТ СН'!$I$9+СВЦЭМ!$D$10+'СЕТ СН'!$I$6-'СЕТ СН'!$I$19</f>
        <v>1283.0336987199998</v>
      </c>
      <c r="V150" s="37">
        <f>SUMIFS(СВЦЭМ!$C$34:$C$777,СВЦЭМ!$A$34:$A$777,$A150,СВЦЭМ!$B$34:$B$777,V$119)+'СЕТ СН'!$I$9+СВЦЭМ!$D$10+'СЕТ СН'!$I$6-'СЕТ СН'!$I$19</f>
        <v>1305.5914949799999</v>
      </c>
      <c r="W150" s="37">
        <f>SUMIFS(СВЦЭМ!$C$34:$C$777,СВЦЭМ!$A$34:$A$777,$A150,СВЦЭМ!$B$34:$B$777,W$119)+'СЕТ СН'!$I$9+СВЦЭМ!$D$10+'СЕТ СН'!$I$6-'СЕТ СН'!$I$19</f>
        <v>1328.8259026699998</v>
      </c>
      <c r="X150" s="37">
        <f>SUMIFS(СВЦЭМ!$C$34:$C$777,СВЦЭМ!$A$34:$A$777,$A150,СВЦЭМ!$B$34:$B$777,X$119)+'СЕТ СН'!$I$9+СВЦЭМ!$D$10+'СЕТ СН'!$I$6-'СЕТ СН'!$I$19</f>
        <v>1399.7151877599999</v>
      </c>
      <c r="Y150" s="37">
        <f>SUMIFS(СВЦЭМ!$C$34:$C$777,СВЦЭМ!$A$34:$A$777,$A150,СВЦЭМ!$B$34:$B$777,Y$119)+'СЕТ СН'!$I$9+СВЦЭМ!$D$10+'СЕТ СН'!$I$6-'СЕТ СН'!$I$19</f>
        <v>1493.2958096799998</v>
      </c>
    </row>
    <row r="151" spans="1:26" ht="15.75" x14ac:dyDescent="0.2">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row>
    <row r="152" spans="1:26" ht="15.75" x14ac:dyDescent="0.2">
      <c r="A152" s="40"/>
      <c r="B152" s="40"/>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row>
    <row r="153" spans="1:26" ht="15.75" x14ac:dyDescent="0.2">
      <c r="A153" s="128" t="s">
        <v>77</v>
      </c>
      <c r="B153" s="128"/>
      <c r="C153" s="128"/>
      <c r="D153" s="128"/>
      <c r="E153" s="128"/>
      <c r="F153" s="128"/>
      <c r="G153" s="128"/>
      <c r="H153" s="128"/>
      <c r="I153" s="128"/>
      <c r="J153" s="128"/>
      <c r="K153" s="128"/>
      <c r="L153" s="128"/>
      <c r="M153" s="128"/>
      <c r="N153" s="129" t="s">
        <v>29</v>
      </c>
      <c r="O153" s="129"/>
      <c r="P153" s="129"/>
      <c r="Q153" s="129"/>
      <c r="R153" s="129"/>
      <c r="S153" s="129"/>
      <c r="T153" s="129"/>
      <c r="U153" s="129"/>
      <c r="V153" s="40"/>
      <c r="W153" s="40"/>
      <c r="X153" s="40"/>
      <c r="Y153" s="40"/>
      <c r="Z153" s="40"/>
    </row>
    <row r="154" spans="1:26" ht="15.75" x14ac:dyDescent="0.25">
      <c r="A154" s="128"/>
      <c r="B154" s="128"/>
      <c r="C154" s="128"/>
      <c r="D154" s="128"/>
      <c r="E154" s="128"/>
      <c r="F154" s="128"/>
      <c r="G154" s="128"/>
      <c r="H154" s="128"/>
      <c r="I154" s="128"/>
      <c r="J154" s="128"/>
      <c r="K154" s="128"/>
      <c r="L154" s="128"/>
      <c r="M154" s="128"/>
      <c r="N154" s="130" t="s">
        <v>0</v>
      </c>
      <c r="O154" s="130"/>
      <c r="P154" s="130" t="s">
        <v>1</v>
      </c>
      <c r="Q154" s="130"/>
      <c r="R154" s="130" t="s">
        <v>2</v>
      </c>
      <c r="S154" s="130"/>
      <c r="T154" s="130" t="s">
        <v>3</v>
      </c>
      <c r="U154" s="130"/>
      <c r="V154" s="33"/>
      <c r="W154" s="33"/>
      <c r="X154" s="33"/>
      <c r="Y154" s="33"/>
    </row>
    <row r="155" spans="1:26" ht="15.75" x14ac:dyDescent="0.2">
      <c r="A155" s="128"/>
      <c r="B155" s="128"/>
      <c r="C155" s="128"/>
      <c r="D155" s="128"/>
      <c r="E155" s="128"/>
      <c r="F155" s="128"/>
      <c r="G155" s="128"/>
      <c r="H155" s="128"/>
      <c r="I155" s="128"/>
      <c r="J155" s="128"/>
      <c r="K155" s="128"/>
      <c r="L155" s="128"/>
      <c r="M155" s="128"/>
      <c r="N155" s="131">
        <f>СВЦЭМ!$D$12+'СЕТ СН'!$F$10-'СЕТ СН'!$F$20</f>
        <v>-316438.23007354786</v>
      </c>
      <c r="O155" s="132"/>
      <c r="P155" s="131">
        <f>СВЦЭМ!$D$12+'СЕТ СН'!$F$10-'СЕТ СН'!$G$20</f>
        <v>-672162.69007354788</v>
      </c>
      <c r="Q155" s="132"/>
      <c r="R155" s="131">
        <f>СВЦЭМ!$D$12+'СЕТ СН'!$F$10-'СЕТ СН'!$H$20</f>
        <v>-1027887.1500735478</v>
      </c>
      <c r="S155" s="132"/>
      <c r="T155" s="131">
        <f>СВЦЭМ!$D$12+'СЕТ СН'!$F$10-'СЕТ СН'!$I$20</f>
        <v>-1064897.6600735479</v>
      </c>
      <c r="U155" s="132"/>
      <c r="V155" s="41"/>
      <c r="W155" s="41"/>
      <c r="X155" s="41"/>
      <c r="Y155" s="41"/>
    </row>
    <row r="156" spans="1:26" x14ac:dyDescent="0.25">
      <c r="A156" s="134"/>
      <c r="B156" s="134"/>
      <c r="C156" s="134"/>
      <c r="D156" s="134"/>
      <c r="E156" s="134"/>
      <c r="F156" s="135"/>
      <c r="G156" s="135"/>
      <c r="H156" s="135"/>
      <c r="I156" s="135"/>
      <c r="J156" s="135"/>
      <c r="K156" s="135"/>
      <c r="L156" s="135"/>
      <c r="M156" s="135"/>
    </row>
    <row r="157" spans="1:26" ht="15.75" x14ac:dyDescent="0.25">
      <c r="A157" s="137" t="s">
        <v>78</v>
      </c>
      <c r="B157" s="138"/>
      <c r="C157" s="138"/>
      <c r="D157" s="138"/>
      <c r="E157" s="138"/>
      <c r="F157" s="138"/>
      <c r="G157" s="138"/>
      <c r="H157" s="138"/>
      <c r="I157" s="138"/>
      <c r="J157" s="138"/>
      <c r="K157" s="138"/>
      <c r="L157" s="138"/>
      <c r="M157" s="139"/>
      <c r="N157" s="129" t="s">
        <v>29</v>
      </c>
      <c r="O157" s="129"/>
      <c r="P157" s="129"/>
      <c r="Q157" s="129"/>
      <c r="R157" s="129"/>
      <c r="S157" s="129"/>
      <c r="T157" s="129"/>
      <c r="U157" s="129"/>
    </row>
    <row r="158" spans="1:26" ht="15.75" x14ac:dyDescent="0.25">
      <c r="A158" s="140"/>
      <c r="B158" s="141"/>
      <c r="C158" s="141"/>
      <c r="D158" s="141"/>
      <c r="E158" s="141"/>
      <c r="F158" s="141"/>
      <c r="G158" s="141"/>
      <c r="H158" s="141"/>
      <c r="I158" s="141"/>
      <c r="J158" s="141"/>
      <c r="K158" s="141"/>
      <c r="L158" s="141"/>
      <c r="M158" s="142"/>
      <c r="N158" s="130" t="s">
        <v>0</v>
      </c>
      <c r="O158" s="130"/>
      <c r="P158" s="130" t="s">
        <v>1</v>
      </c>
      <c r="Q158" s="130"/>
      <c r="R158" s="130" t="s">
        <v>2</v>
      </c>
      <c r="S158" s="130"/>
      <c r="T158" s="130" t="s">
        <v>3</v>
      </c>
      <c r="U158" s="130"/>
    </row>
    <row r="159" spans="1:26" ht="15.75" x14ac:dyDescent="0.25">
      <c r="A159" s="143"/>
      <c r="B159" s="144"/>
      <c r="C159" s="144"/>
      <c r="D159" s="144"/>
      <c r="E159" s="144"/>
      <c r="F159" s="144"/>
      <c r="G159" s="144"/>
      <c r="H159" s="144"/>
      <c r="I159" s="144"/>
      <c r="J159" s="144"/>
      <c r="K159" s="144"/>
      <c r="L159" s="144"/>
      <c r="M159" s="145"/>
      <c r="N159" s="136">
        <f>'СЕТ СН'!$F$7</f>
        <v>1548395.65</v>
      </c>
      <c r="O159" s="136"/>
      <c r="P159" s="136">
        <f>'СЕТ СН'!$G$7</f>
        <v>254072.38</v>
      </c>
      <c r="Q159" s="136"/>
      <c r="R159" s="136">
        <f>'СЕТ СН'!$H$7</f>
        <v>1469777.75</v>
      </c>
      <c r="S159" s="136"/>
      <c r="T159" s="136">
        <f>'СЕТ СН'!$I$7</f>
        <v>1217417.1100000001</v>
      </c>
      <c r="U159" s="136"/>
    </row>
  </sheetData>
  <sheetProtection password="FD97"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topLeftCell="A412" zoomScale="80" zoomScaleNormal="80" zoomScaleSheetLayoutView="80" workbookViewId="0">
      <selection activeCell="N437" sqref="A437:U439"/>
    </sheetView>
  </sheetViews>
  <sheetFormatPr defaultRowHeight="15" x14ac:dyDescent="0.25"/>
  <cols>
    <col min="1" max="1" width="9.75" style="50" customWidth="1"/>
    <col min="2" max="25" width="10" style="50" customWidth="1"/>
    <col min="26" max="26" width="9" style="43"/>
    <col min="27" max="27" width="11.25" style="43" customWidth="1"/>
    <col min="28" max="16384" width="9" style="43"/>
  </cols>
  <sheetData>
    <row r="1" spans="1:27" ht="18.75" customHeight="1" x14ac:dyDescent="0.2">
      <c r="A1" s="115" t="str">
        <f>'I ЦК'!A1:F1</f>
        <v>Предельные уровни регулируемых цен на электрическую энергию (мощность), поставляемую потребителям (покупателям) ООО "МЕЧЕЛ-ЭНЕРГО" в июле 2017г.</v>
      </c>
      <c r="B1" s="115"/>
      <c r="C1" s="115"/>
      <c r="D1" s="115"/>
      <c r="E1" s="115"/>
      <c r="F1" s="115"/>
      <c r="G1" s="115"/>
      <c r="H1" s="115"/>
      <c r="I1" s="115"/>
      <c r="J1" s="115"/>
      <c r="K1" s="115"/>
      <c r="L1" s="115"/>
      <c r="M1" s="115"/>
      <c r="N1" s="115"/>
      <c r="O1" s="115"/>
      <c r="P1" s="115"/>
      <c r="Q1" s="115"/>
      <c r="R1" s="115"/>
      <c r="S1" s="115"/>
      <c r="T1" s="115"/>
      <c r="U1" s="115"/>
      <c r="V1" s="115"/>
      <c r="W1" s="115"/>
      <c r="X1" s="115"/>
      <c r="Y1" s="115"/>
    </row>
    <row r="2" spans="1:27" ht="18.75" customHeight="1" x14ac:dyDescent="0.2">
      <c r="A2" s="44"/>
      <c r="B2" s="44"/>
      <c r="C2" s="44"/>
      <c r="D2" s="44"/>
      <c r="E2" s="44"/>
      <c r="F2" s="44"/>
      <c r="G2" s="44"/>
      <c r="H2" s="44"/>
      <c r="I2" s="44"/>
      <c r="J2" s="44"/>
      <c r="K2" s="44"/>
      <c r="L2" s="44"/>
      <c r="M2" s="44"/>
      <c r="N2" s="44"/>
      <c r="O2" s="44"/>
      <c r="P2" s="44"/>
      <c r="Q2" s="44"/>
      <c r="R2" s="44"/>
      <c r="S2" s="44"/>
      <c r="T2" s="44"/>
      <c r="U2" s="44"/>
      <c r="V2" s="44"/>
      <c r="W2" s="44"/>
      <c r="X2" s="44"/>
      <c r="Y2" s="44"/>
    </row>
    <row r="3" spans="1:27" ht="15.75" x14ac:dyDescent="0.2">
      <c r="A3" s="116" t="s">
        <v>40</v>
      </c>
      <c r="B3" s="116"/>
      <c r="C3" s="116"/>
      <c r="D3" s="116"/>
      <c r="E3" s="116"/>
      <c r="F3" s="116"/>
      <c r="G3" s="116"/>
      <c r="H3" s="116"/>
      <c r="I3" s="116"/>
      <c r="J3" s="116"/>
      <c r="K3" s="116"/>
      <c r="L3" s="116"/>
      <c r="M3" s="116"/>
      <c r="N3" s="116"/>
      <c r="O3" s="116"/>
      <c r="P3" s="116"/>
      <c r="Q3" s="116"/>
      <c r="R3" s="116"/>
      <c r="S3" s="116"/>
      <c r="T3" s="116"/>
      <c r="U3" s="116"/>
      <c r="V3" s="116"/>
      <c r="W3" s="116"/>
      <c r="X3" s="116"/>
      <c r="Y3" s="116"/>
    </row>
    <row r="4" spans="1:27" ht="32.25" customHeight="1" x14ac:dyDescent="0.2">
      <c r="A4" s="116" t="s">
        <v>10</v>
      </c>
      <c r="B4" s="116"/>
      <c r="C4" s="116"/>
      <c r="D4" s="116"/>
      <c r="E4" s="116"/>
      <c r="F4" s="116"/>
      <c r="G4" s="116"/>
      <c r="H4" s="116"/>
      <c r="I4" s="116"/>
      <c r="J4" s="116"/>
      <c r="K4" s="116"/>
      <c r="L4" s="116"/>
      <c r="M4" s="116"/>
      <c r="N4" s="116"/>
      <c r="O4" s="116"/>
      <c r="P4" s="116"/>
      <c r="Q4" s="116"/>
      <c r="R4" s="116"/>
      <c r="S4" s="116"/>
      <c r="T4" s="116"/>
      <c r="U4" s="116"/>
      <c r="V4" s="116"/>
      <c r="W4" s="116"/>
      <c r="X4" s="116"/>
      <c r="Y4" s="116"/>
    </row>
    <row r="5" spans="1:27" ht="15.75" x14ac:dyDescent="0.25">
      <c r="A5" s="33"/>
      <c r="B5" s="33"/>
      <c r="C5" s="33"/>
      <c r="D5" s="33"/>
      <c r="E5" s="33"/>
      <c r="F5" s="33"/>
      <c r="G5" s="33"/>
      <c r="H5" s="33"/>
      <c r="I5" s="33"/>
      <c r="J5" s="33"/>
      <c r="K5" s="33"/>
      <c r="L5" s="33"/>
      <c r="M5" s="33"/>
      <c r="N5" s="33"/>
      <c r="O5" s="33"/>
      <c r="P5" s="33"/>
      <c r="Q5" s="33"/>
      <c r="R5" s="33"/>
      <c r="S5" s="33"/>
      <c r="T5" s="33"/>
      <c r="U5" s="33"/>
      <c r="V5" s="33"/>
      <c r="W5" s="33"/>
      <c r="X5" s="33"/>
      <c r="Y5" s="33"/>
    </row>
    <row r="6" spans="1:27" ht="15.75" x14ac:dyDescent="0.25">
      <c r="A6" s="33"/>
      <c r="B6" s="33"/>
      <c r="C6" s="33"/>
      <c r="D6" s="33"/>
      <c r="E6" s="33"/>
      <c r="F6" s="33"/>
      <c r="G6" s="33"/>
      <c r="H6" s="33"/>
      <c r="I6" s="33"/>
      <c r="J6" s="33"/>
      <c r="K6" s="33"/>
      <c r="L6" s="33"/>
      <c r="M6" s="33"/>
      <c r="N6" s="33"/>
      <c r="O6" s="33"/>
      <c r="P6" s="33"/>
      <c r="Q6" s="33"/>
      <c r="R6" s="33"/>
      <c r="S6" s="33"/>
      <c r="T6" s="33"/>
      <c r="U6" s="33"/>
      <c r="V6" s="33"/>
      <c r="W6" s="33"/>
      <c r="X6" s="33"/>
      <c r="Y6" s="33"/>
    </row>
    <row r="7" spans="1:27" ht="15.75" x14ac:dyDescent="0.25">
      <c r="A7" s="33" t="s">
        <v>73</v>
      </c>
      <c r="B7" s="33"/>
      <c r="C7" s="33"/>
      <c r="D7" s="33"/>
      <c r="E7" s="33"/>
      <c r="F7" s="33"/>
      <c r="G7" s="33"/>
      <c r="H7" s="33"/>
      <c r="I7" s="33"/>
      <c r="J7" s="33"/>
      <c r="K7" s="33"/>
      <c r="L7" s="33"/>
      <c r="M7" s="33"/>
      <c r="N7" s="33"/>
      <c r="O7" s="33"/>
      <c r="P7" s="33"/>
      <c r="Q7" s="33"/>
      <c r="R7" s="33"/>
      <c r="S7" s="33"/>
      <c r="T7" s="33"/>
      <c r="U7" s="33"/>
      <c r="V7" s="33"/>
      <c r="W7" s="33"/>
      <c r="X7" s="33"/>
      <c r="Y7" s="33"/>
    </row>
    <row r="8" spans="1:27" ht="15.75" x14ac:dyDescent="0.25">
      <c r="A8" s="33"/>
      <c r="B8" s="45"/>
      <c r="C8" s="33"/>
      <c r="D8" s="33"/>
      <c r="E8" s="33"/>
      <c r="F8" s="33"/>
      <c r="G8" s="33"/>
      <c r="H8" s="33"/>
      <c r="I8" s="33"/>
      <c r="J8" s="33"/>
      <c r="K8" s="33"/>
      <c r="L8" s="33"/>
      <c r="M8" s="33"/>
      <c r="N8" s="33"/>
      <c r="O8" s="33"/>
      <c r="P8" s="33"/>
      <c r="Q8" s="33"/>
      <c r="R8" s="33"/>
      <c r="S8" s="33"/>
      <c r="T8" s="33"/>
      <c r="U8" s="33"/>
      <c r="V8" s="33"/>
      <c r="W8" s="33"/>
      <c r="X8" s="33"/>
      <c r="Y8" s="33"/>
    </row>
    <row r="9" spans="1:27" ht="12.75" customHeight="1" x14ac:dyDescent="0.2">
      <c r="A9" s="117" t="s">
        <v>7</v>
      </c>
      <c r="B9" s="120" t="s">
        <v>72</v>
      </c>
      <c r="C9" s="121"/>
      <c r="D9" s="121"/>
      <c r="E9" s="121"/>
      <c r="F9" s="121"/>
      <c r="G9" s="121"/>
      <c r="H9" s="121"/>
      <c r="I9" s="121"/>
      <c r="J9" s="121"/>
      <c r="K9" s="121"/>
      <c r="L9" s="121"/>
      <c r="M9" s="121"/>
      <c r="N9" s="121"/>
      <c r="O9" s="121"/>
      <c r="P9" s="121"/>
      <c r="Q9" s="121"/>
      <c r="R9" s="121"/>
      <c r="S9" s="121"/>
      <c r="T9" s="121"/>
      <c r="U9" s="121"/>
      <c r="V9" s="121"/>
      <c r="W9" s="121"/>
      <c r="X9" s="121"/>
      <c r="Y9" s="122"/>
    </row>
    <row r="10" spans="1:27" ht="12.75" customHeight="1" x14ac:dyDescent="0.2">
      <c r="A10" s="118"/>
      <c r="B10" s="123"/>
      <c r="C10" s="124"/>
      <c r="D10" s="124"/>
      <c r="E10" s="124"/>
      <c r="F10" s="124"/>
      <c r="G10" s="124"/>
      <c r="H10" s="124"/>
      <c r="I10" s="124"/>
      <c r="J10" s="124"/>
      <c r="K10" s="124"/>
      <c r="L10" s="124"/>
      <c r="M10" s="124"/>
      <c r="N10" s="124"/>
      <c r="O10" s="124"/>
      <c r="P10" s="124"/>
      <c r="Q10" s="124"/>
      <c r="R10" s="124"/>
      <c r="S10" s="124"/>
      <c r="T10" s="124"/>
      <c r="U10" s="124"/>
      <c r="V10" s="124"/>
      <c r="W10" s="124"/>
      <c r="X10" s="124"/>
      <c r="Y10" s="125"/>
    </row>
    <row r="11" spans="1:27" ht="12.75" customHeight="1" x14ac:dyDescent="0.2">
      <c r="A11" s="119"/>
      <c r="B11" s="35">
        <v>1</v>
      </c>
      <c r="C11" s="35">
        <v>2</v>
      </c>
      <c r="D11" s="35">
        <v>3</v>
      </c>
      <c r="E11" s="35">
        <v>4</v>
      </c>
      <c r="F11" s="35">
        <v>5</v>
      </c>
      <c r="G11" s="35">
        <v>6</v>
      </c>
      <c r="H11" s="35">
        <v>7</v>
      </c>
      <c r="I11" s="35">
        <v>8</v>
      </c>
      <c r="J11" s="35">
        <v>9</v>
      </c>
      <c r="K11" s="35">
        <v>10</v>
      </c>
      <c r="L11" s="35">
        <v>11</v>
      </c>
      <c r="M11" s="35">
        <v>12</v>
      </c>
      <c r="N11" s="35">
        <v>13</v>
      </c>
      <c r="O11" s="35">
        <v>14</v>
      </c>
      <c r="P11" s="35">
        <v>15</v>
      </c>
      <c r="Q11" s="35">
        <v>16</v>
      </c>
      <c r="R11" s="35">
        <v>17</v>
      </c>
      <c r="S11" s="35">
        <v>18</v>
      </c>
      <c r="T11" s="35">
        <v>19</v>
      </c>
      <c r="U11" s="35">
        <v>20</v>
      </c>
      <c r="V11" s="35">
        <v>21</v>
      </c>
      <c r="W11" s="35">
        <v>22</v>
      </c>
      <c r="X11" s="35">
        <v>23</v>
      </c>
      <c r="Y11" s="35">
        <v>24</v>
      </c>
    </row>
    <row r="12" spans="1:27" ht="18.75" customHeight="1" x14ac:dyDescent="0.2">
      <c r="A12" s="36" t="str">
        <f>СВЦЭМ!$A$34</f>
        <v>01.07.2017</v>
      </c>
      <c r="B12" s="37">
        <f>SUMIFS(СВЦЭМ!$D$34:$D$777,СВЦЭМ!$A$34:$A$777,$A12,СВЦЭМ!$B$34:$B$777,B$11)+'СЕТ СН'!$F$11+СВЦЭМ!$D$10+'СЕТ СН'!$F$5-'СЕТ СН'!$F$21</f>
        <v>3961.1888406100006</v>
      </c>
      <c r="C12" s="37">
        <f>SUMIFS(СВЦЭМ!$D$34:$D$777,СВЦЭМ!$A$34:$A$777,$A12,СВЦЭМ!$B$34:$B$777,C$11)+'СЕТ СН'!$F$11+СВЦЭМ!$D$10+'СЕТ СН'!$F$5-'СЕТ СН'!$F$21</f>
        <v>4013.1236910600001</v>
      </c>
      <c r="D12" s="37">
        <f>SUMIFS(СВЦЭМ!$D$34:$D$777,СВЦЭМ!$A$34:$A$777,$A12,СВЦЭМ!$B$34:$B$777,D$11)+'СЕТ СН'!$F$11+СВЦЭМ!$D$10+'СЕТ СН'!$F$5-'СЕТ СН'!$F$21</f>
        <v>4071.5059555999997</v>
      </c>
      <c r="E12" s="37">
        <f>SUMIFS(СВЦЭМ!$D$34:$D$777,СВЦЭМ!$A$34:$A$777,$A12,СВЦЭМ!$B$34:$B$777,E$11)+'СЕТ СН'!$F$11+СВЦЭМ!$D$10+'СЕТ СН'!$F$5-'СЕТ СН'!$F$21</f>
        <v>4057.7098643099998</v>
      </c>
      <c r="F12" s="37">
        <f>SUMIFS(СВЦЭМ!$D$34:$D$777,СВЦЭМ!$A$34:$A$777,$A12,СВЦЭМ!$B$34:$B$777,F$11)+'СЕТ СН'!$F$11+СВЦЭМ!$D$10+'СЕТ СН'!$F$5-'СЕТ СН'!$F$21</f>
        <v>4048.2393848600004</v>
      </c>
      <c r="G12" s="37">
        <f>SUMIFS(СВЦЭМ!$D$34:$D$777,СВЦЭМ!$A$34:$A$777,$A12,СВЦЭМ!$B$34:$B$777,G$11)+'СЕТ СН'!$F$11+СВЦЭМ!$D$10+'СЕТ СН'!$F$5-'СЕТ СН'!$F$21</f>
        <v>4054.3867664099998</v>
      </c>
      <c r="H12" s="37">
        <f>SUMIFS(СВЦЭМ!$D$34:$D$777,СВЦЭМ!$A$34:$A$777,$A12,СВЦЭМ!$B$34:$B$777,H$11)+'СЕТ СН'!$F$11+СВЦЭМ!$D$10+'СЕТ СН'!$F$5-'СЕТ СН'!$F$21</f>
        <v>4082.8300984500002</v>
      </c>
      <c r="I12" s="37">
        <f>SUMIFS(СВЦЭМ!$D$34:$D$777,СВЦЭМ!$A$34:$A$777,$A12,СВЦЭМ!$B$34:$B$777,I$11)+'СЕТ СН'!$F$11+СВЦЭМ!$D$10+'СЕТ СН'!$F$5-'СЕТ СН'!$F$21</f>
        <v>4037.6508945000005</v>
      </c>
      <c r="J12" s="37">
        <f>SUMIFS(СВЦЭМ!$D$34:$D$777,СВЦЭМ!$A$34:$A$777,$A12,СВЦЭМ!$B$34:$B$777,J$11)+'СЕТ СН'!$F$11+СВЦЭМ!$D$10+'СЕТ СН'!$F$5-'СЕТ СН'!$F$21</f>
        <v>3992.62412262</v>
      </c>
      <c r="K12" s="37">
        <f>SUMIFS(СВЦЭМ!$D$34:$D$777,СВЦЭМ!$A$34:$A$777,$A12,СВЦЭМ!$B$34:$B$777,K$11)+'СЕТ СН'!$F$11+СВЦЭМ!$D$10+'СЕТ СН'!$F$5-'СЕТ СН'!$F$21</f>
        <v>3921.5559473100002</v>
      </c>
      <c r="L12" s="37">
        <f>SUMIFS(СВЦЭМ!$D$34:$D$777,СВЦЭМ!$A$34:$A$777,$A12,СВЦЭМ!$B$34:$B$777,L$11)+'СЕТ СН'!$F$11+СВЦЭМ!$D$10+'СЕТ СН'!$F$5-'СЕТ СН'!$F$21</f>
        <v>3848.8687042300007</v>
      </c>
      <c r="M12" s="37">
        <f>SUMIFS(СВЦЭМ!$D$34:$D$777,СВЦЭМ!$A$34:$A$777,$A12,СВЦЭМ!$B$34:$B$777,M$11)+'СЕТ СН'!$F$11+СВЦЭМ!$D$10+'СЕТ СН'!$F$5-'СЕТ СН'!$F$21</f>
        <v>3843.6865997700006</v>
      </c>
      <c r="N12" s="37">
        <f>SUMIFS(СВЦЭМ!$D$34:$D$777,СВЦЭМ!$A$34:$A$777,$A12,СВЦЭМ!$B$34:$B$777,N$11)+'СЕТ СН'!$F$11+СВЦЭМ!$D$10+'СЕТ СН'!$F$5-'СЕТ СН'!$F$21</f>
        <v>3850.3268002000004</v>
      </c>
      <c r="O12" s="37">
        <f>SUMIFS(СВЦЭМ!$D$34:$D$777,СВЦЭМ!$A$34:$A$777,$A12,СВЦЭМ!$B$34:$B$777,O$11)+'СЕТ СН'!$F$11+СВЦЭМ!$D$10+'СЕТ СН'!$F$5-'СЕТ СН'!$F$21</f>
        <v>3844.2629357400001</v>
      </c>
      <c r="P12" s="37">
        <f>SUMIFS(СВЦЭМ!$D$34:$D$777,СВЦЭМ!$A$34:$A$777,$A12,СВЦЭМ!$B$34:$B$777,P$11)+'СЕТ СН'!$F$11+СВЦЭМ!$D$10+'СЕТ СН'!$F$5-'СЕТ СН'!$F$21</f>
        <v>3839.9242266700003</v>
      </c>
      <c r="Q12" s="37">
        <f>SUMIFS(СВЦЭМ!$D$34:$D$777,СВЦЭМ!$A$34:$A$777,$A12,СВЦЭМ!$B$34:$B$777,Q$11)+'СЕТ СН'!$F$11+СВЦЭМ!$D$10+'СЕТ СН'!$F$5-'СЕТ СН'!$F$21</f>
        <v>3835.5013065700005</v>
      </c>
      <c r="R12" s="37">
        <f>SUMIFS(СВЦЭМ!$D$34:$D$777,СВЦЭМ!$A$34:$A$777,$A12,СВЦЭМ!$B$34:$B$777,R$11)+'СЕТ СН'!$F$11+СВЦЭМ!$D$10+'СЕТ СН'!$F$5-'СЕТ СН'!$F$21</f>
        <v>3832.6083097200008</v>
      </c>
      <c r="S12" s="37">
        <f>SUMIFS(СВЦЭМ!$D$34:$D$777,СВЦЭМ!$A$34:$A$777,$A12,СВЦЭМ!$B$34:$B$777,S$11)+'СЕТ СН'!$F$11+СВЦЭМ!$D$10+'СЕТ СН'!$F$5-'СЕТ СН'!$F$21</f>
        <v>3825.4006954200004</v>
      </c>
      <c r="T12" s="37">
        <f>SUMIFS(СВЦЭМ!$D$34:$D$777,СВЦЭМ!$A$34:$A$777,$A12,СВЦЭМ!$B$34:$B$777,T$11)+'СЕТ СН'!$F$11+СВЦЭМ!$D$10+'СЕТ СН'!$F$5-'СЕТ СН'!$F$21</f>
        <v>3826.7888430000003</v>
      </c>
      <c r="U12" s="37">
        <f>SUMIFS(СВЦЭМ!$D$34:$D$777,СВЦЭМ!$A$34:$A$777,$A12,СВЦЭМ!$B$34:$B$777,U$11)+'СЕТ СН'!$F$11+СВЦЭМ!$D$10+'СЕТ СН'!$F$5-'СЕТ СН'!$F$21</f>
        <v>3827.4983966100008</v>
      </c>
      <c r="V12" s="37">
        <f>SUMIFS(СВЦЭМ!$D$34:$D$777,СВЦЭМ!$A$34:$A$777,$A12,СВЦЭМ!$B$34:$B$777,V$11)+'СЕТ СН'!$F$11+СВЦЭМ!$D$10+'СЕТ СН'!$F$5-'СЕТ СН'!$F$21</f>
        <v>3851.8542303499999</v>
      </c>
      <c r="W12" s="37">
        <f>SUMIFS(СВЦЭМ!$D$34:$D$777,СВЦЭМ!$A$34:$A$777,$A12,СВЦЭМ!$B$34:$B$777,W$11)+'СЕТ СН'!$F$11+СВЦЭМ!$D$10+'СЕТ СН'!$F$5-'СЕТ СН'!$F$21</f>
        <v>3875.3549499300007</v>
      </c>
      <c r="X12" s="37">
        <f>SUMIFS(СВЦЭМ!$D$34:$D$777,СВЦЭМ!$A$34:$A$777,$A12,СВЦЭМ!$B$34:$B$777,X$11)+'СЕТ СН'!$F$11+СВЦЭМ!$D$10+'СЕТ СН'!$F$5-'СЕТ СН'!$F$21</f>
        <v>3865.9050285000003</v>
      </c>
      <c r="Y12" s="37">
        <f>SUMIFS(СВЦЭМ!$D$34:$D$777,СВЦЭМ!$A$34:$A$777,$A12,СВЦЭМ!$B$34:$B$777,Y$11)+'СЕТ СН'!$F$11+СВЦЭМ!$D$10+'СЕТ СН'!$F$5-'СЕТ СН'!$F$21</f>
        <v>3920.79626611</v>
      </c>
      <c r="AA12" s="46"/>
    </row>
    <row r="13" spans="1:27" ht="15.75" x14ac:dyDescent="0.2">
      <c r="A13" s="36">
        <f>A12+1</f>
        <v>42918</v>
      </c>
      <c r="B13" s="37">
        <f>SUMIFS(СВЦЭМ!$D$34:$D$777,СВЦЭМ!$A$34:$A$777,$A13,СВЦЭМ!$B$34:$B$777,B$11)+'СЕТ СН'!$F$11+СВЦЭМ!$D$10+'СЕТ СН'!$F$5-'СЕТ СН'!$F$21</f>
        <v>3945.8287145100003</v>
      </c>
      <c r="C13" s="37">
        <f>SUMIFS(СВЦЭМ!$D$34:$D$777,СВЦЭМ!$A$34:$A$777,$A13,СВЦЭМ!$B$34:$B$777,C$11)+'СЕТ СН'!$F$11+СВЦЭМ!$D$10+'СЕТ СН'!$F$5-'СЕТ СН'!$F$21</f>
        <v>4015.4323559300001</v>
      </c>
      <c r="D13" s="37">
        <f>SUMIFS(СВЦЭМ!$D$34:$D$777,СВЦЭМ!$A$34:$A$777,$A13,СВЦЭМ!$B$34:$B$777,D$11)+'СЕТ СН'!$F$11+СВЦЭМ!$D$10+'СЕТ СН'!$F$5-'СЕТ СН'!$F$21</f>
        <v>4075.0058548100005</v>
      </c>
      <c r="E13" s="37">
        <f>SUMIFS(СВЦЭМ!$D$34:$D$777,СВЦЭМ!$A$34:$A$777,$A13,СВЦЭМ!$B$34:$B$777,E$11)+'СЕТ СН'!$F$11+СВЦЭМ!$D$10+'СЕТ СН'!$F$5-'СЕТ СН'!$F$21</f>
        <v>4097.3345834100001</v>
      </c>
      <c r="F13" s="37">
        <f>SUMIFS(СВЦЭМ!$D$34:$D$777,СВЦЭМ!$A$34:$A$777,$A13,СВЦЭМ!$B$34:$B$777,F$11)+'СЕТ СН'!$F$11+СВЦЭМ!$D$10+'СЕТ СН'!$F$5-'СЕТ СН'!$F$21</f>
        <v>4097.5346375500003</v>
      </c>
      <c r="G13" s="37">
        <f>SUMIFS(СВЦЭМ!$D$34:$D$777,СВЦЭМ!$A$34:$A$777,$A13,СВЦЭМ!$B$34:$B$777,G$11)+'СЕТ СН'!$F$11+СВЦЭМ!$D$10+'СЕТ СН'!$F$5-'СЕТ СН'!$F$21</f>
        <v>4121.5189752799997</v>
      </c>
      <c r="H13" s="37">
        <f>SUMIFS(СВЦЭМ!$D$34:$D$777,СВЦЭМ!$A$34:$A$777,$A13,СВЦЭМ!$B$34:$B$777,H$11)+'СЕТ СН'!$F$11+СВЦЭМ!$D$10+'СЕТ СН'!$F$5-'СЕТ СН'!$F$21</f>
        <v>4108.8128803600002</v>
      </c>
      <c r="I13" s="37">
        <f>SUMIFS(СВЦЭМ!$D$34:$D$777,СВЦЭМ!$A$34:$A$777,$A13,СВЦЭМ!$B$34:$B$777,I$11)+'СЕТ СН'!$F$11+СВЦЭМ!$D$10+'СЕТ СН'!$F$5-'СЕТ СН'!$F$21</f>
        <v>4100.42662028</v>
      </c>
      <c r="J13" s="37">
        <f>SUMIFS(СВЦЭМ!$D$34:$D$777,СВЦЭМ!$A$34:$A$777,$A13,СВЦЭМ!$B$34:$B$777,J$11)+'СЕТ СН'!$F$11+СВЦЭМ!$D$10+'СЕТ СН'!$F$5-'СЕТ СН'!$F$21</f>
        <v>4022.6671273700003</v>
      </c>
      <c r="K13" s="37">
        <f>SUMIFS(СВЦЭМ!$D$34:$D$777,СВЦЭМ!$A$34:$A$777,$A13,СВЦЭМ!$B$34:$B$777,K$11)+'СЕТ СН'!$F$11+СВЦЭМ!$D$10+'СЕТ СН'!$F$5-'СЕТ СН'!$F$21</f>
        <v>3909.7112637099999</v>
      </c>
      <c r="L13" s="37">
        <f>SUMIFS(СВЦЭМ!$D$34:$D$777,СВЦЭМ!$A$34:$A$777,$A13,СВЦЭМ!$B$34:$B$777,L$11)+'СЕТ СН'!$F$11+СВЦЭМ!$D$10+'СЕТ СН'!$F$5-'СЕТ СН'!$F$21</f>
        <v>3814.2920121300003</v>
      </c>
      <c r="M13" s="37">
        <f>SUMIFS(СВЦЭМ!$D$34:$D$777,СВЦЭМ!$A$34:$A$777,$A13,СВЦЭМ!$B$34:$B$777,M$11)+'СЕТ СН'!$F$11+СВЦЭМ!$D$10+'СЕТ СН'!$F$5-'СЕТ СН'!$F$21</f>
        <v>3790.2751089600006</v>
      </c>
      <c r="N13" s="37">
        <f>SUMIFS(СВЦЭМ!$D$34:$D$777,СВЦЭМ!$A$34:$A$777,$A13,СВЦЭМ!$B$34:$B$777,N$11)+'СЕТ СН'!$F$11+СВЦЭМ!$D$10+'СЕТ СН'!$F$5-'СЕТ СН'!$F$21</f>
        <v>3790.9854820099999</v>
      </c>
      <c r="O13" s="37">
        <f>SUMIFS(СВЦЭМ!$D$34:$D$777,СВЦЭМ!$A$34:$A$777,$A13,СВЦЭМ!$B$34:$B$777,O$11)+'СЕТ СН'!$F$11+СВЦЭМ!$D$10+'СЕТ СН'!$F$5-'СЕТ СН'!$F$21</f>
        <v>3794.36849446</v>
      </c>
      <c r="P13" s="37">
        <f>SUMIFS(СВЦЭМ!$D$34:$D$777,СВЦЭМ!$A$34:$A$777,$A13,СВЦЭМ!$B$34:$B$777,P$11)+'СЕТ СН'!$F$11+СВЦЭМ!$D$10+'СЕТ СН'!$F$5-'СЕТ СН'!$F$21</f>
        <v>3811.1754661699997</v>
      </c>
      <c r="Q13" s="37">
        <f>SUMIFS(СВЦЭМ!$D$34:$D$777,СВЦЭМ!$A$34:$A$777,$A13,СВЦЭМ!$B$34:$B$777,Q$11)+'СЕТ СН'!$F$11+СВЦЭМ!$D$10+'СЕТ СН'!$F$5-'СЕТ СН'!$F$21</f>
        <v>3815.0302949899997</v>
      </c>
      <c r="R13" s="37">
        <f>SUMIFS(СВЦЭМ!$D$34:$D$777,СВЦЭМ!$A$34:$A$777,$A13,СВЦЭМ!$B$34:$B$777,R$11)+'СЕТ СН'!$F$11+СВЦЭМ!$D$10+'СЕТ СН'!$F$5-'СЕТ СН'!$F$21</f>
        <v>3813.8800288000002</v>
      </c>
      <c r="S13" s="37">
        <f>SUMIFS(СВЦЭМ!$D$34:$D$777,СВЦЭМ!$A$34:$A$777,$A13,СВЦЭМ!$B$34:$B$777,S$11)+'СЕТ СН'!$F$11+СВЦЭМ!$D$10+'СЕТ СН'!$F$5-'СЕТ СН'!$F$21</f>
        <v>3798.0843614900004</v>
      </c>
      <c r="T13" s="37">
        <f>SUMIFS(СВЦЭМ!$D$34:$D$777,СВЦЭМ!$A$34:$A$777,$A13,СВЦЭМ!$B$34:$B$777,T$11)+'СЕТ СН'!$F$11+СВЦЭМ!$D$10+'СЕТ СН'!$F$5-'СЕТ СН'!$F$21</f>
        <v>3796.0034776900002</v>
      </c>
      <c r="U13" s="37">
        <f>SUMIFS(СВЦЭМ!$D$34:$D$777,СВЦЭМ!$A$34:$A$777,$A13,СВЦЭМ!$B$34:$B$777,U$11)+'СЕТ СН'!$F$11+СВЦЭМ!$D$10+'СЕТ СН'!$F$5-'СЕТ СН'!$F$21</f>
        <v>3800.9675676799998</v>
      </c>
      <c r="V13" s="37">
        <f>SUMIFS(СВЦЭМ!$D$34:$D$777,СВЦЭМ!$A$34:$A$777,$A13,СВЦЭМ!$B$34:$B$777,V$11)+'СЕТ СН'!$F$11+СВЦЭМ!$D$10+'СЕТ СН'!$F$5-'СЕТ СН'!$F$21</f>
        <v>3808.0406756499997</v>
      </c>
      <c r="W13" s="37">
        <f>SUMIFS(СВЦЭМ!$D$34:$D$777,СВЦЭМ!$A$34:$A$777,$A13,СВЦЭМ!$B$34:$B$777,W$11)+'СЕТ СН'!$F$11+СВЦЭМ!$D$10+'СЕТ СН'!$F$5-'СЕТ СН'!$F$21</f>
        <v>3828.7037288900001</v>
      </c>
      <c r="X13" s="37">
        <f>SUMIFS(СВЦЭМ!$D$34:$D$777,СВЦЭМ!$A$34:$A$777,$A13,СВЦЭМ!$B$34:$B$777,X$11)+'СЕТ СН'!$F$11+СВЦЭМ!$D$10+'СЕТ СН'!$F$5-'СЕТ СН'!$F$21</f>
        <v>3844.8691352900005</v>
      </c>
      <c r="Y13" s="37">
        <f>SUMIFS(СВЦЭМ!$D$34:$D$777,СВЦЭМ!$A$34:$A$777,$A13,СВЦЭМ!$B$34:$B$777,Y$11)+'СЕТ СН'!$F$11+СВЦЭМ!$D$10+'СЕТ СН'!$F$5-'СЕТ СН'!$F$21</f>
        <v>3927.6816106200004</v>
      </c>
    </row>
    <row r="14" spans="1:27" ht="15.75" x14ac:dyDescent="0.2">
      <c r="A14" s="36">
        <f t="shared" ref="A14:A42" si="0">A13+1</f>
        <v>42919</v>
      </c>
      <c r="B14" s="37">
        <f>SUMIFS(СВЦЭМ!$D$34:$D$777,СВЦЭМ!$A$34:$A$777,$A14,СВЦЭМ!$B$34:$B$777,B$11)+'СЕТ СН'!$F$11+СВЦЭМ!$D$10+'СЕТ СН'!$F$5-'СЕТ СН'!$F$21</f>
        <v>3984.1691054900002</v>
      </c>
      <c r="C14" s="37">
        <f>SUMIFS(СВЦЭМ!$D$34:$D$777,СВЦЭМ!$A$34:$A$777,$A14,СВЦЭМ!$B$34:$B$777,C$11)+'СЕТ СН'!$F$11+СВЦЭМ!$D$10+'СЕТ СН'!$F$5-'СЕТ СН'!$F$21</f>
        <v>4059.3078072799999</v>
      </c>
      <c r="D14" s="37">
        <f>SUMIFS(СВЦЭМ!$D$34:$D$777,СВЦЭМ!$A$34:$A$777,$A14,СВЦЭМ!$B$34:$B$777,D$11)+'СЕТ СН'!$F$11+СВЦЭМ!$D$10+'СЕТ СН'!$F$5-'СЕТ СН'!$F$21</f>
        <v>4128.9314337800006</v>
      </c>
      <c r="E14" s="37">
        <f>SUMIFS(СВЦЭМ!$D$34:$D$777,СВЦЭМ!$A$34:$A$777,$A14,СВЦЭМ!$B$34:$B$777,E$11)+'СЕТ СН'!$F$11+СВЦЭМ!$D$10+'СЕТ СН'!$F$5-'СЕТ СН'!$F$21</f>
        <v>4137.6208796999999</v>
      </c>
      <c r="F14" s="37">
        <f>SUMIFS(СВЦЭМ!$D$34:$D$777,СВЦЭМ!$A$34:$A$777,$A14,СВЦЭМ!$B$34:$B$777,F$11)+'СЕТ СН'!$F$11+СВЦЭМ!$D$10+'СЕТ СН'!$F$5-'СЕТ СН'!$F$21</f>
        <v>4129.1357289300004</v>
      </c>
      <c r="G14" s="37">
        <f>SUMIFS(СВЦЭМ!$D$34:$D$777,СВЦЭМ!$A$34:$A$777,$A14,СВЦЭМ!$B$34:$B$777,G$11)+'СЕТ СН'!$F$11+СВЦЭМ!$D$10+'СЕТ СН'!$F$5-'СЕТ СН'!$F$21</f>
        <v>4134.5023321500003</v>
      </c>
      <c r="H14" s="37">
        <f>SUMIFS(СВЦЭМ!$D$34:$D$777,СВЦЭМ!$A$34:$A$777,$A14,СВЦЭМ!$B$34:$B$777,H$11)+'СЕТ СН'!$F$11+СВЦЭМ!$D$10+'СЕТ СН'!$F$5-'СЕТ СН'!$F$21</f>
        <v>4169.0647187600007</v>
      </c>
      <c r="I14" s="37">
        <f>SUMIFS(СВЦЭМ!$D$34:$D$777,СВЦЭМ!$A$34:$A$777,$A14,СВЦЭМ!$B$34:$B$777,I$11)+'СЕТ СН'!$F$11+СВЦЭМ!$D$10+'СЕТ СН'!$F$5-'СЕТ СН'!$F$21</f>
        <v>4101.7117906900003</v>
      </c>
      <c r="J14" s="37">
        <f>SUMIFS(СВЦЭМ!$D$34:$D$777,СВЦЭМ!$A$34:$A$777,$A14,СВЦЭМ!$B$34:$B$777,J$11)+'СЕТ СН'!$F$11+СВЦЭМ!$D$10+'СЕТ СН'!$F$5-'СЕТ СН'!$F$21</f>
        <v>3988.5352954</v>
      </c>
      <c r="K14" s="37">
        <f>SUMIFS(СВЦЭМ!$D$34:$D$777,СВЦЭМ!$A$34:$A$777,$A14,СВЦЭМ!$B$34:$B$777,K$11)+'СЕТ СН'!$F$11+СВЦЭМ!$D$10+'СЕТ СН'!$F$5-'СЕТ СН'!$F$21</f>
        <v>3890.0649294699997</v>
      </c>
      <c r="L14" s="37">
        <f>SUMIFS(СВЦЭМ!$D$34:$D$777,СВЦЭМ!$A$34:$A$777,$A14,СВЦЭМ!$B$34:$B$777,L$11)+'СЕТ СН'!$F$11+СВЦЭМ!$D$10+'СЕТ СН'!$F$5-'СЕТ СН'!$F$21</f>
        <v>3841.4979461100002</v>
      </c>
      <c r="M14" s="37">
        <f>SUMIFS(СВЦЭМ!$D$34:$D$777,СВЦЭМ!$A$34:$A$777,$A14,СВЦЭМ!$B$34:$B$777,M$11)+'СЕТ СН'!$F$11+СВЦЭМ!$D$10+'СЕТ СН'!$F$5-'СЕТ СН'!$F$21</f>
        <v>3821.5080535500001</v>
      </c>
      <c r="N14" s="37">
        <f>SUMIFS(СВЦЭМ!$D$34:$D$777,СВЦЭМ!$A$34:$A$777,$A14,СВЦЭМ!$B$34:$B$777,N$11)+'СЕТ СН'!$F$11+СВЦЭМ!$D$10+'СЕТ СН'!$F$5-'СЕТ СН'!$F$21</f>
        <v>3805.7456030499998</v>
      </c>
      <c r="O14" s="37">
        <f>SUMIFS(СВЦЭМ!$D$34:$D$777,СВЦЭМ!$A$34:$A$777,$A14,СВЦЭМ!$B$34:$B$777,O$11)+'СЕТ СН'!$F$11+СВЦЭМ!$D$10+'СЕТ СН'!$F$5-'СЕТ СН'!$F$21</f>
        <v>3820.5396825500002</v>
      </c>
      <c r="P14" s="37">
        <f>SUMIFS(СВЦЭМ!$D$34:$D$777,СВЦЭМ!$A$34:$A$777,$A14,СВЦЭМ!$B$34:$B$777,P$11)+'СЕТ СН'!$F$11+СВЦЭМ!$D$10+'СЕТ СН'!$F$5-'СЕТ СН'!$F$21</f>
        <v>3825.1513550100008</v>
      </c>
      <c r="Q14" s="37">
        <f>SUMIFS(СВЦЭМ!$D$34:$D$777,СВЦЭМ!$A$34:$A$777,$A14,СВЦЭМ!$B$34:$B$777,Q$11)+'СЕТ СН'!$F$11+СВЦЭМ!$D$10+'СЕТ СН'!$F$5-'СЕТ СН'!$F$21</f>
        <v>3827.1817961500001</v>
      </c>
      <c r="R14" s="37">
        <f>SUMIFS(СВЦЭМ!$D$34:$D$777,СВЦЭМ!$A$34:$A$777,$A14,СВЦЭМ!$B$34:$B$777,R$11)+'СЕТ СН'!$F$11+СВЦЭМ!$D$10+'СЕТ СН'!$F$5-'СЕТ СН'!$F$21</f>
        <v>3833.0742624600007</v>
      </c>
      <c r="S14" s="37">
        <f>SUMIFS(СВЦЭМ!$D$34:$D$777,СВЦЭМ!$A$34:$A$777,$A14,СВЦЭМ!$B$34:$B$777,S$11)+'СЕТ СН'!$F$11+СВЦЭМ!$D$10+'СЕТ СН'!$F$5-'СЕТ СН'!$F$21</f>
        <v>3812.3974248300001</v>
      </c>
      <c r="T14" s="37">
        <f>SUMIFS(СВЦЭМ!$D$34:$D$777,СВЦЭМ!$A$34:$A$777,$A14,СВЦЭМ!$B$34:$B$777,T$11)+'СЕТ СН'!$F$11+СВЦЭМ!$D$10+'СЕТ СН'!$F$5-'СЕТ СН'!$F$21</f>
        <v>3822.4491551600004</v>
      </c>
      <c r="U14" s="37">
        <f>SUMIFS(СВЦЭМ!$D$34:$D$777,СВЦЭМ!$A$34:$A$777,$A14,СВЦЭМ!$B$34:$B$777,U$11)+'СЕТ СН'!$F$11+СВЦЭМ!$D$10+'СЕТ СН'!$F$5-'СЕТ СН'!$F$21</f>
        <v>3815.4842034200001</v>
      </c>
      <c r="V14" s="37">
        <f>SUMIFS(СВЦЭМ!$D$34:$D$777,СВЦЭМ!$A$34:$A$777,$A14,СВЦЭМ!$B$34:$B$777,V$11)+'СЕТ СН'!$F$11+СВЦЭМ!$D$10+'СЕТ СН'!$F$5-'СЕТ СН'!$F$21</f>
        <v>3827.8364473900001</v>
      </c>
      <c r="W14" s="37">
        <f>SUMIFS(СВЦЭМ!$D$34:$D$777,СВЦЭМ!$A$34:$A$777,$A14,СВЦЭМ!$B$34:$B$777,W$11)+'СЕТ СН'!$F$11+СВЦЭМ!$D$10+'СЕТ СН'!$F$5-'СЕТ СН'!$F$21</f>
        <v>3852.99435756</v>
      </c>
      <c r="X14" s="37">
        <f>SUMIFS(СВЦЭМ!$D$34:$D$777,СВЦЭМ!$A$34:$A$777,$A14,СВЦЭМ!$B$34:$B$777,X$11)+'СЕТ СН'!$F$11+СВЦЭМ!$D$10+'СЕТ СН'!$F$5-'СЕТ СН'!$F$21</f>
        <v>3925.3593309700009</v>
      </c>
      <c r="Y14" s="37">
        <f>SUMIFS(СВЦЭМ!$D$34:$D$777,СВЦЭМ!$A$34:$A$777,$A14,СВЦЭМ!$B$34:$B$777,Y$11)+'СЕТ СН'!$F$11+СВЦЭМ!$D$10+'СЕТ СН'!$F$5-'СЕТ СН'!$F$21</f>
        <v>3986.7507326900004</v>
      </c>
    </row>
    <row r="15" spans="1:27" ht="15.75" x14ac:dyDescent="0.2">
      <c r="A15" s="36">
        <f t="shared" si="0"/>
        <v>42920</v>
      </c>
      <c r="B15" s="37">
        <f>SUMIFS(СВЦЭМ!$D$34:$D$777,СВЦЭМ!$A$34:$A$777,$A15,СВЦЭМ!$B$34:$B$777,B$11)+'СЕТ СН'!$F$11+СВЦЭМ!$D$10+'СЕТ СН'!$F$5-'СЕТ СН'!$F$21</f>
        <v>3983.00257599</v>
      </c>
      <c r="C15" s="37">
        <f>SUMIFS(СВЦЭМ!$D$34:$D$777,СВЦЭМ!$A$34:$A$777,$A15,СВЦЭМ!$B$34:$B$777,C$11)+'СЕТ СН'!$F$11+СВЦЭМ!$D$10+'СЕТ СН'!$F$5-'СЕТ СН'!$F$21</f>
        <v>4046.3325704100007</v>
      </c>
      <c r="D15" s="37">
        <f>SUMIFS(СВЦЭМ!$D$34:$D$777,СВЦЭМ!$A$34:$A$777,$A15,СВЦЭМ!$B$34:$B$777,D$11)+'СЕТ СН'!$F$11+СВЦЭМ!$D$10+'СЕТ СН'!$F$5-'СЕТ СН'!$F$21</f>
        <v>4125.4963403100001</v>
      </c>
      <c r="E15" s="37">
        <f>SUMIFS(СВЦЭМ!$D$34:$D$777,СВЦЭМ!$A$34:$A$777,$A15,СВЦЭМ!$B$34:$B$777,E$11)+'СЕТ СН'!$F$11+СВЦЭМ!$D$10+'СЕТ СН'!$F$5-'СЕТ СН'!$F$21</f>
        <v>4131.9600483100003</v>
      </c>
      <c r="F15" s="37">
        <f>SUMIFS(СВЦЭМ!$D$34:$D$777,СВЦЭМ!$A$34:$A$777,$A15,СВЦЭМ!$B$34:$B$777,F$11)+'СЕТ СН'!$F$11+СВЦЭМ!$D$10+'СЕТ СН'!$F$5-'СЕТ СН'!$F$21</f>
        <v>4124.9150875699997</v>
      </c>
      <c r="G15" s="37">
        <f>SUMIFS(СВЦЭМ!$D$34:$D$777,СВЦЭМ!$A$34:$A$777,$A15,СВЦЭМ!$B$34:$B$777,G$11)+'СЕТ СН'!$F$11+СВЦЭМ!$D$10+'СЕТ СН'!$F$5-'СЕТ СН'!$F$21</f>
        <v>4128.1075447100002</v>
      </c>
      <c r="H15" s="37">
        <f>SUMIFS(СВЦЭМ!$D$34:$D$777,СВЦЭМ!$A$34:$A$777,$A15,СВЦЭМ!$B$34:$B$777,H$11)+'СЕТ СН'!$F$11+СВЦЭМ!$D$10+'СЕТ СН'!$F$5-'СЕТ СН'!$F$21</f>
        <v>4161.2747633899999</v>
      </c>
      <c r="I15" s="37">
        <f>SUMIFS(СВЦЭМ!$D$34:$D$777,СВЦЭМ!$A$34:$A$777,$A15,СВЦЭМ!$B$34:$B$777,I$11)+'СЕТ СН'!$F$11+СВЦЭМ!$D$10+'СЕТ СН'!$F$5-'СЕТ СН'!$F$21</f>
        <v>4058.2323271800005</v>
      </c>
      <c r="J15" s="37">
        <f>SUMIFS(СВЦЭМ!$D$34:$D$777,СВЦЭМ!$A$34:$A$777,$A15,СВЦЭМ!$B$34:$B$777,J$11)+'СЕТ СН'!$F$11+СВЦЭМ!$D$10+'СЕТ СН'!$F$5-'СЕТ СН'!$F$21</f>
        <v>3943.0613085800005</v>
      </c>
      <c r="K15" s="37">
        <f>SUMIFS(СВЦЭМ!$D$34:$D$777,СВЦЭМ!$A$34:$A$777,$A15,СВЦЭМ!$B$34:$B$777,K$11)+'СЕТ СН'!$F$11+СВЦЭМ!$D$10+'СЕТ СН'!$F$5-'СЕТ СН'!$F$21</f>
        <v>3861.9310394100003</v>
      </c>
      <c r="L15" s="37">
        <f>SUMIFS(СВЦЭМ!$D$34:$D$777,СВЦЭМ!$A$34:$A$777,$A15,СВЦЭМ!$B$34:$B$777,L$11)+'СЕТ СН'!$F$11+СВЦЭМ!$D$10+'СЕТ СН'!$F$5-'СЕТ СН'!$F$21</f>
        <v>3794.0933016300005</v>
      </c>
      <c r="M15" s="37">
        <f>SUMIFS(СВЦЭМ!$D$34:$D$777,СВЦЭМ!$A$34:$A$777,$A15,СВЦЭМ!$B$34:$B$777,M$11)+'СЕТ СН'!$F$11+СВЦЭМ!$D$10+'СЕТ СН'!$F$5-'СЕТ СН'!$F$21</f>
        <v>3778.0788476300004</v>
      </c>
      <c r="N15" s="37">
        <f>SUMIFS(СВЦЭМ!$D$34:$D$777,СВЦЭМ!$A$34:$A$777,$A15,СВЦЭМ!$B$34:$B$777,N$11)+'СЕТ СН'!$F$11+СВЦЭМ!$D$10+'СЕТ СН'!$F$5-'СЕТ СН'!$F$21</f>
        <v>3772.1690287900001</v>
      </c>
      <c r="O15" s="37">
        <f>SUMIFS(СВЦЭМ!$D$34:$D$777,СВЦЭМ!$A$34:$A$777,$A15,СВЦЭМ!$B$34:$B$777,O$11)+'СЕТ СН'!$F$11+СВЦЭМ!$D$10+'СЕТ СН'!$F$5-'СЕТ СН'!$F$21</f>
        <v>3782.5013845700005</v>
      </c>
      <c r="P15" s="37">
        <f>SUMIFS(СВЦЭМ!$D$34:$D$777,СВЦЭМ!$A$34:$A$777,$A15,СВЦЭМ!$B$34:$B$777,P$11)+'СЕТ СН'!$F$11+СВЦЭМ!$D$10+'СЕТ СН'!$F$5-'СЕТ СН'!$F$21</f>
        <v>3791.9998900800001</v>
      </c>
      <c r="Q15" s="37">
        <f>SUMIFS(СВЦЭМ!$D$34:$D$777,СВЦЭМ!$A$34:$A$777,$A15,СВЦЭМ!$B$34:$B$777,Q$11)+'СЕТ СН'!$F$11+СВЦЭМ!$D$10+'СЕТ СН'!$F$5-'СЕТ СН'!$F$21</f>
        <v>3800.5466098500001</v>
      </c>
      <c r="R15" s="37">
        <f>SUMIFS(СВЦЭМ!$D$34:$D$777,СВЦЭМ!$A$34:$A$777,$A15,СВЦЭМ!$B$34:$B$777,R$11)+'СЕТ СН'!$F$11+СВЦЭМ!$D$10+'СЕТ СН'!$F$5-'СЕТ СН'!$F$21</f>
        <v>3826.4961890000004</v>
      </c>
      <c r="S15" s="37">
        <f>SUMIFS(СВЦЭМ!$D$34:$D$777,СВЦЭМ!$A$34:$A$777,$A15,СВЦЭМ!$B$34:$B$777,S$11)+'СЕТ СН'!$F$11+СВЦЭМ!$D$10+'СЕТ СН'!$F$5-'СЕТ СН'!$F$21</f>
        <v>3847.0552996300003</v>
      </c>
      <c r="T15" s="37">
        <f>SUMIFS(СВЦЭМ!$D$34:$D$777,СВЦЭМ!$A$34:$A$777,$A15,СВЦЭМ!$B$34:$B$777,T$11)+'СЕТ СН'!$F$11+СВЦЭМ!$D$10+'СЕТ СН'!$F$5-'СЕТ СН'!$F$21</f>
        <v>3876.1252915900004</v>
      </c>
      <c r="U15" s="37">
        <f>SUMIFS(СВЦЭМ!$D$34:$D$777,СВЦЭМ!$A$34:$A$777,$A15,СВЦЭМ!$B$34:$B$777,U$11)+'СЕТ СН'!$F$11+СВЦЭМ!$D$10+'СЕТ СН'!$F$5-'СЕТ СН'!$F$21</f>
        <v>3879.3746805800001</v>
      </c>
      <c r="V15" s="37">
        <f>SUMIFS(СВЦЭМ!$D$34:$D$777,СВЦЭМ!$A$34:$A$777,$A15,СВЦЭМ!$B$34:$B$777,V$11)+'СЕТ СН'!$F$11+СВЦЭМ!$D$10+'СЕТ СН'!$F$5-'СЕТ СН'!$F$21</f>
        <v>3889.84335508</v>
      </c>
      <c r="W15" s="37">
        <f>SUMIFS(СВЦЭМ!$D$34:$D$777,СВЦЭМ!$A$34:$A$777,$A15,СВЦЭМ!$B$34:$B$777,W$11)+'СЕТ СН'!$F$11+СВЦЭМ!$D$10+'СЕТ СН'!$F$5-'СЕТ СН'!$F$21</f>
        <v>3910.2314976300004</v>
      </c>
      <c r="X15" s="37">
        <f>SUMIFS(СВЦЭМ!$D$34:$D$777,СВЦЭМ!$A$34:$A$777,$A15,СВЦЭМ!$B$34:$B$777,X$11)+'СЕТ СН'!$F$11+СВЦЭМ!$D$10+'СЕТ СН'!$F$5-'СЕТ СН'!$F$21</f>
        <v>3912.3208123200002</v>
      </c>
      <c r="Y15" s="37">
        <f>SUMIFS(СВЦЭМ!$D$34:$D$777,СВЦЭМ!$A$34:$A$777,$A15,СВЦЭМ!$B$34:$B$777,Y$11)+'СЕТ СН'!$F$11+СВЦЭМ!$D$10+'СЕТ СН'!$F$5-'СЕТ СН'!$F$21</f>
        <v>3969.5012046000002</v>
      </c>
    </row>
    <row r="16" spans="1:27" ht="15.75" x14ac:dyDescent="0.2">
      <c r="A16" s="36">
        <f t="shared" si="0"/>
        <v>42921</v>
      </c>
      <c r="B16" s="37">
        <f>SUMIFS(СВЦЭМ!$D$34:$D$777,СВЦЭМ!$A$34:$A$777,$A16,СВЦЭМ!$B$34:$B$777,B$11)+'СЕТ СН'!$F$11+СВЦЭМ!$D$10+'СЕТ СН'!$F$5-'СЕТ СН'!$F$21</f>
        <v>3979.7283970500002</v>
      </c>
      <c r="C16" s="37">
        <f>SUMIFS(СВЦЭМ!$D$34:$D$777,СВЦЭМ!$A$34:$A$777,$A16,СВЦЭМ!$B$34:$B$777,C$11)+'СЕТ СН'!$F$11+СВЦЭМ!$D$10+'СЕТ СН'!$F$5-'СЕТ СН'!$F$21</f>
        <v>4102.5185921000002</v>
      </c>
      <c r="D16" s="37">
        <f>SUMIFS(СВЦЭМ!$D$34:$D$777,СВЦЭМ!$A$34:$A$777,$A16,СВЦЭМ!$B$34:$B$777,D$11)+'СЕТ СН'!$F$11+СВЦЭМ!$D$10+'СЕТ СН'!$F$5-'СЕТ СН'!$F$21</f>
        <v>4123.12366621</v>
      </c>
      <c r="E16" s="37">
        <f>SUMIFS(СВЦЭМ!$D$34:$D$777,СВЦЭМ!$A$34:$A$777,$A16,СВЦЭМ!$B$34:$B$777,E$11)+'СЕТ СН'!$F$11+СВЦЭМ!$D$10+'СЕТ СН'!$F$5-'СЕТ СН'!$F$21</f>
        <v>4125.5556761400003</v>
      </c>
      <c r="F16" s="37">
        <f>SUMIFS(СВЦЭМ!$D$34:$D$777,СВЦЭМ!$A$34:$A$777,$A16,СВЦЭМ!$B$34:$B$777,F$11)+'СЕТ СН'!$F$11+СВЦЭМ!$D$10+'СЕТ СН'!$F$5-'СЕТ СН'!$F$21</f>
        <v>4123.7228458500003</v>
      </c>
      <c r="G16" s="37">
        <f>SUMIFS(СВЦЭМ!$D$34:$D$777,СВЦЭМ!$A$34:$A$777,$A16,СВЦЭМ!$B$34:$B$777,G$11)+'СЕТ СН'!$F$11+СВЦЭМ!$D$10+'СЕТ СН'!$F$5-'СЕТ СН'!$F$21</f>
        <v>4126.5655507600004</v>
      </c>
      <c r="H16" s="37">
        <f>SUMIFS(СВЦЭМ!$D$34:$D$777,СВЦЭМ!$A$34:$A$777,$A16,СВЦЭМ!$B$34:$B$777,H$11)+'СЕТ СН'!$F$11+СВЦЭМ!$D$10+'СЕТ СН'!$F$5-'СЕТ СН'!$F$21</f>
        <v>4167.6462926900003</v>
      </c>
      <c r="I16" s="37">
        <f>SUMIFS(СВЦЭМ!$D$34:$D$777,СВЦЭМ!$A$34:$A$777,$A16,СВЦЭМ!$B$34:$B$777,I$11)+'СЕТ СН'!$F$11+СВЦЭМ!$D$10+'СЕТ СН'!$F$5-'СЕТ СН'!$F$21</f>
        <v>4060.8175028000005</v>
      </c>
      <c r="J16" s="37">
        <f>SUMIFS(СВЦЭМ!$D$34:$D$777,СВЦЭМ!$A$34:$A$777,$A16,СВЦЭМ!$B$34:$B$777,J$11)+'СЕТ СН'!$F$11+СВЦЭМ!$D$10+'СЕТ СН'!$F$5-'СЕТ СН'!$F$21</f>
        <v>3967.2686510100002</v>
      </c>
      <c r="K16" s="37">
        <f>SUMIFS(СВЦЭМ!$D$34:$D$777,СВЦЭМ!$A$34:$A$777,$A16,СВЦЭМ!$B$34:$B$777,K$11)+'СЕТ СН'!$F$11+СВЦЭМ!$D$10+'СЕТ СН'!$F$5-'СЕТ СН'!$F$21</f>
        <v>3884.1120040300002</v>
      </c>
      <c r="L16" s="37">
        <f>SUMIFS(СВЦЭМ!$D$34:$D$777,СВЦЭМ!$A$34:$A$777,$A16,СВЦЭМ!$B$34:$B$777,L$11)+'СЕТ СН'!$F$11+СВЦЭМ!$D$10+'СЕТ СН'!$F$5-'СЕТ СН'!$F$21</f>
        <v>3814.0236815400003</v>
      </c>
      <c r="M16" s="37">
        <f>SUMIFS(СВЦЭМ!$D$34:$D$777,СВЦЭМ!$A$34:$A$777,$A16,СВЦЭМ!$B$34:$B$777,M$11)+'СЕТ СН'!$F$11+СВЦЭМ!$D$10+'СЕТ СН'!$F$5-'СЕТ СН'!$F$21</f>
        <v>3800.4587902700005</v>
      </c>
      <c r="N16" s="37">
        <f>SUMIFS(СВЦЭМ!$D$34:$D$777,СВЦЭМ!$A$34:$A$777,$A16,СВЦЭМ!$B$34:$B$777,N$11)+'СЕТ СН'!$F$11+СВЦЭМ!$D$10+'СЕТ СН'!$F$5-'СЕТ СН'!$F$21</f>
        <v>3810.6161976000003</v>
      </c>
      <c r="O16" s="37">
        <f>SUMIFS(СВЦЭМ!$D$34:$D$777,СВЦЭМ!$A$34:$A$777,$A16,СВЦЭМ!$B$34:$B$777,O$11)+'СЕТ СН'!$F$11+СВЦЭМ!$D$10+'СЕТ СН'!$F$5-'СЕТ СН'!$F$21</f>
        <v>3822.7230590899999</v>
      </c>
      <c r="P16" s="37">
        <f>SUMIFS(СВЦЭМ!$D$34:$D$777,СВЦЭМ!$A$34:$A$777,$A16,СВЦЭМ!$B$34:$B$777,P$11)+'СЕТ СН'!$F$11+СВЦЭМ!$D$10+'СЕТ СН'!$F$5-'СЕТ СН'!$F$21</f>
        <v>3826.8647791599997</v>
      </c>
      <c r="Q16" s="37">
        <f>SUMIFS(СВЦЭМ!$D$34:$D$777,СВЦЭМ!$A$34:$A$777,$A16,СВЦЭМ!$B$34:$B$777,Q$11)+'СЕТ СН'!$F$11+СВЦЭМ!$D$10+'СЕТ СН'!$F$5-'СЕТ СН'!$F$21</f>
        <v>3824.87224513</v>
      </c>
      <c r="R16" s="37">
        <f>SUMIFS(СВЦЭМ!$D$34:$D$777,СВЦЭМ!$A$34:$A$777,$A16,СВЦЭМ!$B$34:$B$777,R$11)+'СЕТ СН'!$F$11+СВЦЭМ!$D$10+'СЕТ СН'!$F$5-'СЕТ СН'!$F$21</f>
        <v>3833.3030348400007</v>
      </c>
      <c r="S16" s="37">
        <f>SUMIFS(СВЦЭМ!$D$34:$D$777,СВЦЭМ!$A$34:$A$777,$A16,СВЦЭМ!$B$34:$B$777,S$11)+'СЕТ СН'!$F$11+СВЦЭМ!$D$10+'СЕТ СН'!$F$5-'СЕТ СН'!$F$21</f>
        <v>3820.36076933</v>
      </c>
      <c r="T16" s="37">
        <f>SUMIFS(СВЦЭМ!$D$34:$D$777,СВЦЭМ!$A$34:$A$777,$A16,СВЦЭМ!$B$34:$B$777,T$11)+'СЕТ СН'!$F$11+СВЦЭМ!$D$10+'СЕТ СН'!$F$5-'СЕТ СН'!$F$21</f>
        <v>3827.7628856200008</v>
      </c>
      <c r="U16" s="37">
        <f>SUMIFS(СВЦЭМ!$D$34:$D$777,СВЦЭМ!$A$34:$A$777,$A16,СВЦЭМ!$B$34:$B$777,U$11)+'СЕТ СН'!$F$11+СВЦЭМ!$D$10+'СЕТ СН'!$F$5-'СЕТ СН'!$F$21</f>
        <v>3831.1997013400005</v>
      </c>
      <c r="V16" s="37">
        <f>SUMIFS(СВЦЭМ!$D$34:$D$777,СВЦЭМ!$A$34:$A$777,$A16,СВЦЭМ!$B$34:$B$777,V$11)+'СЕТ СН'!$F$11+СВЦЭМ!$D$10+'СЕТ СН'!$F$5-'СЕТ СН'!$F$21</f>
        <v>3846.0658263900004</v>
      </c>
      <c r="W16" s="37">
        <f>SUMIFS(СВЦЭМ!$D$34:$D$777,СВЦЭМ!$A$34:$A$777,$A16,СВЦЭМ!$B$34:$B$777,W$11)+'СЕТ СН'!$F$11+СВЦЭМ!$D$10+'СЕТ СН'!$F$5-'СЕТ СН'!$F$21</f>
        <v>3872.6746593999997</v>
      </c>
      <c r="X16" s="37">
        <f>SUMIFS(СВЦЭМ!$D$34:$D$777,СВЦЭМ!$A$34:$A$777,$A16,СВЦЭМ!$B$34:$B$777,X$11)+'СЕТ СН'!$F$11+СВЦЭМ!$D$10+'СЕТ СН'!$F$5-'СЕТ СН'!$F$21</f>
        <v>3896.2121503800008</v>
      </c>
      <c r="Y16" s="37">
        <f>SUMIFS(СВЦЭМ!$D$34:$D$777,СВЦЭМ!$A$34:$A$777,$A16,СВЦЭМ!$B$34:$B$777,Y$11)+'СЕТ СН'!$F$11+СВЦЭМ!$D$10+'СЕТ СН'!$F$5-'СЕТ СН'!$F$21</f>
        <v>3941.8301779400008</v>
      </c>
    </row>
    <row r="17" spans="1:25" ht="15.75" x14ac:dyDescent="0.2">
      <c r="A17" s="36">
        <f t="shared" si="0"/>
        <v>42922</v>
      </c>
      <c r="B17" s="37">
        <f>SUMIFS(СВЦЭМ!$D$34:$D$777,СВЦЭМ!$A$34:$A$777,$A17,СВЦЭМ!$B$34:$B$777,B$11)+'СЕТ СН'!$F$11+СВЦЭМ!$D$10+'СЕТ СН'!$F$5-'СЕТ СН'!$F$21</f>
        <v>4043.6791752000008</v>
      </c>
      <c r="C17" s="37">
        <f>SUMIFS(СВЦЭМ!$D$34:$D$777,СВЦЭМ!$A$34:$A$777,$A17,СВЦЭМ!$B$34:$B$777,C$11)+'СЕТ СН'!$F$11+СВЦЭМ!$D$10+'СЕТ СН'!$F$5-'СЕТ СН'!$F$21</f>
        <v>4103.95994505</v>
      </c>
      <c r="D17" s="37">
        <f>SUMIFS(СВЦЭМ!$D$34:$D$777,СВЦЭМ!$A$34:$A$777,$A17,СВЦЭМ!$B$34:$B$777,D$11)+'СЕТ СН'!$F$11+СВЦЭМ!$D$10+'СЕТ СН'!$F$5-'СЕТ СН'!$F$21</f>
        <v>4152.2718781200001</v>
      </c>
      <c r="E17" s="37">
        <f>SUMIFS(СВЦЭМ!$D$34:$D$777,СВЦЭМ!$A$34:$A$777,$A17,СВЦЭМ!$B$34:$B$777,E$11)+'СЕТ СН'!$F$11+СВЦЭМ!$D$10+'СЕТ СН'!$F$5-'СЕТ СН'!$F$21</f>
        <v>4155.7868554200004</v>
      </c>
      <c r="F17" s="37">
        <f>SUMIFS(СВЦЭМ!$D$34:$D$777,СВЦЭМ!$A$34:$A$777,$A17,СВЦЭМ!$B$34:$B$777,F$11)+'СЕТ СН'!$F$11+СВЦЭМ!$D$10+'СЕТ СН'!$F$5-'СЕТ СН'!$F$21</f>
        <v>4163.9772207599999</v>
      </c>
      <c r="G17" s="37">
        <f>SUMIFS(СВЦЭМ!$D$34:$D$777,СВЦЭМ!$A$34:$A$777,$A17,СВЦЭМ!$B$34:$B$777,G$11)+'СЕТ СН'!$F$11+СВЦЭМ!$D$10+'СЕТ СН'!$F$5-'СЕТ СН'!$F$21</f>
        <v>4163.0197634900005</v>
      </c>
      <c r="H17" s="37">
        <f>SUMIFS(СВЦЭМ!$D$34:$D$777,СВЦЭМ!$A$34:$A$777,$A17,СВЦЭМ!$B$34:$B$777,H$11)+'СЕТ СН'!$F$11+СВЦЭМ!$D$10+'СЕТ СН'!$F$5-'СЕТ СН'!$F$21</f>
        <v>4195.2292950400006</v>
      </c>
      <c r="I17" s="37">
        <f>SUMIFS(СВЦЭМ!$D$34:$D$777,СВЦЭМ!$A$34:$A$777,$A17,СВЦЭМ!$B$34:$B$777,I$11)+'СЕТ СН'!$F$11+СВЦЭМ!$D$10+'СЕТ СН'!$F$5-'СЕТ СН'!$F$21</f>
        <v>4116.9116130399998</v>
      </c>
      <c r="J17" s="37">
        <f>SUMIFS(СВЦЭМ!$D$34:$D$777,СВЦЭМ!$A$34:$A$777,$A17,СВЦЭМ!$B$34:$B$777,J$11)+'СЕТ СН'!$F$11+СВЦЭМ!$D$10+'СЕТ СН'!$F$5-'СЕТ СН'!$F$21</f>
        <v>3989.4365087200003</v>
      </c>
      <c r="K17" s="37">
        <f>SUMIFS(СВЦЭМ!$D$34:$D$777,СВЦЭМ!$A$34:$A$777,$A17,СВЦЭМ!$B$34:$B$777,K$11)+'СЕТ СН'!$F$11+СВЦЭМ!$D$10+'СЕТ СН'!$F$5-'СЕТ СН'!$F$21</f>
        <v>3892.9625190900006</v>
      </c>
      <c r="L17" s="37">
        <f>SUMIFS(СВЦЭМ!$D$34:$D$777,СВЦЭМ!$A$34:$A$777,$A17,СВЦЭМ!$B$34:$B$777,L$11)+'СЕТ СН'!$F$11+СВЦЭМ!$D$10+'СЕТ СН'!$F$5-'СЕТ СН'!$F$21</f>
        <v>3827.4021634199999</v>
      </c>
      <c r="M17" s="37">
        <f>SUMIFS(СВЦЭМ!$D$34:$D$777,СВЦЭМ!$A$34:$A$777,$A17,СВЦЭМ!$B$34:$B$777,M$11)+'СЕТ СН'!$F$11+СВЦЭМ!$D$10+'СЕТ СН'!$F$5-'СЕТ СН'!$F$21</f>
        <v>3805.4893431400005</v>
      </c>
      <c r="N17" s="37">
        <f>SUMIFS(СВЦЭМ!$D$34:$D$777,СВЦЭМ!$A$34:$A$777,$A17,СВЦЭМ!$B$34:$B$777,N$11)+'СЕТ СН'!$F$11+СВЦЭМ!$D$10+'СЕТ СН'!$F$5-'СЕТ СН'!$F$21</f>
        <v>3800.7143662400003</v>
      </c>
      <c r="O17" s="37">
        <f>SUMIFS(СВЦЭМ!$D$34:$D$777,СВЦЭМ!$A$34:$A$777,$A17,СВЦЭМ!$B$34:$B$777,O$11)+'СЕТ СН'!$F$11+СВЦЭМ!$D$10+'СЕТ СН'!$F$5-'СЕТ СН'!$F$21</f>
        <v>3808.9969932599997</v>
      </c>
      <c r="P17" s="37">
        <f>SUMIFS(СВЦЭМ!$D$34:$D$777,СВЦЭМ!$A$34:$A$777,$A17,СВЦЭМ!$B$34:$B$777,P$11)+'СЕТ СН'!$F$11+СВЦЭМ!$D$10+'СЕТ СН'!$F$5-'СЕТ СН'!$F$21</f>
        <v>3812.1203089600003</v>
      </c>
      <c r="Q17" s="37">
        <f>SUMIFS(СВЦЭМ!$D$34:$D$777,СВЦЭМ!$A$34:$A$777,$A17,СВЦЭМ!$B$34:$B$777,Q$11)+'СЕТ СН'!$F$11+СВЦЭМ!$D$10+'СЕТ СН'!$F$5-'СЕТ СН'!$F$21</f>
        <v>3819.6119542900005</v>
      </c>
      <c r="R17" s="37">
        <f>SUMIFS(СВЦЭМ!$D$34:$D$777,СВЦЭМ!$A$34:$A$777,$A17,СВЦЭМ!$B$34:$B$777,R$11)+'СЕТ СН'!$F$11+СВЦЭМ!$D$10+'СЕТ СН'!$F$5-'СЕТ СН'!$F$21</f>
        <v>3826.3075373200008</v>
      </c>
      <c r="S17" s="37">
        <f>SUMIFS(СВЦЭМ!$D$34:$D$777,СВЦЭМ!$A$34:$A$777,$A17,СВЦЭМ!$B$34:$B$777,S$11)+'СЕТ СН'!$F$11+СВЦЭМ!$D$10+'СЕТ СН'!$F$5-'СЕТ СН'!$F$21</f>
        <v>3819.3084702900005</v>
      </c>
      <c r="T17" s="37">
        <f>SUMIFS(СВЦЭМ!$D$34:$D$777,СВЦЭМ!$A$34:$A$777,$A17,СВЦЭМ!$B$34:$B$777,T$11)+'СЕТ СН'!$F$11+СВЦЭМ!$D$10+'СЕТ СН'!$F$5-'СЕТ СН'!$F$21</f>
        <v>3822.1951753900003</v>
      </c>
      <c r="U17" s="37">
        <f>SUMIFS(СВЦЭМ!$D$34:$D$777,СВЦЭМ!$A$34:$A$777,$A17,СВЦЭМ!$B$34:$B$777,U$11)+'СЕТ СН'!$F$11+СВЦЭМ!$D$10+'СЕТ СН'!$F$5-'СЕТ СН'!$F$21</f>
        <v>3822.6855532900008</v>
      </c>
      <c r="V17" s="37">
        <f>SUMIFS(СВЦЭМ!$D$34:$D$777,СВЦЭМ!$A$34:$A$777,$A17,СВЦЭМ!$B$34:$B$777,V$11)+'СЕТ СН'!$F$11+СВЦЭМ!$D$10+'СЕТ СН'!$F$5-'СЕТ СН'!$F$21</f>
        <v>3834.6327255400001</v>
      </c>
      <c r="W17" s="37">
        <f>SUMIFS(СВЦЭМ!$D$34:$D$777,СВЦЭМ!$A$34:$A$777,$A17,СВЦЭМ!$B$34:$B$777,W$11)+'СЕТ СН'!$F$11+СВЦЭМ!$D$10+'СЕТ СН'!$F$5-'СЕТ СН'!$F$21</f>
        <v>3864.6213230400008</v>
      </c>
      <c r="X17" s="37">
        <f>SUMIFS(СВЦЭМ!$D$34:$D$777,СВЦЭМ!$A$34:$A$777,$A17,СВЦЭМ!$B$34:$B$777,X$11)+'СЕТ СН'!$F$11+СВЦЭМ!$D$10+'СЕТ СН'!$F$5-'СЕТ СН'!$F$21</f>
        <v>3919.0584354600005</v>
      </c>
      <c r="Y17" s="37">
        <f>SUMIFS(СВЦЭМ!$D$34:$D$777,СВЦЭМ!$A$34:$A$777,$A17,СВЦЭМ!$B$34:$B$777,Y$11)+'СЕТ СН'!$F$11+СВЦЭМ!$D$10+'СЕТ СН'!$F$5-'СЕТ СН'!$F$21</f>
        <v>3979.6133181900004</v>
      </c>
    </row>
    <row r="18" spans="1:25" ht="15.75" x14ac:dyDescent="0.2">
      <c r="A18" s="36">
        <f t="shared" si="0"/>
        <v>42923</v>
      </c>
      <c r="B18" s="37">
        <f>SUMIFS(СВЦЭМ!$D$34:$D$777,СВЦЭМ!$A$34:$A$777,$A18,СВЦЭМ!$B$34:$B$777,B$11)+'СЕТ СН'!$F$11+СВЦЭМ!$D$10+'СЕТ СН'!$F$5-'СЕТ СН'!$F$21</f>
        <v>4001.05419936</v>
      </c>
      <c r="C18" s="37">
        <f>SUMIFS(СВЦЭМ!$D$34:$D$777,СВЦЭМ!$A$34:$A$777,$A18,СВЦЭМ!$B$34:$B$777,C$11)+'СЕТ СН'!$F$11+СВЦЭМ!$D$10+'СЕТ СН'!$F$5-'СЕТ СН'!$F$21</f>
        <v>4122.4095827500005</v>
      </c>
      <c r="D18" s="37">
        <f>SUMIFS(СВЦЭМ!$D$34:$D$777,СВЦЭМ!$A$34:$A$777,$A18,СВЦЭМ!$B$34:$B$777,D$11)+'СЕТ СН'!$F$11+СВЦЭМ!$D$10+'СЕТ СН'!$F$5-'СЕТ СН'!$F$21</f>
        <v>4139.3696516100008</v>
      </c>
      <c r="E18" s="37">
        <f>SUMIFS(СВЦЭМ!$D$34:$D$777,СВЦЭМ!$A$34:$A$777,$A18,СВЦЭМ!$B$34:$B$777,E$11)+'СЕТ СН'!$F$11+СВЦЭМ!$D$10+'СЕТ СН'!$F$5-'СЕТ СН'!$F$21</f>
        <v>4152.5943645300003</v>
      </c>
      <c r="F18" s="37">
        <f>SUMIFS(СВЦЭМ!$D$34:$D$777,СВЦЭМ!$A$34:$A$777,$A18,СВЦЭМ!$B$34:$B$777,F$11)+'СЕТ СН'!$F$11+СВЦЭМ!$D$10+'СЕТ СН'!$F$5-'СЕТ СН'!$F$21</f>
        <v>4148.8840330700004</v>
      </c>
      <c r="G18" s="37">
        <f>SUMIFS(СВЦЭМ!$D$34:$D$777,СВЦЭМ!$A$34:$A$777,$A18,СВЦЭМ!$B$34:$B$777,G$11)+'СЕТ СН'!$F$11+СВЦЭМ!$D$10+'СЕТ СН'!$F$5-'СЕТ СН'!$F$21</f>
        <v>4145.3140047300003</v>
      </c>
      <c r="H18" s="37">
        <f>SUMIFS(СВЦЭМ!$D$34:$D$777,СВЦЭМ!$A$34:$A$777,$A18,СВЦЭМ!$B$34:$B$777,H$11)+'СЕТ СН'!$F$11+СВЦЭМ!$D$10+'СЕТ СН'!$F$5-'СЕТ СН'!$F$21</f>
        <v>4183.7061835700006</v>
      </c>
      <c r="I18" s="37">
        <f>SUMIFS(СВЦЭМ!$D$34:$D$777,СВЦЭМ!$A$34:$A$777,$A18,СВЦЭМ!$B$34:$B$777,I$11)+'СЕТ СН'!$F$11+СВЦЭМ!$D$10+'СЕТ СН'!$F$5-'СЕТ СН'!$F$21</f>
        <v>4140.0421403800001</v>
      </c>
      <c r="J18" s="37">
        <f>SUMIFS(СВЦЭМ!$D$34:$D$777,СВЦЭМ!$A$34:$A$777,$A18,СВЦЭМ!$B$34:$B$777,J$11)+'СЕТ СН'!$F$11+СВЦЭМ!$D$10+'СЕТ СН'!$F$5-'СЕТ СН'!$F$21</f>
        <v>4013.8389392300005</v>
      </c>
      <c r="K18" s="37">
        <f>SUMIFS(СВЦЭМ!$D$34:$D$777,СВЦЭМ!$A$34:$A$777,$A18,СВЦЭМ!$B$34:$B$777,K$11)+'СЕТ СН'!$F$11+СВЦЭМ!$D$10+'СЕТ СН'!$F$5-'СЕТ СН'!$F$21</f>
        <v>3915.2416430700005</v>
      </c>
      <c r="L18" s="37">
        <f>SUMIFS(СВЦЭМ!$D$34:$D$777,СВЦЭМ!$A$34:$A$777,$A18,СВЦЭМ!$B$34:$B$777,L$11)+'СЕТ СН'!$F$11+СВЦЭМ!$D$10+'СЕТ СН'!$F$5-'СЕТ СН'!$F$21</f>
        <v>3843.5492639500007</v>
      </c>
      <c r="M18" s="37">
        <f>SUMIFS(СВЦЭМ!$D$34:$D$777,СВЦЭМ!$A$34:$A$777,$A18,СВЦЭМ!$B$34:$B$777,M$11)+'СЕТ СН'!$F$11+СВЦЭМ!$D$10+'СЕТ СН'!$F$5-'СЕТ СН'!$F$21</f>
        <v>3819.3744208600001</v>
      </c>
      <c r="N18" s="37">
        <f>SUMIFS(СВЦЭМ!$D$34:$D$777,СВЦЭМ!$A$34:$A$777,$A18,СВЦЭМ!$B$34:$B$777,N$11)+'СЕТ СН'!$F$11+СВЦЭМ!$D$10+'СЕТ СН'!$F$5-'СЕТ СН'!$F$21</f>
        <v>3815.5006534300001</v>
      </c>
      <c r="O18" s="37">
        <f>SUMIFS(СВЦЭМ!$D$34:$D$777,СВЦЭМ!$A$34:$A$777,$A18,СВЦЭМ!$B$34:$B$777,O$11)+'СЕТ СН'!$F$11+СВЦЭМ!$D$10+'СЕТ СН'!$F$5-'СЕТ СН'!$F$21</f>
        <v>3823.3071481500001</v>
      </c>
      <c r="P18" s="37">
        <f>SUMIFS(СВЦЭМ!$D$34:$D$777,СВЦЭМ!$A$34:$A$777,$A18,СВЦЭМ!$B$34:$B$777,P$11)+'СЕТ СН'!$F$11+СВЦЭМ!$D$10+'СЕТ СН'!$F$5-'СЕТ СН'!$F$21</f>
        <v>3827.5742998799997</v>
      </c>
      <c r="Q18" s="37">
        <f>SUMIFS(СВЦЭМ!$D$34:$D$777,СВЦЭМ!$A$34:$A$777,$A18,СВЦЭМ!$B$34:$B$777,Q$11)+'СЕТ СН'!$F$11+СВЦЭМ!$D$10+'СЕТ СН'!$F$5-'СЕТ СН'!$F$21</f>
        <v>3824.2700308500007</v>
      </c>
      <c r="R18" s="37">
        <f>SUMIFS(СВЦЭМ!$D$34:$D$777,СВЦЭМ!$A$34:$A$777,$A18,СВЦЭМ!$B$34:$B$777,R$11)+'СЕТ СН'!$F$11+СВЦЭМ!$D$10+'СЕТ СН'!$F$5-'СЕТ СН'!$F$21</f>
        <v>3830.0558651600004</v>
      </c>
      <c r="S18" s="37">
        <f>SUMIFS(СВЦЭМ!$D$34:$D$777,СВЦЭМ!$A$34:$A$777,$A18,СВЦЭМ!$B$34:$B$777,S$11)+'СЕТ СН'!$F$11+СВЦЭМ!$D$10+'СЕТ СН'!$F$5-'СЕТ СН'!$F$21</f>
        <v>3817.2333396900003</v>
      </c>
      <c r="T18" s="37">
        <f>SUMIFS(СВЦЭМ!$D$34:$D$777,СВЦЭМ!$A$34:$A$777,$A18,СВЦЭМ!$B$34:$B$777,T$11)+'СЕТ СН'!$F$11+СВЦЭМ!$D$10+'СЕТ СН'!$F$5-'СЕТ СН'!$F$21</f>
        <v>3828.3620233800002</v>
      </c>
      <c r="U18" s="37">
        <f>SUMIFS(СВЦЭМ!$D$34:$D$777,СВЦЭМ!$A$34:$A$777,$A18,СВЦЭМ!$B$34:$B$777,U$11)+'СЕТ СН'!$F$11+СВЦЭМ!$D$10+'СЕТ СН'!$F$5-'СЕТ СН'!$F$21</f>
        <v>3832.3896385999997</v>
      </c>
      <c r="V18" s="37">
        <f>SUMIFS(СВЦЭМ!$D$34:$D$777,СВЦЭМ!$A$34:$A$777,$A18,СВЦЭМ!$B$34:$B$777,V$11)+'СЕТ СН'!$F$11+СВЦЭМ!$D$10+'СЕТ СН'!$F$5-'СЕТ СН'!$F$21</f>
        <v>3847.0262690400004</v>
      </c>
      <c r="W18" s="37">
        <f>SUMIFS(СВЦЭМ!$D$34:$D$777,СВЦЭМ!$A$34:$A$777,$A18,СВЦЭМ!$B$34:$B$777,W$11)+'СЕТ СН'!$F$11+СВЦЭМ!$D$10+'СЕТ СН'!$F$5-'СЕТ СН'!$F$21</f>
        <v>3874.9366929999997</v>
      </c>
      <c r="X18" s="37">
        <f>SUMIFS(СВЦЭМ!$D$34:$D$777,СВЦЭМ!$A$34:$A$777,$A18,СВЦЭМ!$B$34:$B$777,X$11)+'СЕТ СН'!$F$11+СВЦЭМ!$D$10+'СЕТ СН'!$F$5-'СЕТ СН'!$F$21</f>
        <v>3941.4639354600004</v>
      </c>
      <c r="Y18" s="37">
        <f>SUMIFS(СВЦЭМ!$D$34:$D$777,СВЦЭМ!$A$34:$A$777,$A18,СВЦЭМ!$B$34:$B$777,Y$11)+'СЕТ СН'!$F$11+СВЦЭМ!$D$10+'СЕТ СН'!$F$5-'СЕТ СН'!$F$21</f>
        <v>4012.1567043600007</v>
      </c>
    </row>
    <row r="19" spans="1:25" ht="15.75" x14ac:dyDescent="0.2">
      <c r="A19" s="36">
        <f t="shared" si="0"/>
        <v>42924</v>
      </c>
      <c r="B19" s="37">
        <f>SUMIFS(СВЦЭМ!$D$34:$D$777,СВЦЭМ!$A$34:$A$777,$A19,СВЦЭМ!$B$34:$B$777,B$11)+'СЕТ СН'!$F$11+СВЦЭМ!$D$10+'СЕТ СН'!$F$5-'СЕТ СН'!$F$21</f>
        <v>4048.6016138900004</v>
      </c>
      <c r="C19" s="37">
        <f>SUMIFS(СВЦЭМ!$D$34:$D$777,СВЦЭМ!$A$34:$A$777,$A19,СВЦЭМ!$B$34:$B$777,C$11)+'СЕТ СН'!$F$11+СВЦЭМ!$D$10+'СЕТ СН'!$F$5-'СЕТ СН'!$F$21</f>
        <v>4115.5692982800001</v>
      </c>
      <c r="D19" s="37">
        <f>SUMIFS(СВЦЭМ!$D$34:$D$777,СВЦЭМ!$A$34:$A$777,$A19,СВЦЭМ!$B$34:$B$777,D$11)+'СЕТ СН'!$F$11+СВЦЭМ!$D$10+'СЕТ СН'!$F$5-'СЕТ СН'!$F$21</f>
        <v>4163.04989647</v>
      </c>
      <c r="E19" s="37">
        <f>SUMIFS(СВЦЭМ!$D$34:$D$777,СВЦЭМ!$A$34:$A$777,$A19,СВЦЭМ!$B$34:$B$777,E$11)+'СЕТ СН'!$F$11+СВЦЭМ!$D$10+'СЕТ СН'!$F$5-'СЕТ СН'!$F$21</f>
        <v>4167.9104616900004</v>
      </c>
      <c r="F19" s="37">
        <f>SUMIFS(СВЦЭМ!$D$34:$D$777,СВЦЭМ!$A$34:$A$777,$A19,СВЦЭМ!$B$34:$B$777,F$11)+'СЕТ СН'!$F$11+СВЦЭМ!$D$10+'СЕТ СН'!$F$5-'СЕТ СН'!$F$21</f>
        <v>4164.9022813900001</v>
      </c>
      <c r="G19" s="37">
        <f>SUMIFS(СВЦЭМ!$D$34:$D$777,СВЦЭМ!$A$34:$A$777,$A19,СВЦЭМ!$B$34:$B$777,G$11)+'СЕТ СН'!$F$11+СВЦЭМ!$D$10+'СЕТ СН'!$F$5-'СЕТ СН'!$F$21</f>
        <v>4158.9955752100004</v>
      </c>
      <c r="H19" s="37">
        <f>SUMIFS(СВЦЭМ!$D$34:$D$777,СВЦЭМ!$A$34:$A$777,$A19,СВЦЭМ!$B$34:$B$777,H$11)+'СЕТ СН'!$F$11+СВЦЭМ!$D$10+'СЕТ СН'!$F$5-'СЕТ СН'!$F$21</f>
        <v>4164.7283447999998</v>
      </c>
      <c r="I19" s="37">
        <f>SUMIFS(СВЦЭМ!$D$34:$D$777,СВЦЭМ!$A$34:$A$777,$A19,СВЦЭМ!$B$34:$B$777,I$11)+'СЕТ СН'!$F$11+СВЦЭМ!$D$10+'СЕТ СН'!$F$5-'СЕТ СН'!$F$21</f>
        <v>4073.4584608700006</v>
      </c>
      <c r="J19" s="37">
        <f>SUMIFS(СВЦЭМ!$D$34:$D$777,СВЦЭМ!$A$34:$A$777,$A19,СВЦЭМ!$B$34:$B$777,J$11)+'СЕТ СН'!$F$11+СВЦЭМ!$D$10+'СЕТ СН'!$F$5-'СЕТ СН'!$F$21</f>
        <v>3984.2085002000003</v>
      </c>
      <c r="K19" s="37">
        <f>SUMIFS(СВЦЭМ!$D$34:$D$777,СВЦЭМ!$A$34:$A$777,$A19,СВЦЭМ!$B$34:$B$777,K$11)+'СЕТ СН'!$F$11+СВЦЭМ!$D$10+'СЕТ СН'!$F$5-'СЕТ СН'!$F$21</f>
        <v>3891.2700529800004</v>
      </c>
      <c r="L19" s="37">
        <f>SUMIFS(СВЦЭМ!$D$34:$D$777,СВЦЭМ!$A$34:$A$777,$A19,СВЦЭМ!$B$34:$B$777,L$11)+'СЕТ СН'!$F$11+СВЦЭМ!$D$10+'СЕТ СН'!$F$5-'СЕТ СН'!$F$21</f>
        <v>3821.5388712800004</v>
      </c>
      <c r="M19" s="37">
        <f>SUMIFS(СВЦЭМ!$D$34:$D$777,СВЦЭМ!$A$34:$A$777,$A19,СВЦЭМ!$B$34:$B$777,M$11)+'СЕТ СН'!$F$11+СВЦЭМ!$D$10+'СЕТ СН'!$F$5-'СЕТ СН'!$F$21</f>
        <v>3797.5313849800004</v>
      </c>
      <c r="N19" s="37">
        <f>SUMIFS(СВЦЭМ!$D$34:$D$777,СВЦЭМ!$A$34:$A$777,$A19,СВЦЭМ!$B$34:$B$777,N$11)+'СЕТ СН'!$F$11+СВЦЭМ!$D$10+'СЕТ СН'!$F$5-'СЕТ СН'!$F$21</f>
        <v>3804.0147209000006</v>
      </c>
      <c r="O19" s="37">
        <f>SUMIFS(СВЦЭМ!$D$34:$D$777,СВЦЭМ!$A$34:$A$777,$A19,СВЦЭМ!$B$34:$B$777,O$11)+'СЕТ СН'!$F$11+СВЦЭМ!$D$10+'СЕТ СН'!$F$5-'СЕТ СН'!$F$21</f>
        <v>3813.3284463700002</v>
      </c>
      <c r="P19" s="37">
        <f>SUMIFS(СВЦЭМ!$D$34:$D$777,СВЦЭМ!$A$34:$A$777,$A19,СВЦЭМ!$B$34:$B$777,P$11)+'СЕТ СН'!$F$11+СВЦЭМ!$D$10+'СЕТ СН'!$F$5-'СЕТ СН'!$F$21</f>
        <v>3815.6373334800001</v>
      </c>
      <c r="Q19" s="37">
        <f>SUMIFS(СВЦЭМ!$D$34:$D$777,СВЦЭМ!$A$34:$A$777,$A19,СВЦЭМ!$B$34:$B$777,Q$11)+'СЕТ СН'!$F$11+СВЦЭМ!$D$10+'СЕТ СН'!$F$5-'СЕТ СН'!$F$21</f>
        <v>3815.4976847800008</v>
      </c>
      <c r="R19" s="37">
        <f>SUMIFS(СВЦЭМ!$D$34:$D$777,СВЦЭМ!$A$34:$A$777,$A19,СВЦЭМ!$B$34:$B$777,R$11)+'СЕТ СН'!$F$11+СВЦЭМ!$D$10+'СЕТ СН'!$F$5-'СЕТ СН'!$F$21</f>
        <v>3813.5091524300005</v>
      </c>
      <c r="S19" s="37">
        <f>SUMIFS(СВЦЭМ!$D$34:$D$777,СВЦЭМ!$A$34:$A$777,$A19,СВЦЭМ!$B$34:$B$777,S$11)+'СЕТ СН'!$F$11+СВЦЭМ!$D$10+'СЕТ СН'!$F$5-'СЕТ СН'!$F$21</f>
        <v>3814.3239427500002</v>
      </c>
      <c r="T19" s="37">
        <f>SUMIFS(СВЦЭМ!$D$34:$D$777,СВЦЭМ!$A$34:$A$777,$A19,СВЦЭМ!$B$34:$B$777,T$11)+'СЕТ СН'!$F$11+СВЦЭМ!$D$10+'СЕТ СН'!$F$5-'СЕТ СН'!$F$21</f>
        <v>3859.5379470099997</v>
      </c>
      <c r="U19" s="37">
        <f>SUMIFS(СВЦЭМ!$D$34:$D$777,СВЦЭМ!$A$34:$A$777,$A19,СВЦЭМ!$B$34:$B$777,U$11)+'СЕТ СН'!$F$11+СВЦЭМ!$D$10+'СЕТ СН'!$F$5-'СЕТ СН'!$F$21</f>
        <v>3854.3897782900003</v>
      </c>
      <c r="V19" s="37">
        <f>SUMIFS(СВЦЭМ!$D$34:$D$777,СВЦЭМ!$A$34:$A$777,$A19,СВЦЭМ!$B$34:$B$777,V$11)+'СЕТ СН'!$F$11+СВЦЭМ!$D$10+'СЕТ СН'!$F$5-'СЕТ СН'!$F$21</f>
        <v>3851.4548119400006</v>
      </c>
      <c r="W19" s="37">
        <f>SUMIFS(СВЦЭМ!$D$34:$D$777,СВЦЭМ!$A$34:$A$777,$A19,СВЦЭМ!$B$34:$B$777,W$11)+'СЕТ СН'!$F$11+СВЦЭМ!$D$10+'СЕТ СН'!$F$5-'СЕТ СН'!$F$21</f>
        <v>3871.1352084099999</v>
      </c>
      <c r="X19" s="37">
        <f>SUMIFS(СВЦЭМ!$D$34:$D$777,СВЦЭМ!$A$34:$A$777,$A19,СВЦЭМ!$B$34:$B$777,X$11)+'СЕТ СН'!$F$11+СВЦЭМ!$D$10+'СЕТ СН'!$F$5-'СЕТ СН'!$F$21</f>
        <v>3914.8812218200001</v>
      </c>
      <c r="Y19" s="37">
        <f>SUMIFS(СВЦЭМ!$D$34:$D$777,СВЦЭМ!$A$34:$A$777,$A19,СВЦЭМ!$B$34:$B$777,Y$11)+'СЕТ СН'!$F$11+СВЦЭМ!$D$10+'СЕТ СН'!$F$5-'СЕТ СН'!$F$21</f>
        <v>3958.8340033100003</v>
      </c>
    </row>
    <row r="20" spans="1:25" ht="15.75" x14ac:dyDescent="0.2">
      <c r="A20" s="36">
        <f t="shared" si="0"/>
        <v>42925</v>
      </c>
      <c r="B20" s="37">
        <f>SUMIFS(СВЦЭМ!$D$34:$D$777,СВЦЭМ!$A$34:$A$777,$A20,СВЦЭМ!$B$34:$B$777,B$11)+'СЕТ СН'!$F$11+СВЦЭМ!$D$10+'СЕТ СН'!$F$5-'СЕТ СН'!$F$21</f>
        <v>4037.7696738499999</v>
      </c>
      <c r="C20" s="37">
        <f>SUMIFS(СВЦЭМ!$D$34:$D$777,СВЦЭМ!$A$34:$A$777,$A20,СВЦЭМ!$B$34:$B$777,C$11)+'СЕТ СН'!$F$11+СВЦЭМ!$D$10+'СЕТ СН'!$F$5-'СЕТ СН'!$F$21</f>
        <v>4105.1541440999999</v>
      </c>
      <c r="D20" s="37">
        <f>SUMIFS(СВЦЭМ!$D$34:$D$777,СВЦЭМ!$A$34:$A$777,$A20,СВЦЭМ!$B$34:$B$777,D$11)+'СЕТ СН'!$F$11+СВЦЭМ!$D$10+'СЕТ СН'!$F$5-'СЕТ СН'!$F$21</f>
        <v>4161.7182092800003</v>
      </c>
      <c r="E20" s="37">
        <f>SUMIFS(СВЦЭМ!$D$34:$D$777,СВЦЭМ!$A$34:$A$777,$A20,СВЦЭМ!$B$34:$B$777,E$11)+'СЕТ СН'!$F$11+СВЦЭМ!$D$10+'СЕТ СН'!$F$5-'СЕТ СН'!$F$21</f>
        <v>4162.8160573499999</v>
      </c>
      <c r="F20" s="37">
        <f>SUMIFS(СВЦЭМ!$D$34:$D$777,СВЦЭМ!$A$34:$A$777,$A20,СВЦЭМ!$B$34:$B$777,F$11)+'СЕТ СН'!$F$11+СВЦЭМ!$D$10+'СЕТ СН'!$F$5-'СЕТ СН'!$F$21</f>
        <v>4164.2540198100005</v>
      </c>
      <c r="G20" s="37">
        <f>SUMIFS(СВЦЭМ!$D$34:$D$777,СВЦЭМ!$A$34:$A$777,$A20,СВЦЭМ!$B$34:$B$777,G$11)+'СЕТ СН'!$F$11+СВЦЭМ!$D$10+'СЕТ СН'!$F$5-'СЕТ СН'!$F$21</f>
        <v>4159.0128587400004</v>
      </c>
      <c r="H20" s="37">
        <f>SUMIFS(СВЦЭМ!$D$34:$D$777,СВЦЭМ!$A$34:$A$777,$A20,СВЦЭМ!$B$34:$B$777,H$11)+'СЕТ СН'!$F$11+СВЦЭМ!$D$10+'СЕТ СН'!$F$5-'СЕТ СН'!$F$21</f>
        <v>4170.5291697000002</v>
      </c>
      <c r="I20" s="37">
        <f>SUMIFS(СВЦЭМ!$D$34:$D$777,СВЦЭМ!$A$34:$A$777,$A20,СВЦЭМ!$B$34:$B$777,I$11)+'СЕТ СН'!$F$11+СВЦЭМ!$D$10+'СЕТ СН'!$F$5-'СЕТ СН'!$F$21</f>
        <v>4110.9375921800001</v>
      </c>
      <c r="J20" s="37">
        <f>SUMIFS(СВЦЭМ!$D$34:$D$777,СВЦЭМ!$A$34:$A$777,$A20,СВЦЭМ!$B$34:$B$777,J$11)+'СЕТ СН'!$F$11+СВЦЭМ!$D$10+'СЕТ СН'!$F$5-'СЕТ СН'!$F$21</f>
        <v>4025.9294806600001</v>
      </c>
      <c r="K20" s="37">
        <f>SUMIFS(СВЦЭМ!$D$34:$D$777,СВЦЭМ!$A$34:$A$777,$A20,СВЦЭМ!$B$34:$B$777,K$11)+'СЕТ СН'!$F$11+СВЦЭМ!$D$10+'СЕТ СН'!$F$5-'СЕТ СН'!$F$21</f>
        <v>3888.4694112899997</v>
      </c>
      <c r="L20" s="37">
        <f>SUMIFS(СВЦЭМ!$D$34:$D$777,СВЦЭМ!$A$34:$A$777,$A20,СВЦЭМ!$B$34:$B$777,L$11)+'СЕТ СН'!$F$11+СВЦЭМ!$D$10+'СЕТ СН'!$F$5-'СЕТ СН'!$F$21</f>
        <v>3803.8336718199998</v>
      </c>
      <c r="M20" s="37">
        <f>SUMIFS(СВЦЭМ!$D$34:$D$777,СВЦЭМ!$A$34:$A$777,$A20,СВЦЭМ!$B$34:$B$777,M$11)+'СЕТ СН'!$F$11+СВЦЭМ!$D$10+'СЕТ СН'!$F$5-'СЕТ СН'!$F$21</f>
        <v>3763.4696154399999</v>
      </c>
      <c r="N20" s="37">
        <f>SUMIFS(СВЦЭМ!$D$34:$D$777,СВЦЭМ!$A$34:$A$777,$A20,СВЦЭМ!$B$34:$B$777,N$11)+'СЕТ СН'!$F$11+СВЦЭМ!$D$10+'СЕТ СН'!$F$5-'СЕТ СН'!$F$21</f>
        <v>3767.6812663700002</v>
      </c>
      <c r="O20" s="37">
        <f>SUMIFS(СВЦЭМ!$D$34:$D$777,СВЦЭМ!$A$34:$A$777,$A20,СВЦЭМ!$B$34:$B$777,O$11)+'СЕТ СН'!$F$11+СВЦЭМ!$D$10+'СЕТ СН'!$F$5-'СЕТ СН'!$F$21</f>
        <v>3771.9213591900007</v>
      </c>
      <c r="P20" s="37">
        <f>SUMIFS(СВЦЭМ!$D$34:$D$777,СВЦЭМ!$A$34:$A$777,$A20,СВЦЭМ!$B$34:$B$777,P$11)+'СЕТ СН'!$F$11+СВЦЭМ!$D$10+'СЕТ СН'!$F$5-'СЕТ СН'!$F$21</f>
        <v>3780.1327419300005</v>
      </c>
      <c r="Q20" s="37">
        <f>SUMIFS(СВЦЭМ!$D$34:$D$777,СВЦЭМ!$A$34:$A$777,$A20,СВЦЭМ!$B$34:$B$777,Q$11)+'СЕТ СН'!$F$11+СВЦЭМ!$D$10+'СЕТ СН'!$F$5-'СЕТ СН'!$F$21</f>
        <v>3779.2589124000006</v>
      </c>
      <c r="R20" s="37">
        <f>SUMIFS(СВЦЭМ!$D$34:$D$777,СВЦЭМ!$A$34:$A$777,$A20,СВЦЭМ!$B$34:$B$777,R$11)+'СЕТ СН'!$F$11+СВЦЭМ!$D$10+'СЕТ СН'!$F$5-'СЕТ СН'!$F$21</f>
        <v>3783.7289618699997</v>
      </c>
      <c r="S20" s="37">
        <f>SUMIFS(СВЦЭМ!$D$34:$D$777,СВЦЭМ!$A$34:$A$777,$A20,СВЦЭМ!$B$34:$B$777,S$11)+'СЕТ СН'!$F$11+СВЦЭМ!$D$10+'СЕТ СН'!$F$5-'СЕТ СН'!$F$21</f>
        <v>3698.8862920299998</v>
      </c>
      <c r="T20" s="37">
        <f>SUMIFS(СВЦЭМ!$D$34:$D$777,СВЦЭМ!$A$34:$A$777,$A20,СВЦЭМ!$B$34:$B$777,T$11)+'СЕТ СН'!$F$11+СВЦЭМ!$D$10+'СЕТ СН'!$F$5-'СЕТ СН'!$F$21</f>
        <v>3655.0865508000006</v>
      </c>
      <c r="U20" s="37">
        <f>SUMIFS(СВЦЭМ!$D$34:$D$777,СВЦЭМ!$A$34:$A$777,$A20,СВЦЭМ!$B$34:$B$777,U$11)+'СЕТ СН'!$F$11+СВЦЭМ!$D$10+'СЕТ СН'!$F$5-'СЕТ СН'!$F$21</f>
        <v>3654.7091715699999</v>
      </c>
      <c r="V20" s="37">
        <f>SUMIFS(СВЦЭМ!$D$34:$D$777,СВЦЭМ!$A$34:$A$777,$A20,СВЦЭМ!$B$34:$B$777,V$11)+'СЕТ СН'!$F$11+СВЦЭМ!$D$10+'СЕТ СН'!$F$5-'СЕТ СН'!$F$21</f>
        <v>3701.2183177400002</v>
      </c>
      <c r="W20" s="37">
        <f>SUMIFS(СВЦЭМ!$D$34:$D$777,СВЦЭМ!$A$34:$A$777,$A20,СВЦЭМ!$B$34:$B$777,W$11)+'СЕТ СН'!$F$11+СВЦЭМ!$D$10+'СЕТ СН'!$F$5-'СЕТ СН'!$F$21</f>
        <v>3762.9735051799998</v>
      </c>
      <c r="X20" s="37">
        <f>SUMIFS(СВЦЭМ!$D$34:$D$777,СВЦЭМ!$A$34:$A$777,$A20,СВЦЭМ!$B$34:$B$777,X$11)+'СЕТ СН'!$F$11+СВЦЭМ!$D$10+'СЕТ СН'!$F$5-'СЕТ СН'!$F$21</f>
        <v>3872.16552133</v>
      </c>
      <c r="Y20" s="37">
        <f>SUMIFS(СВЦЭМ!$D$34:$D$777,СВЦЭМ!$A$34:$A$777,$A20,СВЦЭМ!$B$34:$B$777,Y$11)+'СЕТ СН'!$F$11+СВЦЭМ!$D$10+'СЕТ СН'!$F$5-'СЕТ СН'!$F$21</f>
        <v>3979.7336821400004</v>
      </c>
    </row>
    <row r="21" spans="1:25" ht="15.75" x14ac:dyDescent="0.2">
      <c r="A21" s="36">
        <f t="shared" si="0"/>
        <v>42926</v>
      </c>
      <c r="B21" s="37">
        <f>SUMIFS(СВЦЭМ!$D$34:$D$777,СВЦЭМ!$A$34:$A$777,$A21,СВЦЭМ!$B$34:$B$777,B$11)+'СЕТ СН'!$F$11+СВЦЭМ!$D$10+'СЕТ СН'!$F$5-'СЕТ СН'!$F$21</f>
        <v>3947.15523949</v>
      </c>
      <c r="C21" s="37">
        <f>SUMIFS(СВЦЭМ!$D$34:$D$777,СВЦЭМ!$A$34:$A$777,$A21,СВЦЭМ!$B$34:$B$777,C$11)+'СЕТ СН'!$F$11+СВЦЭМ!$D$10+'СЕТ СН'!$F$5-'СЕТ СН'!$F$21</f>
        <v>4025.1259271199997</v>
      </c>
      <c r="D21" s="37">
        <f>SUMIFS(СВЦЭМ!$D$34:$D$777,СВЦЭМ!$A$34:$A$777,$A21,СВЦЭМ!$B$34:$B$777,D$11)+'СЕТ СН'!$F$11+СВЦЭМ!$D$10+'СЕТ СН'!$F$5-'СЕТ СН'!$F$21</f>
        <v>4135.3843824900005</v>
      </c>
      <c r="E21" s="37">
        <f>SUMIFS(СВЦЭМ!$D$34:$D$777,СВЦЭМ!$A$34:$A$777,$A21,СВЦЭМ!$B$34:$B$777,E$11)+'СЕТ СН'!$F$11+СВЦЭМ!$D$10+'СЕТ СН'!$F$5-'СЕТ СН'!$F$21</f>
        <v>4153.8392683399998</v>
      </c>
      <c r="F21" s="37">
        <f>SUMIFS(СВЦЭМ!$D$34:$D$777,СВЦЭМ!$A$34:$A$777,$A21,СВЦЭМ!$B$34:$B$777,F$11)+'СЕТ СН'!$F$11+СВЦЭМ!$D$10+'СЕТ СН'!$F$5-'СЕТ СН'!$F$21</f>
        <v>4107.7482501300001</v>
      </c>
      <c r="G21" s="37">
        <f>SUMIFS(СВЦЭМ!$D$34:$D$777,СВЦЭМ!$A$34:$A$777,$A21,СВЦЭМ!$B$34:$B$777,G$11)+'СЕТ СН'!$F$11+СВЦЭМ!$D$10+'СЕТ СН'!$F$5-'СЕТ СН'!$F$21</f>
        <v>4117.0227445400005</v>
      </c>
      <c r="H21" s="37">
        <f>SUMIFS(СВЦЭМ!$D$34:$D$777,СВЦЭМ!$A$34:$A$777,$A21,СВЦЭМ!$B$34:$B$777,H$11)+'СЕТ СН'!$F$11+СВЦЭМ!$D$10+'СЕТ СН'!$F$5-'СЕТ СН'!$F$21</f>
        <v>4098.3023822100004</v>
      </c>
      <c r="I21" s="37">
        <f>SUMIFS(СВЦЭМ!$D$34:$D$777,СВЦЭМ!$A$34:$A$777,$A21,СВЦЭМ!$B$34:$B$777,I$11)+'СЕТ СН'!$F$11+СВЦЭМ!$D$10+'СЕТ СН'!$F$5-'СЕТ СН'!$F$21</f>
        <v>4039.62444357</v>
      </c>
      <c r="J21" s="37">
        <f>SUMIFS(СВЦЭМ!$D$34:$D$777,СВЦЭМ!$A$34:$A$777,$A21,СВЦЭМ!$B$34:$B$777,J$11)+'СЕТ СН'!$F$11+СВЦЭМ!$D$10+'СЕТ СН'!$F$5-'СЕТ СН'!$F$21</f>
        <v>3960.4602300300003</v>
      </c>
      <c r="K21" s="37">
        <f>SUMIFS(СВЦЭМ!$D$34:$D$777,СВЦЭМ!$A$34:$A$777,$A21,СВЦЭМ!$B$34:$B$777,K$11)+'СЕТ СН'!$F$11+СВЦЭМ!$D$10+'СЕТ СН'!$F$5-'СЕТ СН'!$F$21</f>
        <v>3868.5548475100004</v>
      </c>
      <c r="L21" s="37">
        <f>SUMIFS(СВЦЭМ!$D$34:$D$777,СВЦЭМ!$A$34:$A$777,$A21,СВЦЭМ!$B$34:$B$777,L$11)+'СЕТ СН'!$F$11+СВЦЭМ!$D$10+'СЕТ СН'!$F$5-'СЕТ СН'!$F$21</f>
        <v>3867.9072291100001</v>
      </c>
      <c r="M21" s="37">
        <f>SUMIFS(СВЦЭМ!$D$34:$D$777,СВЦЭМ!$A$34:$A$777,$A21,СВЦЭМ!$B$34:$B$777,M$11)+'СЕТ СН'!$F$11+СВЦЭМ!$D$10+'СЕТ СН'!$F$5-'СЕТ СН'!$F$21</f>
        <v>3863.6283802400003</v>
      </c>
      <c r="N21" s="37">
        <f>SUMIFS(СВЦЭМ!$D$34:$D$777,СВЦЭМ!$A$34:$A$777,$A21,СВЦЭМ!$B$34:$B$777,N$11)+'СЕТ СН'!$F$11+СВЦЭМ!$D$10+'СЕТ СН'!$F$5-'СЕТ СН'!$F$21</f>
        <v>3859.9642011100004</v>
      </c>
      <c r="O21" s="37">
        <f>SUMIFS(СВЦЭМ!$D$34:$D$777,СВЦЭМ!$A$34:$A$777,$A21,СВЦЭМ!$B$34:$B$777,O$11)+'СЕТ СН'!$F$11+СВЦЭМ!$D$10+'СЕТ СН'!$F$5-'СЕТ СН'!$F$21</f>
        <v>3868.4793375099998</v>
      </c>
      <c r="P21" s="37">
        <f>SUMIFS(СВЦЭМ!$D$34:$D$777,СВЦЭМ!$A$34:$A$777,$A21,СВЦЭМ!$B$34:$B$777,P$11)+'СЕТ СН'!$F$11+СВЦЭМ!$D$10+'СЕТ СН'!$F$5-'СЕТ СН'!$F$21</f>
        <v>3867.2755985800004</v>
      </c>
      <c r="Q21" s="37">
        <f>SUMIFS(СВЦЭМ!$D$34:$D$777,СВЦЭМ!$A$34:$A$777,$A21,СВЦЭМ!$B$34:$B$777,Q$11)+'СЕТ СН'!$F$11+СВЦЭМ!$D$10+'СЕТ СН'!$F$5-'СЕТ СН'!$F$21</f>
        <v>3870.6920865200009</v>
      </c>
      <c r="R21" s="37">
        <f>SUMIFS(СВЦЭМ!$D$34:$D$777,СВЦЭМ!$A$34:$A$777,$A21,СВЦЭМ!$B$34:$B$777,R$11)+'СЕТ СН'!$F$11+СВЦЭМ!$D$10+'СЕТ СН'!$F$5-'СЕТ СН'!$F$21</f>
        <v>3861.1222751200003</v>
      </c>
      <c r="S21" s="37">
        <f>SUMIFS(СВЦЭМ!$D$34:$D$777,СВЦЭМ!$A$34:$A$777,$A21,СВЦЭМ!$B$34:$B$777,S$11)+'СЕТ СН'!$F$11+СВЦЭМ!$D$10+'СЕТ СН'!$F$5-'СЕТ СН'!$F$21</f>
        <v>3857.2224956</v>
      </c>
      <c r="T21" s="37">
        <f>SUMIFS(СВЦЭМ!$D$34:$D$777,СВЦЭМ!$A$34:$A$777,$A21,СВЦЭМ!$B$34:$B$777,T$11)+'СЕТ СН'!$F$11+СВЦЭМ!$D$10+'СЕТ СН'!$F$5-'СЕТ СН'!$F$21</f>
        <v>3861.7056699300001</v>
      </c>
      <c r="U21" s="37">
        <f>SUMIFS(СВЦЭМ!$D$34:$D$777,СВЦЭМ!$A$34:$A$777,$A21,СВЦЭМ!$B$34:$B$777,U$11)+'СЕТ СН'!$F$11+СВЦЭМ!$D$10+'СЕТ СН'!$F$5-'СЕТ СН'!$F$21</f>
        <v>3863.8352486900003</v>
      </c>
      <c r="V21" s="37">
        <f>SUMIFS(СВЦЭМ!$D$34:$D$777,СВЦЭМ!$A$34:$A$777,$A21,СВЦЭМ!$B$34:$B$777,V$11)+'СЕТ СН'!$F$11+СВЦЭМ!$D$10+'СЕТ СН'!$F$5-'СЕТ СН'!$F$21</f>
        <v>3862.49049285</v>
      </c>
      <c r="W21" s="37">
        <f>SUMIFS(СВЦЭМ!$D$34:$D$777,СВЦЭМ!$A$34:$A$777,$A21,СВЦЭМ!$B$34:$B$777,W$11)+'СЕТ СН'!$F$11+СВЦЭМ!$D$10+'СЕТ СН'!$F$5-'СЕТ СН'!$F$21</f>
        <v>3844.5499465700004</v>
      </c>
      <c r="X21" s="37">
        <f>SUMIFS(СВЦЭМ!$D$34:$D$777,СВЦЭМ!$A$34:$A$777,$A21,СВЦЭМ!$B$34:$B$777,X$11)+'СЕТ СН'!$F$11+СВЦЭМ!$D$10+'СЕТ СН'!$F$5-'СЕТ СН'!$F$21</f>
        <v>3847.7692034200008</v>
      </c>
      <c r="Y21" s="37">
        <f>SUMIFS(СВЦЭМ!$D$34:$D$777,СВЦЭМ!$A$34:$A$777,$A21,СВЦЭМ!$B$34:$B$777,Y$11)+'СЕТ СН'!$F$11+СВЦЭМ!$D$10+'СЕТ СН'!$F$5-'СЕТ СН'!$F$21</f>
        <v>3943.1610115000003</v>
      </c>
    </row>
    <row r="22" spans="1:25" ht="15.75" x14ac:dyDescent="0.2">
      <c r="A22" s="36">
        <f t="shared" si="0"/>
        <v>42927</v>
      </c>
      <c r="B22" s="37">
        <f>SUMIFS(СВЦЭМ!$D$34:$D$777,СВЦЭМ!$A$34:$A$777,$A22,СВЦЭМ!$B$34:$B$777,B$11)+'СЕТ СН'!$F$11+СВЦЭМ!$D$10+'СЕТ СН'!$F$5-'СЕТ СН'!$F$21</f>
        <v>4025.3403869000003</v>
      </c>
      <c r="C22" s="37">
        <f>SUMIFS(СВЦЭМ!$D$34:$D$777,СВЦЭМ!$A$34:$A$777,$A22,СВЦЭМ!$B$34:$B$777,C$11)+'СЕТ СН'!$F$11+СВЦЭМ!$D$10+'СЕТ СН'!$F$5-'СЕТ СН'!$F$21</f>
        <v>4038.11903747</v>
      </c>
      <c r="D22" s="37">
        <f>SUMIFS(СВЦЭМ!$D$34:$D$777,СВЦЭМ!$A$34:$A$777,$A22,СВЦЭМ!$B$34:$B$777,D$11)+'СЕТ СН'!$F$11+СВЦЭМ!$D$10+'СЕТ СН'!$F$5-'СЕТ СН'!$F$21</f>
        <v>4153.3800300900002</v>
      </c>
      <c r="E22" s="37">
        <f>SUMIFS(СВЦЭМ!$D$34:$D$777,СВЦЭМ!$A$34:$A$777,$A22,СВЦЭМ!$B$34:$B$777,E$11)+'СЕТ СН'!$F$11+СВЦЭМ!$D$10+'СЕТ СН'!$F$5-'СЕТ СН'!$F$21</f>
        <v>4153.8406467599998</v>
      </c>
      <c r="F22" s="37">
        <f>SUMIFS(СВЦЭМ!$D$34:$D$777,СВЦЭМ!$A$34:$A$777,$A22,СВЦЭМ!$B$34:$B$777,F$11)+'СЕТ СН'!$F$11+СВЦЭМ!$D$10+'СЕТ СН'!$F$5-'СЕТ СН'!$F$21</f>
        <v>4155.3178187400008</v>
      </c>
      <c r="G22" s="37">
        <f>SUMIFS(СВЦЭМ!$D$34:$D$777,СВЦЭМ!$A$34:$A$777,$A22,СВЦЭМ!$B$34:$B$777,G$11)+'СЕТ СН'!$F$11+СВЦЭМ!$D$10+'СЕТ СН'!$F$5-'СЕТ СН'!$F$21</f>
        <v>4153.6347122200004</v>
      </c>
      <c r="H22" s="37">
        <f>SUMIFS(СВЦЭМ!$D$34:$D$777,СВЦЭМ!$A$34:$A$777,$A22,СВЦЭМ!$B$34:$B$777,H$11)+'СЕТ СН'!$F$11+СВЦЭМ!$D$10+'СЕТ СН'!$F$5-'СЕТ СН'!$F$21</f>
        <v>4183.2326672400004</v>
      </c>
      <c r="I22" s="37">
        <f>SUMIFS(СВЦЭМ!$D$34:$D$777,СВЦЭМ!$A$34:$A$777,$A22,СВЦЭМ!$B$34:$B$777,I$11)+'СЕТ СН'!$F$11+СВЦЭМ!$D$10+'СЕТ СН'!$F$5-'СЕТ СН'!$F$21</f>
        <v>4149.6503299100004</v>
      </c>
      <c r="J22" s="37">
        <f>SUMIFS(СВЦЭМ!$D$34:$D$777,СВЦЭМ!$A$34:$A$777,$A22,СВЦЭМ!$B$34:$B$777,J$11)+'СЕТ СН'!$F$11+СВЦЭМ!$D$10+'СЕТ СН'!$F$5-'СЕТ СН'!$F$21</f>
        <v>4027.3711820400003</v>
      </c>
      <c r="K22" s="37">
        <f>SUMIFS(СВЦЭМ!$D$34:$D$777,СВЦЭМ!$A$34:$A$777,$A22,СВЦЭМ!$B$34:$B$777,K$11)+'СЕТ СН'!$F$11+СВЦЭМ!$D$10+'СЕТ СН'!$F$5-'СЕТ СН'!$F$21</f>
        <v>3917.8019954900001</v>
      </c>
      <c r="L22" s="37">
        <f>SUMIFS(СВЦЭМ!$D$34:$D$777,СВЦЭМ!$A$34:$A$777,$A22,СВЦЭМ!$B$34:$B$777,L$11)+'СЕТ СН'!$F$11+СВЦЭМ!$D$10+'СЕТ СН'!$F$5-'СЕТ СН'!$F$21</f>
        <v>3845.0936300700005</v>
      </c>
      <c r="M22" s="37">
        <f>SUMIFS(СВЦЭМ!$D$34:$D$777,СВЦЭМ!$A$34:$A$777,$A22,СВЦЭМ!$B$34:$B$777,M$11)+'СЕТ СН'!$F$11+СВЦЭМ!$D$10+'СЕТ СН'!$F$5-'СЕТ СН'!$F$21</f>
        <v>3820.18644829</v>
      </c>
      <c r="N22" s="37">
        <f>SUMIFS(СВЦЭМ!$D$34:$D$777,СВЦЭМ!$A$34:$A$777,$A22,СВЦЭМ!$B$34:$B$777,N$11)+'СЕТ СН'!$F$11+СВЦЭМ!$D$10+'СЕТ СН'!$F$5-'СЕТ СН'!$F$21</f>
        <v>3826.8354685900003</v>
      </c>
      <c r="O22" s="37">
        <f>SUMIFS(СВЦЭМ!$D$34:$D$777,СВЦЭМ!$A$34:$A$777,$A22,СВЦЭМ!$B$34:$B$777,O$11)+'СЕТ СН'!$F$11+СВЦЭМ!$D$10+'СЕТ СН'!$F$5-'СЕТ СН'!$F$21</f>
        <v>3826.5757478400001</v>
      </c>
      <c r="P22" s="37">
        <f>SUMIFS(СВЦЭМ!$D$34:$D$777,СВЦЭМ!$A$34:$A$777,$A22,СВЦЭМ!$B$34:$B$777,P$11)+'СЕТ СН'!$F$11+СВЦЭМ!$D$10+'СЕТ СН'!$F$5-'СЕТ СН'!$F$21</f>
        <v>3827.6885619500008</v>
      </c>
      <c r="Q22" s="37">
        <f>SUMIFS(СВЦЭМ!$D$34:$D$777,СВЦЭМ!$A$34:$A$777,$A22,СВЦЭМ!$B$34:$B$777,Q$11)+'СЕТ СН'!$F$11+СВЦЭМ!$D$10+'СЕТ СН'!$F$5-'СЕТ СН'!$F$21</f>
        <v>3825.3405867900001</v>
      </c>
      <c r="R22" s="37">
        <f>SUMIFS(СВЦЭМ!$D$34:$D$777,СВЦЭМ!$A$34:$A$777,$A22,СВЦЭМ!$B$34:$B$777,R$11)+'СЕТ СН'!$F$11+СВЦЭМ!$D$10+'СЕТ СН'!$F$5-'СЕТ СН'!$F$21</f>
        <v>3835.8986653800002</v>
      </c>
      <c r="S22" s="37">
        <f>SUMIFS(СВЦЭМ!$D$34:$D$777,СВЦЭМ!$A$34:$A$777,$A22,СВЦЭМ!$B$34:$B$777,S$11)+'СЕТ СН'!$F$11+СВЦЭМ!$D$10+'СЕТ СН'!$F$5-'СЕТ СН'!$F$21</f>
        <v>3837.9584948600004</v>
      </c>
      <c r="T22" s="37">
        <f>SUMIFS(СВЦЭМ!$D$34:$D$777,СВЦЭМ!$A$34:$A$777,$A22,СВЦЭМ!$B$34:$B$777,T$11)+'СЕТ СН'!$F$11+СВЦЭМ!$D$10+'СЕТ СН'!$F$5-'СЕТ СН'!$F$21</f>
        <v>3853.55535513</v>
      </c>
      <c r="U22" s="37">
        <f>SUMIFS(СВЦЭМ!$D$34:$D$777,СВЦЭМ!$A$34:$A$777,$A22,СВЦЭМ!$B$34:$B$777,U$11)+'СЕТ СН'!$F$11+СВЦЭМ!$D$10+'СЕТ СН'!$F$5-'СЕТ СН'!$F$21</f>
        <v>3862.3494132000005</v>
      </c>
      <c r="V22" s="37">
        <f>SUMIFS(СВЦЭМ!$D$34:$D$777,СВЦЭМ!$A$34:$A$777,$A22,СВЦЭМ!$B$34:$B$777,V$11)+'СЕТ СН'!$F$11+СВЦЭМ!$D$10+'СЕТ СН'!$F$5-'СЕТ СН'!$F$21</f>
        <v>3873.2049064100001</v>
      </c>
      <c r="W22" s="37">
        <f>SUMIFS(СВЦЭМ!$D$34:$D$777,СВЦЭМ!$A$34:$A$777,$A22,СВЦЭМ!$B$34:$B$777,W$11)+'СЕТ СН'!$F$11+СВЦЭМ!$D$10+'СЕТ СН'!$F$5-'СЕТ СН'!$F$21</f>
        <v>3888.6793871299997</v>
      </c>
      <c r="X22" s="37">
        <f>SUMIFS(СВЦЭМ!$D$34:$D$777,СВЦЭМ!$A$34:$A$777,$A22,СВЦЭМ!$B$34:$B$777,X$11)+'СЕТ СН'!$F$11+СВЦЭМ!$D$10+'СЕТ СН'!$F$5-'СЕТ СН'!$F$21</f>
        <v>3956.8168891300002</v>
      </c>
      <c r="Y22" s="37">
        <f>SUMIFS(СВЦЭМ!$D$34:$D$777,СВЦЭМ!$A$34:$A$777,$A22,СВЦЭМ!$B$34:$B$777,Y$11)+'СЕТ СН'!$F$11+СВЦЭМ!$D$10+'СЕТ СН'!$F$5-'СЕТ СН'!$F$21</f>
        <v>4011.2632194100006</v>
      </c>
    </row>
    <row r="23" spans="1:25" ht="15.75" x14ac:dyDescent="0.2">
      <c r="A23" s="36">
        <f t="shared" si="0"/>
        <v>42928</v>
      </c>
      <c r="B23" s="37">
        <f>SUMIFS(СВЦЭМ!$D$34:$D$777,СВЦЭМ!$A$34:$A$777,$A23,СВЦЭМ!$B$34:$B$777,B$11)+'СЕТ СН'!$F$11+СВЦЭМ!$D$10+'СЕТ СН'!$F$5-'СЕТ СН'!$F$21</f>
        <v>4032.9169502599998</v>
      </c>
      <c r="C23" s="37">
        <f>SUMIFS(СВЦЭМ!$D$34:$D$777,СВЦЭМ!$A$34:$A$777,$A23,СВЦЭМ!$B$34:$B$777,C$11)+'СЕТ СН'!$F$11+СВЦЭМ!$D$10+'СЕТ СН'!$F$5-'СЕТ СН'!$F$21</f>
        <v>4087.2707369100008</v>
      </c>
      <c r="D23" s="37">
        <f>SUMIFS(СВЦЭМ!$D$34:$D$777,СВЦЭМ!$A$34:$A$777,$A23,СВЦЭМ!$B$34:$B$777,D$11)+'СЕТ СН'!$F$11+СВЦЭМ!$D$10+'СЕТ СН'!$F$5-'СЕТ СН'!$F$21</f>
        <v>4141.0753549500005</v>
      </c>
      <c r="E23" s="37">
        <f>SUMIFS(СВЦЭМ!$D$34:$D$777,СВЦЭМ!$A$34:$A$777,$A23,СВЦЭМ!$B$34:$B$777,E$11)+'СЕТ СН'!$F$11+СВЦЭМ!$D$10+'СЕТ СН'!$F$5-'СЕТ СН'!$F$21</f>
        <v>4146.0116084300007</v>
      </c>
      <c r="F23" s="37">
        <f>SUMIFS(СВЦЭМ!$D$34:$D$777,СВЦЭМ!$A$34:$A$777,$A23,СВЦЭМ!$B$34:$B$777,F$11)+'СЕТ СН'!$F$11+СВЦЭМ!$D$10+'СЕТ СН'!$F$5-'СЕТ СН'!$F$21</f>
        <v>4146.4210221000003</v>
      </c>
      <c r="G23" s="37">
        <f>SUMIFS(СВЦЭМ!$D$34:$D$777,СВЦЭМ!$A$34:$A$777,$A23,СВЦЭМ!$B$34:$B$777,G$11)+'СЕТ СН'!$F$11+СВЦЭМ!$D$10+'СЕТ СН'!$F$5-'СЕТ СН'!$F$21</f>
        <v>4146.1700612000004</v>
      </c>
      <c r="H23" s="37">
        <f>SUMIFS(СВЦЭМ!$D$34:$D$777,СВЦЭМ!$A$34:$A$777,$A23,СВЦЭМ!$B$34:$B$777,H$11)+'СЕТ СН'!$F$11+СВЦЭМ!$D$10+'СЕТ СН'!$F$5-'СЕТ СН'!$F$21</f>
        <v>4177.1701213100005</v>
      </c>
      <c r="I23" s="37">
        <f>SUMIFS(СВЦЭМ!$D$34:$D$777,СВЦЭМ!$A$34:$A$777,$A23,СВЦЭМ!$B$34:$B$777,I$11)+'СЕТ СН'!$F$11+СВЦЭМ!$D$10+'СЕТ СН'!$F$5-'СЕТ СН'!$F$21</f>
        <v>4172.4353776200005</v>
      </c>
      <c r="J23" s="37">
        <f>SUMIFS(СВЦЭМ!$D$34:$D$777,СВЦЭМ!$A$34:$A$777,$A23,СВЦЭМ!$B$34:$B$777,J$11)+'СЕТ СН'!$F$11+СВЦЭМ!$D$10+'СЕТ СН'!$F$5-'СЕТ СН'!$F$21</f>
        <v>4040.4620644100005</v>
      </c>
      <c r="K23" s="37">
        <f>SUMIFS(СВЦЭМ!$D$34:$D$777,СВЦЭМ!$A$34:$A$777,$A23,СВЦЭМ!$B$34:$B$777,K$11)+'СЕТ СН'!$F$11+СВЦЭМ!$D$10+'СЕТ СН'!$F$5-'СЕТ СН'!$F$21</f>
        <v>3931.4568356</v>
      </c>
      <c r="L23" s="37">
        <f>SUMIFS(СВЦЭМ!$D$34:$D$777,СВЦЭМ!$A$34:$A$777,$A23,СВЦЭМ!$B$34:$B$777,L$11)+'СЕТ СН'!$F$11+СВЦЭМ!$D$10+'СЕТ СН'!$F$5-'СЕТ СН'!$F$21</f>
        <v>3855.0050154600003</v>
      </c>
      <c r="M23" s="37">
        <f>SUMIFS(СВЦЭМ!$D$34:$D$777,СВЦЭМ!$A$34:$A$777,$A23,СВЦЭМ!$B$34:$B$777,M$11)+'СЕТ СН'!$F$11+СВЦЭМ!$D$10+'СЕТ СН'!$F$5-'СЕТ СН'!$F$21</f>
        <v>3826.92776925</v>
      </c>
      <c r="N23" s="37">
        <f>SUMIFS(СВЦЭМ!$D$34:$D$777,СВЦЭМ!$A$34:$A$777,$A23,СВЦЭМ!$B$34:$B$777,N$11)+'СЕТ СН'!$F$11+СВЦЭМ!$D$10+'СЕТ СН'!$F$5-'СЕТ СН'!$F$21</f>
        <v>3836.8161370500002</v>
      </c>
      <c r="O23" s="37">
        <f>SUMIFS(СВЦЭМ!$D$34:$D$777,СВЦЭМ!$A$34:$A$777,$A23,СВЦЭМ!$B$34:$B$777,O$11)+'СЕТ СН'!$F$11+СВЦЭМ!$D$10+'СЕТ СН'!$F$5-'СЕТ СН'!$F$21</f>
        <v>3840.6995649600003</v>
      </c>
      <c r="P23" s="37">
        <f>SUMIFS(СВЦЭМ!$D$34:$D$777,СВЦЭМ!$A$34:$A$777,$A23,СВЦЭМ!$B$34:$B$777,P$11)+'СЕТ СН'!$F$11+СВЦЭМ!$D$10+'СЕТ СН'!$F$5-'СЕТ СН'!$F$21</f>
        <v>3839.1781510199999</v>
      </c>
      <c r="Q23" s="37">
        <f>SUMIFS(СВЦЭМ!$D$34:$D$777,СВЦЭМ!$A$34:$A$777,$A23,СВЦЭМ!$B$34:$B$777,Q$11)+'СЕТ СН'!$F$11+СВЦЭМ!$D$10+'СЕТ СН'!$F$5-'СЕТ СН'!$F$21</f>
        <v>3838.70292204</v>
      </c>
      <c r="R23" s="37">
        <f>SUMIFS(СВЦЭМ!$D$34:$D$777,СВЦЭМ!$A$34:$A$777,$A23,СВЦЭМ!$B$34:$B$777,R$11)+'СЕТ СН'!$F$11+СВЦЭМ!$D$10+'СЕТ СН'!$F$5-'СЕТ СН'!$F$21</f>
        <v>3845.8329925899998</v>
      </c>
      <c r="S23" s="37">
        <f>SUMIFS(СВЦЭМ!$D$34:$D$777,СВЦЭМ!$A$34:$A$777,$A23,СВЦЭМ!$B$34:$B$777,S$11)+'СЕТ СН'!$F$11+СВЦЭМ!$D$10+'СЕТ СН'!$F$5-'СЕТ СН'!$F$21</f>
        <v>3846.2520613600009</v>
      </c>
      <c r="T23" s="37">
        <f>SUMIFS(СВЦЭМ!$D$34:$D$777,СВЦЭМ!$A$34:$A$777,$A23,СВЦЭМ!$B$34:$B$777,T$11)+'СЕТ СН'!$F$11+СВЦЭМ!$D$10+'СЕТ СН'!$F$5-'СЕТ СН'!$F$21</f>
        <v>3853.7122219600005</v>
      </c>
      <c r="U23" s="37">
        <f>SUMIFS(СВЦЭМ!$D$34:$D$777,СВЦЭМ!$A$34:$A$777,$A23,СВЦЭМ!$B$34:$B$777,U$11)+'СЕТ СН'!$F$11+СВЦЭМ!$D$10+'СЕТ СН'!$F$5-'СЕТ СН'!$F$21</f>
        <v>3860.1446722800001</v>
      </c>
      <c r="V23" s="37">
        <f>SUMIFS(СВЦЭМ!$D$34:$D$777,СВЦЭМ!$A$34:$A$777,$A23,СВЦЭМ!$B$34:$B$777,V$11)+'СЕТ СН'!$F$11+СВЦЭМ!$D$10+'СЕТ СН'!$F$5-'СЕТ СН'!$F$21</f>
        <v>3878.0455144700009</v>
      </c>
      <c r="W23" s="37">
        <f>SUMIFS(СВЦЭМ!$D$34:$D$777,СВЦЭМ!$A$34:$A$777,$A23,СВЦЭМ!$B$34:$B$777,W$11)+'СЕТ СН'!$F$11+СВЦЭМ!$D$10+'СЕТ СН'!$F$5-'СЕТ СН'!$F$21</f>
        <v>3901.0953685800005</v>
      </c>
      <c r="X23" s="37">
        <f>SUMIFS(СВЦЭМ!$D$34:$D$777,СВЦЭМ!$A$34:$A$777,$A23,СВЦЭМ!$B$34:$B$777,X$11)+'СЕТ СН'!$F$11+СВЦЭМ!$D$10+'СЕТ СН'!$F$5-'СЕТ СН'!$F$21</f>
        <v>3975.7603924600007</v>
      </c>
      <c r="Y23" s="37">
        <f>SUMIFS(СВЦЭМ!$D$34:$D$777,СВЦЭМ!$A$34:$A$777,$A23,СВЦЭМ!$B$34:$B$777,Y$11)+'СЕТ СН'!$F$11+СВЦЭМ!$D$10+'СЕТ СН'!$F$5-'СЕТ СН'!$F$21</f>
        <v>4004.7889919600002</v>
      </c>
    </row>
    <row r="24" spans="1:25" ht="15.75" x14ac:dyDescent="0.2">
      <c r="A24" s="36">
        <f t="shared" si="0"/>
        <v>42929</v>
      </c>
      <c r="B24" s="37">
        <f>SUMIFS(СВЦЭМ!$D$34:$D$777,СВЦЭМ!$A$34:$A$777,$A24,СВЦЭМ!$B$34:$B$777,B$11)+'СЕТ СН'!$F$11+СВЦЭМ!$D$10+'СЕТ СН'!$F$5-'СЕТ СН'!$F$21</f>
        <v>4011.1416381800009</v>
      </c>
      <c r="C24" s="37">
        <f>SUMIFS(СВЦЭМ!$D$34:$D$777,СВЦЭМ!$A$34:$A$777,$A24,СВЦЭМ!$B$34:$B$777,C$11)+'СЕТ СН'!$F$11+СВЦЭМ!$D$10+'СЕТ СН'!$F$5-'СЕТ СН'!$F$21</f>
        <v>4077.1116969499999</v>
      </c>
      <c r="D24" s="37">
        <f>SUMIFS(СВЦЭМ!$D$34:$D$777,СВЦЭМ!$A$34:$A$777,$A24,СВЦЭМ!$B$34:$B$777,D$11)+'СЕТ СН'!$F$11+СВЦЭМ!$D$10+'СЕТ СН'!$F$5-'СЕТ СН'!$F$21</f>
        <v>4152.9173739899998</v>
      </c>
      <c r="E24" s="37">
        <f>SUMIFS(СВЦЭМ!$D$34:$D$777,СВЦЭМ!$A$34:$A$777,$A24,СВЦЭМ!$B$34:$B$777,E$11)+'СЕТ СН'!$F$11+СВЦЭМ!$D$10+'СЕТ СН'!$F$5-'СЕТ СН'!$F$21</f>
        <v>4156.3333761800004</v>
      </c>
      <c r="F24" s="37">
        <f>SUMIFS(СВЦЭМ!$D$34:$D$777,СВЦЭМ!$A$34:$A$777,$A24,СВЦЭМ!$B$34:$B$777,F$11)+'СЕТ СН'!$F$11+СВЦЭМ!$D$10+'СЕТ СН'!$F$5-'СЕТ СН'!$F$21</f>
        <v>4160.6446010300006</v>
      </c>
      <c r="G24" s="37">
        <f>SUMIFS(СВЦЭМ!$D$34:$D$777,СВЦЭМ!$A$34:$A$777,$A24,СВЦЭМ!$B$34:$B$777,G$11)+'СЕТ СН'!$F$11+СВЦЭМ!$D$10+'СЕТ СН'!$F$5-'СЕТ СН'!$F$21</f>
        <v>4160.6266587700002</v>
      </c>
      <c r="H24" s="37">
        <f>SUMIFS(СВЦЭМ!$D$34:$D$777,СВЦЭМ!$A$34:$A$777,$A24,СВЦЭМ!$B$34:$B$777,H$11)+'СЕТ СН'!$F$11+СВЦЭМ!$D$10+'СЕТ СН'!$F$5-'СЕТ СН'!$F$21</f>
        <v>4182.4641517100008</v>
      </c>
      <c r="I24" s="37">
        <f>SUMIFS(СВЦЭМ!$D$34:$D$777,СВЦЭМ!$A$34:$A$777,$A24,СВЦЭМ!$B$34:$B$777,I$11)+'СЕТ СН'!$F$11+СВЦЭМ!$D$10+'СЕТ СН'!$F$5-'СЕТ СН'!$F$21</f>
        <v>4096.1237158399999</v>
      </c>
      <c r="J24" s="37">
        <f>SUMIFS(СВЦЭМ!$D$34:$D$777,СВЦЭМ!$A$34:$A$777,$A24,СВЦЭМ!$B$34:$B$777,J$11)+'СЕТ СН'!$F$11+СВЦЭМ!$D$10+'СЕТ СН'!$F$5-'СЕТ СН'!$F$21</f>
        <v>3977.2904906100002</v>
      </c>
      <c r="K24" s="37">
        <f>SUMIFS(СВЦЭМ!$D$34:$D$777,СВЦЭМ!$A$34:$A$777,$A24,СВЦЭМ!$B$34:$B$777,K$11)+'СЕТ СН'!$F$11+СВЦЭМ!$D$10+'СЕТ СН'!$F$5-'СЕТ СН'!$F$21</f>
        <v>3885.6068006900005</v>
      </c>
      <c r="L24" s="37">
        <f>SUMIFS(СВЦЭМ!$D$34:$D$777,СВЦЭМ!$A$34:$A$777,$A24,СВЦЭМ!$B$34:$B$777,L$11)+'СЕТ СН'!$F$11+СВЦЭМ!$D$10+'СЕТ СН'!$F$5-'СЕТ СН'!$F$21</f>
        <v>3814.3203467200001</v>
      </c>
      <c r="M24" s="37">
        <f>SUMIFS(СВЦЭМ!$D$34:$D$777,СВЦЭМ!$A$34:$A$777,$A24,СВЦЭМ!$B$34:$B$777,M$11)+'СЕТ СН'!$F$11+СВЦЭМ!$D$10+'СЕТ СН'!$F$5-'СЕТ СН'!$F$21</f>
        <v>3786.5609710200006</v>
      </c>
      <c r="N24" s="37">
        <f>SUMIFS(СВЦЭМ!$D$34:$D$777,СВЦЭМ!$A$34:$A$777,$A24,СВЦЭМ!$B$34:$B$777,N$11)+'СЕТ СН'!$F$11+СВЦЭМ!$D$10+'СЕТ СН'!$F$5-'СЕТ СН'!$F$21</f>
        <v>3793.6639417000006</v>
      </c>
      <c r="O24" s="37">
        <f>SUMIFS(СВЦЭМ!$D$34:$D$777,СВЦЭМ!$A$34:$A$777,$A24,СВЦЭМ!$B$34:$B$777,O$11)+'СЕТ СН'!$F$11+СВЦЭМ!$D$10+'СЕТ СН'!$F$5-'СЕТ СН'!$F$21</f>
        <v>3793.2433068500004</v>
      </c>
      <c r="P24" s="37">
        <f>SUMIFS(СВЦЭМ!$D$34:$D$777,СВЦЭМ!$A$34:$A$777,$A24,СВЦЭМ!$B$34:$B$777,P$11)+'СЕТ СН'!$F$11+СВЦЭМ!$D$10+'СЕТ СН'!$F$5-'СЕТ СН'!$F$21</f>
        <v>3792.1092281500005</v>
      </c>
      <c r="Q24" s="37">
        <f>SUMIFS(СВЦЭМ!$D$34:$D$777,СВЦЭМ!$A$34:$A$777,$A24,СВЦЭМ!$B$34:$B$777,Q$11)+'СЕТ СН'!$F$11+СВЦЭМ!$D$10+'СЕТ СН'!$F$5-'СЕТ СН'!$F$21</f>
        <v>3792.0456164000007</v>
      </c>
      <c r="R24" s="37">
        <f>SUMIFS(СВЦЭМ!$D$34:$D$777,СВЦЭМ!$A$34:$A$777,$A24,СВЦЭМ!$B$34:$B$777,R$11)+'СЕТ СН'!$F$11+СВЦЭМ!$D$10+'СЕТ СН'!$F$5-'СЕТ СН'!$F$21</f>
        <v>3798.8211064400002</v>
      </c>
      <c r="S24" s="37">
        <f>SUMIFS(СВЦЭМ!$D$34:$D$777,СВЦЭМ!$A$34:$A$777,$A24,СВЦЭМ!$B$34:$B$777,S$11)+'СЕТ СН'!$F$11+СВЦЭМ!$D$10+'СЕТ СН'!$F$5-'СЕТ СН'!$F$21</f>
        <v>3807.1469354300007</v>
      </c>
      <c r="T24" s="37">
        <f>SUMIFS(СВЦЭМ!$D$34:$D$777,СВЦЭМ!$A$34:$A$777,$A24,СВЦЭМ!$B$34:$B$777,T$11)+'СЕТ СН'!$F$11+СВЦЭМ!$D$10+'СЕТ СН'!$F$5-'СЕТ СН'!$F$21</f>
        <v>3844.0723653900004</v>
      </c>
      <c r="U24" s="37">
        <f>SUMIFS(СВЦЭМ!$D$34:$D$777,СВЦЭМ!$A$34:$A$777,$A24,СВЦЭМ!$B$34:$B$777,U$11)+'СЕТ СН'!$F$11+СВЦЭМ!$D$10+'СЕТ СН'!$F$5-'СЕТ СН'!$F$21</f>
        <v>3862.0973895900006</v>
      </c>
      <c r="V24" s="37">
        <f>SUMIFS(СВЦЭМ!$D$34:$D$777,СВЦЭМ!$A$34:$A$777,$A24,СВЦЭМ!$B$34:$B$777,V$11)+'СЕТ СН'!$F$11+СВЦЭМ!$D$10+'СЕТ СН'!$F$5-'СЕТ СН'!$F$21</f>
        <v>3882.9775685300001</v>
      </c>
      <c r="W24" s="37">
        <f>SUMIFS(СВЦЭМ!$D$34:$D$777,СВЦЭМ!$A$34:$A$777,$A24,СВЦЭМ!$B$34:$B$777,W$11)+'СЕТ СН'!$F$11+СВЦЭМ!$D$10+'СЕТ СН'!$F$5-'СЕТ СН'!$F$21</f>
        <v>3919.0656203899998</v>
      </c>
      <c r="X24" s="37">
        <f>SUMIFS(СВЦЭМ!$D$34:$D$777,СВЦЭМ!$A$34:$A$777,$A24,СВЦЭМ!$B$34:$B$777,X$11)+'СЕТ СН'!$F$11+СВЦЭМ!$D$10+'СЕТ СН'!$F$5-'СЕТ СН'!$F$21</f>
        <v>3980.8482063500005</v>
      </c>
      <c r="Y24" s="37">
        <f>SUMIFS(СВЦЭМ!$D$34:$D$777,СВЦЭМ!$A$34:$A$777,$A24,СВЦЭМ!$B$34:$B$777,Y$11)+'СЕТ СН'!$F$11+СВЦЭМ!$D$10+'СЕТ СН'!$F$5-'СЕТ СН'!$F$21</f>
        <v>4014.3753704000001</v>
      </c>
    </row>
    <row r="25" spans="1:25" ht="15.75" x14ac:dyDescent="0.2">
      <c r="A25" s="36">
        <f t="shared" si="0"/>
        <v>42930</v>
      </c>
      <c r="B25" s="37">
        <f>SUMIFS(СВЦЭМ!$D$34:$D$777,СВЦЭМ!$A$34:$A$777,$A25,СВЦЭМ!$B$34:$B$777,B$11)+'СЕТ СН'!$F$11+СВЦЭМ!$D$10+'СЕТ СН'!$F$5-'СЕТ СН'!$F$21</f>
        <v>4025.8634371600001</v>
      </c>
      <c r="C25" s="37">
        <f>SUMIFS(СВЦЭМ!$D$34:$D$777,СВЦЭМ!$A$34:$A$777,$A25,СВЦЭМ!$B$34:$B$777,C$11)+'СЕТ СН'!$F$11+СВЦЭМ!$D$10+'СЕТ СН'!$F$5-'СЕТ СН'!$F$21</f>
        <v>4018.0075449900005</v>
      </c>
      <c r="D25" s="37">
        <f>SUMIFS(СВЦЭМ!$D$34:$D$777,СВЦЭМ!$A$34:$A$777,$A25,СВЦЭМ!$B$34:$B$777,D$11)+'СЕТ СН'!$F$11+СВЦЭМ!$D$10+'СЕТ СН'!$F$5-'СЕТ СН'!$F$21</f>
        <v>4091.9959355999999</v>
      </c>
      <c r="E25" s="37">
        <f>SUMIFS(СВЦЭМ!$D$34:$D$777,СВЦЭМ!$A$34:$A$777,$A25,СВЦЭМ!$B$34:$B$777,E$11)+'СЕТ СН'!$F$11+СВЦЭМ!$D$10+'СЕТ СН'!$F$5-'СЕТ СН'!$F$21</f>
        <v>4081.3221761500008</v>
      </c>
      <c r="F25" s="37">
        <f>SUMIFS(СВЦЭМ!$D$34:$D$777,СВЦЭМ!$A$34:$A$777,$A25,СВЦЭМ!$B$34:$B$777,F$11)+'СЕТ СН'!$F$11+СВЦЭМ!$D$10+'СЕТ СН'!$F$5-'СЕТ СН'!$F$21</f>
        <v>4078.0163314500005</v>
      </c>
      <c r="G25" s="37">
        <f>SUMIFS(СВЦЭМ!$D$34:$D$777,СВЦЭМ!$A$34:$A$777,$A25,СВЦЭМ!$B$34:$B$777,G$11)+'СЕТ СН'!$F$11+СВЦЭМ!$D$10+'СЕТ СН'!$F$5-'СЕТ СН'!$F$21</f>
        <v>4083.7798911099999</v>
      </c>
      <c r="H25" s="37">
        <f>SUMIFS(СВЦЭМ!$D$34:$D$777,СВЦЭМ!$A$34:$A$777,$A25,СВЦЭМ!$B$34:$B$777,H$11)+'СЕТ СН'!$F$11+СВЦЭМ!$D$10+'СЕТ СН'!$F$5-'СЕТ СН'!$F$21</f>
        <v>4117.6832720900002</v>
      </c>
      <c r="I25" s="37">
        <f>SUMIFS(СВЦЭМ!$D$34:$D$777,СВЦЭМ!$A$34:$A$777,$A25,СВЦЭМ!$B$34:$B$777,I$11)+'СЕТ СН'!$F$11+СВЦЭМ!$D$10+'СЕТ СН'!$F$5-'СЕТ СН'!$F$21</f>
        <v>4073.2534478800007</v>
      </c>
      <c r="J25" s="37">
        <f>SUMIFS(СВЦЭМ!$D$34:$D$777,СВЦЭМ!$A$34:$A$777,$A25,СВЦЭМ!$B$34:$B$777,J$11)+'СЕТ СН'!$F$11+СВЦЭМ!$D$10+'СЕТ СН'!$F$5-'СЕТ СН'!$F$21</f>
        <v>3935.5953333699999</v>
      </c>
      <c r="K25" s="37">
        <f>SUMIFS(СВЦЭМ!$D$34:$D$777,СВЦЭМ!$A$34:$A$777,$A25,СВЦЭМ!$B$34:$B$777,K$11)+'СЕТ СН'!$F$11+СВЦЭМ!$D$10+'СЕТ СН'!$F$5-'СЕТ СН'!$F$21</f>
        <v>3875.8012338600001</v>
      </c>
      <c r="L25" s="37">
        <f>SUMIFS(СВЦЭМ!$D$34:$D$777,СВЦЭМ!$A$34:$A$777,$A25,СВЦЭМ!$B$34:$B$777,L$11)+'СЕТ СН'!$F$11+СВЦЭМ!$D$10+'СЕТ СН'!$F$5-'СЕТ СН'!$F$21</f>
        <v>3830.9973759500008</v>
      </c>
      <c r="M25" s="37">
        <f>SUMIFS(СВЦЭМ!$D$34:$D$777,СВЦЭМ!$A$34:$A$777,$A25,СВЦЭМ!$B$34:$B$777,M$11)+'СЕТ СН'!$F$11+СВЦЭМ!$D$10+'СЕТ СН'!$F$5-'СЕТ СН'!$F$21</f>
        <v>3826.5735406500007</v>
      </c>
      <c r="N25" s="37">
        <f>SUMIFS(СВЦЭМ!$D$34:$D$777,СВЦЭМ!$A$34:$A$777,$A25,СВЦЭМ!$B$34:$B$777,N$11)+'СЕТ СН'!$F$11+СВЦЭМ!$D$10+'СЕТ СН'!$F$5-'СЕТ СН'!$F$21</f>
        <v>3820.2473135800001</v>
      </c>
      <c r="O25" s="37">
        <f>SUMIFS(СВЦЭМ!$D$34:$D$777,СВЦЭМ!$A$34:$A$777,$A25,СВЦЭМ!$B$34:$B$777,O$11)+'СЕТ СН'!$F$11+СВЦЭМ!$D$10+'СЕТ СН'!$F$5-'СЕТ СН'!$F$21</f>
        <v>3823.2560107099998</v>
      </c>
      <c r="P25" s="37">
        <f>SUMIFS(СВЦЭМ!$D$34:$D$777,СВЦЭМ!$A$34:$A$777,$A25,СВЦЭМ!$B$34:$B$777,P$11)+'СЕТ СН'!$F$11+СВЦЭМ!$D$10+'СЕТ СН'!$F$5-'СЕТ СН'!$F$21</f>
        <v>3822.9008236299996</v>
      </c>
      <c r="Q25" s="37">
        <f>SUMIFS(СВЦЭМ!$D$34:$D$777,СВЦЭМ!$A$34:$A$777,$A25,СВЦЭМ!$B$34:$B$777,Q$11)+'СЕТ СН'!$F$11+СВЦЭМ!$D$10+'СЕТ СН'!$F$5-'СЕТ СН'!$F$21</f>
        <v>3826.5948734600006</v>
      </c>
      <c r="R25" s="37">
        <f>SUMIFS(СВЦЭМ!$D$34:$D$777,СВЦЭМ!$A$34:$A$777,$A25,СВЦЭМ!$B$34:$B$777,R$11)+'СЕТ СН'!$F$11+СВЦЭМ!$D$10+'СЕТ СН'!$F$5-'СЕТ СН'!$F$21</f>
        <v>3822.3529188000002</v>
      </c>
      <c r="S25" s="37">
        <f>SUMIFS(СВЦЭМ!$D$34:$D$777,СВЦЭМ!$A$34:$A$777,$A25,СВЦЭМ!$B$34:$B$777,S$11)+'СЕТ СН'!$F$11+СВЦЭМ!$D$10+'СЕТ СН'!$F$5-'СЕТ СН'!$F$21</f>
        <v>3820.1488468000007</v>
      </c>
      <c r="T25" s="37">
        <f>SUMIFS(СВЦЭМ!$D$34:$D$777,СВЦЭМ!$A$34:$A$777,$A25,СВЦЭМ!$B$34:$B$777,T$11)+'СЕТ СН'!$F$11+СВЦЭМ!$D$10+'СЕТ СН'!$F$5-'СЕТ СН'!$F$21</f>
        <v>3813.6564840299998</v>
      </c>
      <c r="U25" s="37">
        <f>SUMIFS(СВЦЭМ!$D$34:$D$777,СВЦЭМ!$A$34:$A$777,$A25,СВЦЭМ!$B$34:$B$777,U$11)+'СЕТ СН'!$F$11+СВЦЭМ!$D$10+'СЕТ СН'!$F$5-'СЕТ СН'!$F$21</f>
        <v>3802.7066327299999</v>
      </c>
      <c r="V25" s="37">
        <f>SUMIFS(СВЦЭМ!$D$34:$D$777,СВЦЭМ!$A$34:$A$777,$A25,СВЦЭМ!$B$34:$B$777,V$11)+'СЕТ СН'!$F$11+СВЦЭМ!$D$10+'СЕТ СН'!$F$5-'СЕТ СН'!$F$21</f>
        <v>3803.1262354600003</v>
      </c>
      <c r="W25" s="37">
        <f>SUMIFS(СВЦЭМ!$D$34:$D$777,СВЦЭМ!$A$34:$A$777,$A25,СВЦЭМ!$B$34:$B$777,W$11)+'СЕТ СН'!$F$11+СВЦЭМ!$D$10+'СЕТ СН'!$F$5-'СЕТ СН'!$F$21</f>
        <v>3807.6487427400007</v>
      </c>
      <c r="X25" s="37">
        <f>SUMIFS(СВЦЭМ!$D$34:$D$777,СВЦЭМ!$A$34:$A$777,$A25,СВЦЭМ!$B$34:$B$777,X$11)+'СЕТ СН'!$F$11+СВЦЭМ!$D$10+'СЕТ СН'!$F$5-'СЕТ СН'!$F$21</f>
        <v>3821.5745051900003</v>
      </c>
      <c r="Y25" s="37">
        <f>SUMIFS(СВЦЭМ!$D$34:$D$777,СВЦЭМ!$A$34:$A$777,$A25,СВЦЭМ!$B$34:$B$777,Y$11)+'СЕТ СН'!$F$11+СВЦЭМ!$D$10+'СЕТ СН'!$F$5-'СЕТ СН'!$F$21</f>
        <v>3834.2886147300005</v>
      </c>
    </row>
    <row r="26" spans="1:25" ht="15.75" x14ac:dyDescent="0.2">
      <c r="A26" s="36">
        <f t="shared" si="0"/>
        <v>42931</v>
      </c>
      <c r="B26" s="37">
        <f>SUMIFS(СВЦЭМ!$D$34:$D$777,СВЦЭМ!$A$34:$A$777,$A26,СВЦЭМ!$B$34:$B$777,B$11)+'СЕТ СН'!$F$11+СВЦЭМ!$D$10+'СЕТ СН'!$F$5-'СЕТ СН'!$F$21</f>
        <v>3951.37607845</v>
      </c>
      <c r="C26" s="37">
        <f>SUMIFS(СВЦЭМ!$D$34:$D$777,СВЦЭМ!$A$34:$A$777,$A26,СВЦЭМ!$B$34:$B$777,C$11)+'СЕТ СН'!$F$11+СВЦЭМ!$D$10+'СЕТ СН'!$F$5-'СЕТ СН'!$F$21</f>
        <v>4036.1417019199998</v>
      </c>
      <c r="D26" s="37">
        <f>SUMIFS(СВЦЭМ!$D$34:$D$777,СВЦЭМ!$A$34:$A$777,$A26,СВЦЭМ!$B$34:$B$777,D$11)+'СЕТ СН'!$F$11+СВЦЭМ!$D$10+'СЕТ СН'!$F$5-'СЕТ СН'!$F$21</f>
        <v>4100.35089616</v>
      </c>
      <c r="E26" s="37">
        <f>SUMIFS(СВЦЭМ!$D$34:$D$777,СВЦЭМ!$A$34:$A$777,$A26,СВЦЭМ!$B$34:$B$777,E$11)+'СЕТ СН'!$F$11+СВЦЭМ!$D$10+'СЕТ СН'!$F$5-'СЕТ СН'!$F$21</f>
        <v>4103.99331626</v>
      </c>
      <c r="F26" s="37">
        <f>SUMIFS(СВЦЭМ!$D$34:$D$777,СВЦЭМ!$A$34:$A$777,$A26,СВЦЭМ!$B$34:$B$777,F$11)+'СЕТ СН'!$F$11+СВЦЭМ!$D$10+'СЕТ СН'!$F$5-'СЕТ СН'!$F$21</f>
        <v>4108.5313097899998</v>
      </c>
      <c r="G26" s="37">
        <f>SUMIFS(СВЦЭМ!$D$34:$D$777,СВЦЭМ!$A$34:$A$777,$A26,СВЦЭМ!$B$34:$B$777,G$11)+'СЕТ СН'!$F$11+СВЦЭМ!$D$10+'СЕТ СН'!$F$5-'СЕТ СН'!$F$21</f>
        <v>4106.6024392600002</v>
      </c>
      <c r="H26" s="37">
        <f>SUMIFS(СВЦЭМ!$D$34:$D$777,СВЦЭМ!$A$34:$A$777,$A26,СВЦЭМ!$B$34:$B$777,H$11)+'СЕТ СН'!$F$11+СВЦЭМ!$D$10+'СЕТ СН'!$F$5-'СЕТ СН'!$F$21</f>
        <v>4102.7703989600004</v>
      </c>
      <c r="I26" s="37">
        <f>SUMIFS(СВЦЭМ!$D$34:$D$777,СВЦЭМ!$A$34:$A$777,$A26,СВЦЭМ!$B$34:$B$777,I$11)+'СЕТ СН'!$F$11+СВЦЭМ!$D$10+'СЕТ СН'!$F$5-'СЕТ СН'!$F$21</f>
        <v>4025.01698622</v>
      </c>
      <c r="J26" s="37">
        <f>SUMIFS(СВЦЭМ!$D$34:$D$777,СВЦЭМ!$A$34:$A$777,$A26,СВЦЭМ!$B$34:$B$777,J$11)+'СЕТ СН'!$F$11+СВЦЭМ!$D$10+'СЕТ СН'!$F$5-'СЕТ СН'!$F$21</f>
        <v>3915.5636133900007</v>
      </c>
      <c r="K26" s="37">
        <f>SUMIFS(СВЦЭМ!$D$34:$D$777,СВЦЭМ!$A$34:$A$777,$A26,СВЦЭМ!$B$34:$B$777,K$11)+'СЕТ СН'!$F$11+СВЦЭМ!$D$10+'СЕТ СН'!$F$5-'СЕТ СН'!$F$21</f>
        <v>3862.9471097500009</v>
      </c>
      <c r="L26" s="37">
        <f>SUMIFS(СВЦЭМ!$D$34:$D$777,СВЦЭМ!$A$34:$A$777,$A26,СВЦЭМ!$B$34:$B$777,L$11)+'СЕТ СН'!$F$11+СВЦЭМ!$D$10+'СЕТ СН'!$F$5-'СЕТ СН'!$F$21</f>
        <v>3852.5835707300002</v>
      </c>
      <c r="M26" s="37">
        <f>SUMIFS(СВЦЭМ!$D$34:$D$777,СВЦЭМ!$A$34:$A$777,$A26,СВЦЭМ!$B$34:$B$777,M$11)+'СЕТ СН'!$F$11+СВЦЭМ!$D$10+'СЕТ СН'!$F$5-'СЕТ СН'!$F$21</f>
        <v>3851.1884522800001</v>
      </c>
      <c r="N26" s="37">
        <f>SUMIFS(СВЦЭМ!$D$34:$D$777,СВЦЭМ!$A$34:$A$777,$A26,СВЦЭМ!$B$34:$B$777,N$11)+'СЕТ СН'!$F$11+СВЦЭМ!$D$10+'СЕТ СН'!$F$5-'СЕТ СН'!$F$21</f>
        <v>3844.99331884</v>
      </c>
      <c r="O26" s="37">
        <f>SUMIFS(СВЦЭМ!$D$34:$D$777,СВЦЭМ!$A$34:$A$777,$A26,СВЦЭМ!$B$34:$B$777,O$11)+'СЕТ СН'!$F$11+СВЦЭМ!$D$10+'СЕТ СН'!$F$5-'СЕТ СН'!$F$21</f>
        <v>3836.6496946700008</v>
      </c>
      <c r="P26" s="37">
        <f>SUMIFS(СВЦЭМ!$D$34:$D$777,СВЦЭМ!$A$34:$A$777,$A26,СВЦЭМ!$B$34:$B$777,P$11)+'СЕТ СН'!$F$11+СВЦЭМ!$D$10+'СЕТ СН'!$F$5-'СЕТ СН'!$F$21</f>
        <v>3835.2753550800007</v>
      </c>
      <c r="Q26" s="37">
        <f>SUMIFS(СВЦЭМ!$D$34:$D$777,СВЦЭМ!$A$34:$A$777,$A26,СВЦЭМ!$B$34:$B$777,Q$11)+'СЕТ СН'!$F$11+СВЦЭМ!$D$10+'СЕТ СН'!$F$5-'СЕТ СН'!$F$21</f>
        <v>3835.6197300800004</v>
      </c>
      <c r="R26" s="37">
        <f>SUMIFS(СВЦЭМ!$D$34:$D$777,СВЦЭМ!$A$34:$A$777,$A26,СВЦЭМ!$B$34:$B$777,R$11)+'СЕТ СН'!$F$11+СВЦЭМ!$D$10+'СЕТ СН'!$F$5-'СЕТ СН'!$F$21</f>
        <v>3833.5586817100002</v>
      </c>
      <c r="S26" s="37">
        <f>SUMIFS(СВЦЭМ!$D$34:$D$777,СВЦЭМ!$A$34:$A$777,$A26,СВЦЭМ!$B$34:$B$777,S$11)+'СЕТ СН'!$F$11+СВЦЭМ!$D$10+'СЕТ СН'!$F$5-'СЕТ СН'!$F$21</f>
        <v>3834.4786464400004</v>
      </c>
      <c r="T26" s="37">
        <f>SUMIFS(СВЦЭМ!$D$34:$D$777,СВЦЭМ!$A$34:$A$777,$A26,СВЦЭМ!$B$34:$B$777,T$11)+'СЕТ СН'!$F$11+СВЦЭМ!$D$10+'СЕТ СН'!$F$5-'СЕТ СН'!$F$21</f>
        <v>3832.3546768400001</v>
      </c>
      <c r="U26" s="37">
        <f>SUMIFS(СВЦЭМ!$D$34:$D$777,СВЦЭМ!$A$34:$A$777,$A26,СВЦЭМ!$B$34:$B$777,U$11)+'СЕТ СН'!$F$11+СВЦЭМ!$D$10+'СЕТ СН'!$F$5-'СЕТ СН'!$F$21</f>
        <v>3832.3584485500005</v>
      </c>
      <c r="V26" s="37">
        <f>SUMIFS(СВЦЭМ!$D$34:$D$777,СВЦЭМ!$A$34:$A$777,$A26,СВЦЭМ!$B$34:$B$777,V$11)+'СЕТ СН'!$F$11+СВЦЭМ!$D$10+'СЕТ СН'!$F$5-'СЕТ СН'!$F$21</f>
        <v>3853.3630077800008</v>
      </c>
      <c r="W26" s="37">
        <f>SUMIFS(СВЦЭМ!$D$34:$D$777,СВЦЭМ!$A$34:$A$777,$A26,СВЦЭМ!$B$34:$B$777,W$11)+'СЕТ СН'!$F$11+СВЦЭМ!$D$10+'СЕТ СН'!$F$5-'СЕТ СН'!$F$21</f>
        <v>3833.1872386300001</v>
      </c>
      <c r="X26" s="37">
        <f>SUMIFS(СВЦЭМ!$D$34:$D$777,СВЦЭМ!$A$34:$A$777,$A26,СВЦЭМ!$B$34:$B$777,X$11)+'СЕТ СН'!$F$11+СВЦЭМ!$D$10+'СЕТ СН'!$F$5-'СЕТ СН'!$F$21</f>
        <v>3813.5245068200002</v>
      </c>
      <c r="Y26" s="37">
        <f>SUMIFS(СВЦЭМ!$D$34:$D$777,СВЦЭМ!$A$34:$A$777,$A26,СВЦЭМ!$B$34:$B$777,Y$11)+'СЕТ СН'!$F$11+СВЦЭМ!$D$10+'СЕТ СН'!$F$5-'СЕТ СН'!$F$21</f>
        <v>3894.3836733900007</v>
      </c>
    </row>
    <row r="27" spans="1:25" ht="15.75" x14ac:dyDescent="0.2">
      <c r="A27" s="36">
        <f t="shared" si="0"/>
        <v>42932</v>
      </c>
      <c r="B27" s="37">
        <f>SUMIFS(СВЦЭМ!$D$34:$D$777,СВЦЭМ!$A$34:$A$777,$A27,СВЦЭМ!$B$34:$B$777,B$11)+'СЕТ СН'!$F$11+СВЦЭМ!$D$10+'СЕТ СН'!$F$5-'СЕТ СН'!$F$21</f>
        <v>4034.7592035500002</v>
      </c>
      <c r="C27" s="37">
        <f>SUMIFS(СВЦЭМ!$D$34:$D$777,СВЦЭМ!$A$34:$A$777,$A27,СВЦЭМ!$B$34:$B$777,C$11)+'СЕТ СН'!$F$11+СВЦЭМ!$D$10+'СЕТ СН'!$F$5-'СЕТ СН'!$F$21</f>
        <v>4123.59647434</v>
      </c>
      <c r="D27" s="37">
        <f>SUMIFS(СВЦЭМ!$D$34:$D$777,СВЦЭМ!$A$34:$A$777,$A27,СВЦЭМ!$B$34:$B$777,D$11)+'СЕТ СН'!$F$11+СВЦЭМ!$D$10+'СЕТ СН'!$F$5-'СЕТ СН'!$F$21</f>
        <v>4165.3314238100002</v>
      </c>
      <c r="E27" s="37">
        <f>SUMIFS(СВЦЭМ!$D$34:$D$777,СВЦЭМ!$A$34:$A$777,$A27,СВЦЭМ!$B$34:$B$777,E$11)+'СЕТ СН'!$F$11+СВЦЭМ!$D$10+'СЕТ СН'!$F$5-'СЕТ СН'!$F$21</f>
        <v>4158.6715375500007</v>
      </c>
      <c r="F27" s="37">
        <f>SUMIFS(СВЦЭМ!$D$34:$D$777,СВЦЭМ!$A$34:$A$777,$A27,СВЦЭМ!$B$34:$B$777,F$11)+'СЕТ СН'!$F$11+СВЦЭМ!$D$10+'СЕТ СН'!$F$5-'СЕТ СН'!$F$21</f>
        <v>4151.7603128400006</v>
      </c>
      <c r="G27" s="37">
        <f>SUMIFS(СВЦЭМ!$D$34:$D$777,СВЦЭМ!$A$34:$A$777,$A27,СВЦЭМ!$B$34:$B$777,G$11)+'СЕТ СН'!$F$11+СВЦЭМ!$D$10+'СЕТ СН'!$F$5-'СЕТ СН'!$F$21</f>
        <v>4149.3886286699999</v>
      </c>
      <c r="H27" s="37">
        <f>SUMIFS(СВЦЭМ!$D$34:$D$777,СВЦЭМ!$A$34:$A$777,$A27,СВЦЭМ!$B$34:$B$777,H$11)+'СЕТ СН'!$F$11+СВЦЭМ!$D$10+'СЕТ СН'!$F$5-'СЕТ СН'!$F$21</f>
        <v>4165.0173392699999</v>
      </c>
      <c r="I27" s="37">
        <f>SUMIFS(СВЦЭМ!$D$34:$D$777,СВЦЭМ!$A$34:$A$777,$A27,СВЦЭМ!$B$34:$B$777,I$11)+'СЕТ СН'!$F$11+СВЦЭМ!$D$10+'СЕТ СН'!$F$5-'СЕТ СН'!$F$21</f>
        <v>4094.6247872800004</v>
      </c>
      <c r="J27" s="37">
        <f>SUMIFS(СВЦЭМ!$D$34:$D$777,СВЦЭМ!$A$34:$A$777,$A27,СВЦЭМ!$B$34:$B$777,J$11)+'СЕТ СН'!$F$11+СВЦЭМ!$D$10+'СЕТ СН'!$F$5-'СЕТ СН'!$F$21</f>
        <v>3976.9775241099996</v>
      </c>
      <c r="K27" s="37">
        <f>SUMIFS(СВЦЭМ!$D$34:$D$777,СВЦЭМ!$A$34:$A$777,$A27,СВЦЭМ!$B$34:$B$777,K$11)+'СЕТ СН'!$F$11+СВЦЭМ!$D$10+'СЕТ СН'!$F$5-'СЕТ СН'!$F$21</f>
        <v>3851.2712391700006</v>
      </c>
      <c r="L27" s="37">
        <f>SUMIFS(СВЦЭМ!$D$34:$D$777,СВЦЭМ!$A$34:$A$777,$A27,СВЦЭМ!$B$34:$B$777,L$11)+'СЕТ СН'!$F$11+СВЦЭМ!$D$10+'СЕТ СН'!$F$5-'СЕТ СН'!$F$21</f>
        <v>3786.2001510600003</v>
      </c>
      <c r="M27" s="37">
        <f>SUMIFS(СВЦЭМ!$D$34:$D$777,СВЦЭМ!$A$34:$A$777,$A27,СВЦЭМ!$B$34:$B$777,M$11)+'СЕТ СН'!$F$11+СВЦЭМ!$D$10+'СЕТ СН'!$F$5-'СЕТ СН'!$F$21</f>
        <v>3751.3805562400003</v>
      </c>
      <c r="N27" s="37">
        <f>SUMIFS(СВЦЭМ!$D$34:$D$777,СВЦЭМ!$A$34:$A$777,$A27,СВЦЭМ!$B$34:$B$777,N$11)+'СЕТ СН'!$F$11+СВЦЭМ!$D$10+'СЕТ СН'!$F$5-'СЕТ СН'!$F$21</f>
        <v>3763.8347062499997</v>
      </c>
      <c r="O27" s="37">
        <f>SUMIFS(СВЦЭМ!$D$34:$D$777,СВЦЭМ!$A$34:$A$777,$A27,СВЦЭМ!$B$34:$B$777,O$11)+'СЕТ СН'!$F$11+СВЦЭМ!$D$10+'СЕТ СН'!$F$5-'СЕТ СН'!$F$21</f>
        <v>3746.6947322200003</v>
      </c>
      <c r="P27" s="37">
        <f>SUMIFS(СВЦЭМ!$D$34:$D$777,СВЦЭМ!$A$34:$A$777,$A27,СВЦЭМ!$B$34:$B$777,P$11)+'СЕТ СН'!$F$11+СВЦЭМ!$D$10+'СЕТ СН'!$F$5-'СЕТ СН'!$F$21</f>
        <v>3746.8549032400006</v>
      </c>
      <c r="Q27" s="37">
        <f>SUMIFS(СВЦЭМ!$D$34:$D$777,СВЦЭМ!$A$34:$A$777,$A27,СВЦЭМ!$B$34:$B$777,Q$11)+'СЕТ СН'!$F$11+СВЦЭМ!$D$10+'СЕТ СН'!$F$5-'СЕТ СН'!$F$21</f>
        <v>3748.1552484200001</v>
      </c>
      <c r="R27" s="37">
        <f>SUMIFS(СВЦЭМ!$D$34:$D$777,СВЦЭМ!$A$34:$A$777,$A27,СВЦЭМ!$B$34:$B$777,R$11)+'СЕТ СН'!$F$11+СВЦЭМ!$D$10+'СЕТ СН'!$F$5-'СЕТ СН'!$F$21</f>
        <v>3746.0272564400002</v>
      </c>
      <c r="S27" s="37">
        <f>SUMIFS(СВЦЭМ!$D$34:$D$777,СВЦЭМ!$A$34:$A$777,$A27,СВЦЭМ!$B$34:$B$777,S$11)+'СЕТ СН'!$F$11+СВЦЭМ!$D$10+'СЕТ СН'!$F$5-'СЕТ СН'!$F$21</f>
        <v>3741.6548935199999</v>
      </c>
      <c r="T27" s="37">
        <f>SUMIFS(СВЦЭМ!$D$34:$D$777,СВЦЭМ!$A$34:$A$777,$A27,СВЦЭМ!$B$34:$B$777,T$11)+'СЕТ СН'!$F$11+СВЦЭМ!$D$10+'СЕТ СН'!$F$5-'СЕТ СН'!$F$21</f>
        <v>3744.9128808300002</v>
      </c>
      <c r="U27" s="37">
        <f>SUMIFS(СВЦЭМ!$D$34:$D$777,СВЦЭМ!$A$34:$A$777,$A27,СВЦЭМ!$B$34:$B$777,U$11)+'СЕТ СН'!$F$11+СВЦЭМ!$D$10+'СЕТ СН'!$F$5-'СЕТ СН'!$F$21</f>
        <v>3743.7486319199998</v>
      </c>
      <c r="V27" s="37">
        <f>SUMIFS(СВЦЭМ!$D$34:$D$777,СВЦЭМ!$A$34:$A$777,$A27,СВЦЭМ!$B$34:$B$777,V$11)+'СЕТ СН'!$F$11+СВЦЭМ!$D$10+'СЕТ СН'!$F$5-'СЕТ СН'!$F$21</f>
        <v>3767.9341929100001</v>
      </c>
      <c r="W27" s="37">
        <f>SUMIFS(СВЦЭМ!$D$34:$D$777,СВЦЭМ!$A$34:$A$777,$A27,СВЦЭМ!$B$34:$B$777,W$11)+'СЕТ СН'!$F$11+СВЦЭМ!$D$10+'СЕТ СН'!$F$5-'СЕТ СН'!$F$21</f>
        <v>3818.6161807300005</v>
      </c>
      <c r="X27" s="37">
        <f>SUMIFS(СВЦЭМ!$D$34:$D$777,СВЦЭМ!$A$34:$A$777,$A27,СВЦЭМ!$B$34:$B$777,X$11)+'СЕТ СН'!$F$11+СВЦЭМ!$D$10+'СЕТ СН'!$F$5-'СЕТ СН'!$F$21</f>
        <v>3871.62526359</v>
      </c>
      <c r="Y27" s="37">
        <f>SUMIFS(СВЦЭМ!$D$34:$D$777,СВЦЭМ!$A$34:$A$777,$A27,СВЦЭМ!$B$34:$B$777,Y$11)+'СЕТ СН'!$F$11+СВЦЭМ!$D$10+'СЕТ СН'!$F$5-'СЕТ СН'!$F$21</f>
        <v>3964.5219814000002</v>
      </c>
    </row>
    <row r="28" spans="1:25" ht="15.75" x14ac:dyDescent="0.2">
      <c r="A28" s="36">
        <f t="shared" si="0"/>
        <v>42933</v>
      </c>
      <c r="B28" s="37">
        <f>SUMIFS(СВЦЭМ!$D$34:$D$777,СВЦЭМ!$A$34:$A$777,$A28,СВЦЭМ!$B$34:$B$777,B$11)+'СЕТ СН'!$F$11+СВЦЭМ!$D$10+'СЕТ СН'!$F$5-'СЕТ СН'!$F$21</f>
        <v>4032.4956748800005</v>
      </c>
      <c r="C28" s="37">
        <f>SUMIFS(СВЦЭМ!$D$34:$D$777,СВЦЭМ!$A$34:$A$777,$A28,СВЦЭМ!$B$34:$B$777,C$11)+'СЕТ СН'!$F$11+СВЦЭМ!$D$10+'СЕТ СН'!$F$5-'СЕТ СН'!$F$21</f>
        <v>4118.2271214299999</v>
      </c>
      <c r="D28" s="37">
        <f>SUMIFS(СВЦЭМ!$D$34:$D$777,СВЦЭМ!$A$34:$A$777,$A28,СВЦЭМ!$B$34:$B$777,D$11)+'СЕТ СН'!$F$11+СВЦЭМ!$D$10+'СЕТ СН'!$F$5-'СЕТ СН'!$F$21</f>
        <v>4173.1316128899998</v>
      </c>
      <c r="E28" s="37">
        <f>SUMIFS(СВЦЭМ!$D$34:$D$777,СВЦЭМ!$A$34:$A$777,$A28,СВЦЭМ!$B$34:$B$777,E$11)+'СЕТ СН'!$F$11+СВЦЭМ!$D$10+'СЕТ СН'!$F$5-'СЕТ СН'!$F$21</f>
        <v>4167.0003436900006</v>
      </c>
      <c r="F28" s="37">
        <f>SUMIFS(СВЦЭМ!$D$34:$D$777,СВЦЭМ!$A$34:$A$777,$A28,СВЦЭМ!$B$34:$B$777,F$11)+'СЕТ СН'!$F$11+СВЦЭМ!$D$10+'СЕТ СН'!$F$5-'СЕТ СН'!$F$21</f>
        <v>4164.4005106100003</v>
      </c>
      <c r="G28" s="37">
        <f>SUMIFS(СВЦЭМ!$D$34:$D$777,СВЦЭМ!$A$34:$A$777,$A28,СВЦЭМ!$B$34:$B$777,G$11)+'СЕТ СН'!$F$11+СВЦЭМ!$D$10+'СЕТ СН'!$F$5-'СЕТ СН'!$F$21</f>
        <v>4168.2009630900002</v>
      </c>
      <c r="H28" s="37">
        <f>SUMIFS(СВЦЭМ!$D$34:$D$777,СВЦЭМ!$A$34:$A$777,$A28,СВЦЭМ!$B$34:$B$777,H$11)+'СЕТ СН'!$F$11+СВЦЭМ!$D$10+'СЕТ СН'!$F$5-'СЕТ СН'!$F$21</f>
        <v>4150.3948941600001</v>
      </c>
      <c r="I28" s="37">
        <f>SUMIFS(СВЦЭМ!$D$34:$D$777,СВЦЭМ!$A$34:$A$777,$A28,СВЦЭМ!$B$34:$B$777,I$11)+'СЕТ СН'!$F$11+СВЦЭМ!$D$10+'СЕТ СН'!$F$5-'СЕТ СН'!$F$21</f>
        <v>4049.8840556699997</v>
      </c>
      <c r="J28" s="37">
        <f>SUMIFS(СВЦЭМ!$D$34:$D$777,СВЦЭМ!$A$34:$A$777,$A28,СВЦЭМ!$B$34:$B$777,J$11)+'СЕТ СН'!$F$11+СВЦЭМ!$D$10+'СЕТ СН'!$F$5-'СЕТ СН'!$F$21</f>
        <v>3926.0451706700005</v>
      </c>
      <c r="K28" s="37">
        <f>SUMIFS(СВЦЭМ!$D$34:$D$777,СВЦЭМ!$A$34:$A$777,$A28,СВЦЭМ!$B$34:$B$777,K$11)+'СЕТ СН'!$F$11+СВЦЭМ!$D$10+'СЕТ СН'!$F$5-'СЕТ СН'!$F$21</f>
        <v>3852.9948523399999</v>
      </c>
      <c r="L28" s="37">
        <f>SUMIFS(СВЦЭМ!$D$34:$D$777,СВЦЭМ!$A$34:$A$777,$A28,СВЦЭМ!$B$34:$B$777,L$11)+'СЕТ СН'!$F$11+СВЦЭМ!$D$10+'СЕТ СН'!$F$5-'СЕТ СН'!$F$21</f>
        <v>3773.8023311899997</v>
      </c>
      <c r="M28" s="37">
        <f>SUMIFS(СВЦЭМ!$D$34:$D$777,СВЦЭМ!$A$34:$A$777,$A28,СВЦЭМ!$B$34:$B$777,M$11)+'СЕТ СН'!$F$11+СВЦЭМ!$D$10+'СЕТ СН'!$F$5-'СЕТ СН'!$F$21</f>
        <v>3754.0231591299998</v>
      </c>
      <c r="N28" s="37">
        <f>SUMIFS(СВЦЭМ!$D$34:$D$777,СВЦЭМ!$A$34:$A$777,$A28,СВЦЭМ!$B$34:$B$777,N$11)+'СЕТ СН'!$F$11+СВЦЭМ!$D$10+'СЕТ СН'!$F$5-'СЕТ СН'!$F$21</f>
        <v>3772.5467824500001</v>
      </c>
      <c r="O28" s="37">
        <f>SUMIFS(СВЦЭМ!$D$34:$D$777,СВЦЭМ!$A$34:$A$777,$A28,СВЦЭМ!$B$34:$B$777,O$11)+'СЕТ СН'!$F$11+СВЦЭМ!$D$10+'СЕТ СН'!$F$5-'СЕТ СН'!$F$21</f>
        <v>3775.6842791500003</v>
      </c>
      <c r="P28" s="37">
        <f>SUMIFS(СВЦЭМ!$D$34:$D$777,СВЦЭМ!$A$34:$A$777,$A28,СВЦЭМ!$B$34:$B$777,P$11)+'СЕТ СН'!$F$11+СВЦЭМ!$D$10+'СЕТ СН'!$F$5-'СЕТ СН'!$F$21</f>
        <v>3777.3983431699999</v>
      </c>
      <c r="Q28" s="37">
        <f>SUMIFS(СВЦЭМ!$D$34:$D$777,СВЦЭМ!$A$34:$A$777,$A28,СВЦЭМ!$B$34:$B$777,Q$11)+'СЕТ СН'!$F$11+СВЦЭМ!$D$10+'СЕТ СН'!$F$5-'СЕТ СН'!$F$21</f>
        <v>3779.9086048200006</v>
      </c>
      <c r="R28" s="37">
        <f>SUMIFS(СВЦЭМ!$D$34:$D$777,СВЦЭМ!$A$34:$A$777,$A28,СВЦЭМ!$B$34:$B$777,R$11)+'СЕТ СН'!$F$11+СВЦЭМ!$D$10+'СЕТ СН'!$F$5-'СЕТ СН'!$F$21</f>
        <v>3781.2209681200002</v>
      </c>
      <c r="S28" s="37">
        <f>SUMIFS(СВЦЭМ!$D$34:$D$777,СВЦЭМ!$A$34:$A$777,$A28,СВЦЭМ!$B$34:$B$777,S$11)+'СЕТ СН'!$F$11+СВЦЭМ!$D$10+'СЕТ СН'!$F$5-'СЕТ СН'!$F$21</f>
        <v>3779.2348847100002</v>
      </c>
      <c r="T28" s="37">
        <f>SUMIFS(СВЦЭМ!$D$34:$D$777,СВЦЭМ!$A$34:$A$777,$A28,СВЦЭМ!$B$34:$B$777,T$11)+'СЕТ СН'!$F$11+СВЦЭМ!$D$10+'СЕТ СН'!$F$5-'СЕТ СН'!$F$21</f>
        <v>3775.7040875800003</v>
      </c>
      <c r="U28" s="37">
        <f>SUMIFS(СВЦЭМ!$D$34:$D$777,СВЦЭМ!$A$34:$A$777,$A28,СВЦЭМ!$B$34:$B$777,U$11)+'СЕТ СН'!$F$11+СВЦЭМ!$D$10+'СЕТ СН'!$F$5-'СЕТ СН'!$F$21</f>
        <v>3767.9280509600003</v>
      </c>
      <c r="V28" s="37">
        <f>SUMIFS(СВЦЭМ!$D$34:$D$777,СВЦЭМ!$A$34:$A$777,$A28,СВЦЭМ!$B$34:$B$777,V$11)+'СЕТ СН'!$F$11+СВЦЭМ!$D$10+'СЕТ СН'!$F$5-'СЕТ СН'!$F$21</f>
        <v>3765.4219623200006</v>
      </c>
      <c r="W28" s="37">
        <f>SUMIFS(СВЦЭМ!$D$34:$D$777,СВЦЭМ!$A$34:$A$777,$A28,СВЦЭМ!$B$34:$B$777,W$11)+'СЕТ СН'!$F$11+СВЦЭМ!$D$10+'СЕТ СН'!$F$5-'СЕТ СН'!$F$21</f>
        <v>3801.3607788700001</v>
      </c>
      <c r="X28" s="37">
        <f>SUMIFS(СВЦЭМ!$D$34:$D$777,СВЦЭМ!$A$34:$A$777,$A28,СВЦЭМ!$B$34:$B$777,X$11)+'СЕТ СН'!$F$11+СВЦЭМ!$D$10+'СЕТ СН'!$F$5-'СЕТ СН'!$F$21</f>
        <v>3827.2375413500004</v>
      </c>
      <c r="Y28" s="37">
        <f>SUMIFS(СВЦЭМ!$D$34:$D$777,СВЦЭМ!$A$34:$A$777,$A28,СВЦЭМ!$B$34:$B$777,Y$11)+'СЕТ СН'!$F$11+СВЦЭМ!$D$10+'СЕТ СН'!$F$5-'СЕТ СН'!$F$21</f>
        <v>3962.9724819500007</v>
      </c>
    </row>
    <row r="29" spans="1:25" ht="15.75" x14ac:dyDescent="0.2">
      <c r="A29" s="36">
        <f t="shared" si="0"/>
        <v>42934</v>
      </c>
      <c r="B29" s="37">
        <f>SUMIFS(СВЦЭМ!$D$34:$D$777,СВЦЭМ!$A$34:$A$777,$A29,СВЦЭМ!$B$34:$B$777,B$11)+'СЕТ СН'!$F$11+СВЦЭМ!$D$10+'СЕТ СН'!$F$5-'СЕТ СН'!$F$21</f>
        <v>4077.35920274</v>
      </c>
      <c r="C29" s="37">
        <f>SUMIFS(СВЦЭМ!$D$34:$D$777,СВЦЭМ!$A$34:$A$777,$A29,СВЦЭМ!$B$34:$B$777,C$11)+'СЕТ СН'!$F$11+СВЦЭМ!$D$10+'СЕТ СН'!$F$5-'СЕТ СН'!$F$21</f>
        <v>4101.7462119100001</v>
      </c>
      <c r="D29" s="37">
        <f>SUMIFS(СВЦЭМ!$D$34:$D$777,СВЦЭМ!$A$34:$A$777,$A29,СВЦЭМ!$B$34:$B$777,D$11)+'СЕТ СН'!$F$11+СВЦЭМ!$D$10+'СЕТ СН'!$F$5-'СЕТ СН'!$F$21</f>
        <v>4155.1382137300006</v>
      </c>
      <c r="E29" s="37">
        <f>SUMIFS(СВЦЭМ!$D$34:$D$777,СВЦЭМ!$A$34:$A$777,$A29,СВЦЭМ!$B$34:$B$777,E$11)+'СЕТ СН'!$F$11+СВЦЭМ!$D$10+'СЕТ СН'!$F$5-'СЕТ СН'!$F$21</f>
        <v>4156.8126408600001</v>
      </c>
      <c r="F29" s="37">
        <f>SUMIFS(СВЦЭМ!$D$34:$D$777,СВЦЭМ!$A$34:$A$777,$A29,СВЦЭМ!$B$34:$B$777,F$11)+'СЕТ СН'!$F$11+СВЦЭМ!$D$10+'СЕТ СН'!$F$5-'СЕТ СН'!$F$21</f>
        <v>4152.4729423300005</v>
      </c>
      <c r="G29" s="37">
        <f>SUMIFS(СВЦЭМ!$D$34:$D$777,СВЦЭМ!$A$34:$A$777,$A29,СВЦЭМ!$B$34:$B$777,G$11)+'СЕТ СН'!$F$11+СВЦЭМ!$D$10+'СЕТ СН'!$F$5-'СЕТ СН'!$F$21</f>
        <v>4153.9783696600007</v>
      </c>
      <c r="H29" s="37">
        <f>SUMIFS(СВЦЭМ!$D$34:$D$777,СВЦЭМ!$A$34:$A$777,$A29,СВЦЭМ!$B$34:$B$777,H$11)+'СЕТ СН'!$F$11+СВЦЭМ!$D$10+'СЕТ СН'!$F$5-'СЕТ СН'!$F$21</f>
        <v>4169.7862209600007</v>
      </c>
      <c r="I29" s="37">
        <f>SUMIFS(СВЦЭМ!$D$34:$D$777,СВЦЭМ!$A$34:$A$777,$A29,СВЦЭМ!$B$34:$B$777,I$11)+'СЕТ СН'!$F$11+СВЦЭМ!$D$10+'СЕТ СН'!$F$5-'СЕТ СН'!$F$21</f>
        <v>4100.5047844500004</v>
      </c>
      <c r="J29" s="37">
        <f>SUMIFS(СВЦЭМ!$D$34:$D$777,СВЦЭМ!$A$34:$A$777,$A29,СВЦЭМ!$B$34:$B$777,J$11)+'СЕТ СН'!$F$11+СВЦЭМ!$D$10+'СЕТ СН'!$F$5-'СЕТ СН'!$F$21</f>
        <v>3940.2558681200007</v>
      </c>
      <c r="K29" s="37">
        <f>SUMIFS(СВЦЭМ!$D$34:$D$777,СВЦЭМ!$A$34:$A$777,$A29,СВЦЭМ!$B$34:$B$777,K$11)+'СЕТ СН'!$F$11+СВЦЭМ!$D$10+'СЕТ СН'!$F$5-'СЕТ СН'!$F$21</f>
        <v>3856.5814838700007</v>
      </c>
      <c r="L29" s="37">
        <f>SUMIFS(СВЦЭМ!$D$34:$D$777,СВЦЭМ!$A$34:$A$777,$A29,СВЦЭМ!$B$34:$B$777,L$11)+'СЕТ СН'!$F$11+СВЦЭМ!$D$10+'СЕТ СН'!$F$5-'СЕТ СН'!$F$21</f>
        <v>3784.2884861800003</v>
      </c>
      <c r="M29" s="37">
        <f>SUMIFS(СВЦЭМ!$D$34:$D$777,СВЦЭМ!$A$34:$A$777,$A29,СВЦЭМ!$B$34:$B$777,M$11)+'СЕТ СН'!$F$11+СВЦЭМ!$D$10+'СЕТ СН'!$F$5-'СЕТ СН'!$F$21</f>
        <v>3764.6828219500003</v>
      </c>
      <c r="N29" s="37">
        <f>SUMIFS(СВЦЭМ!$D$34:$D$777,СВЦЭМ!$A$34:$A$777,$A29,СВЦЭМ!$B$34:$B$777,N$11)+'СЕТ СН'!$F$11+СВЦЭМ!$D$10+'СЕТ СН'!$F$5-'СЕТ СН'!$F$21</f>
        <v>3763.7959925200003</v>
      </c>
      <c r="O29" s="37">
        <f>SUMIFS(СВЦЭМ!$D$34:$D$777,СВЦЭМ!$A$34:$A$777,$A29,СВЦЭМ!$B$34:$B$777,O$11)+'СЕТ СН'!$F$11+СВЦЭМ!$D$10+'СЕТ СН'!$F$5-'СЕТ СН'!$F$21</f>
        <v>3757.0438619400002</v>
      </c>
      <c r="P29" s="37">
        <f>SUMIFS(СВЦЭМ!$D$34:$D$777,СВЦЭМ!$A$34:$A$777,$A29,СВЦЭМ!$B$34:$B$777,P$11)+'СЕТ СН'!$F$11+СВЦЭМ!$D$10+'СЕТ СН'!$F$5-'СЕТ СН'!$F$21</f>
        <v>3765.6586330800001</v>
      </c>
      <c r="Q29" s="37">
        <f>SUMIFS(СВЦЭМ!$D$34:$D$777,СВЦЭМ!$A$34:$A$777,$A29,СВЦЭМ!$B$34:$B$777,Q$11)+'СЕТ СН'!$F$11+СВЦЭМ!$D$10+'СЕТ СН'!$F$5-'СЕТ СН'!$F$21</f>
        <v>3768.3654043300003</v>
      </c>
      <c r="R29" s="37">
        <f>SUMIFS(СВЦЭМ!$D$34:$D$777,СВЦЭМ!$A$34:$A$777,$A29,СВЦЭМ!$B$34:$B$777,R$11)+'СЕТ СН'!$F$11+СВЦЭМ!$D$10+'СЕТ СН'!$F$5-'СЕТ СН'!$F$21</f>
        <v>3768.4815659699998</v>
      </c>
      <c r="S29" s="37">
        <f>SUMIFS(СВЦЭМ!$D$34:$D$777,СВЦЭМ!$A$34:$A$777,$A29,СВЦЭМ!$B$34:$B$777,S$11)+'СЕТ СН'!$F$11+СВЦЭМ!$D$10+'СЕТ СН'!$F$5-'СЕТ СН'!$F$21</f>
        <v>3754.4807628799999</v>
      </c>
      <c r="T29" s="37">
        <f>SUMIFS(СВЦЭМ!$D$34:$D$777,СВЦЭМ!$A$34:$A$777,$A29,СВЦЭМ!$B$34:$B$777,T$11)+'СЕТ СН'!$F$11+СВЦЭМ!$D$10+'СЕТ СН'!$F$5-'СЕТ СН'!$F$21</f>
        <v>3771.9466041800006</v>
      </c>
      <c r="U29" s="37">
        <f>SUMIFS(СВЦЭМ!$D$34:$D$777,СВЦЭМ!$A$34:$A$777,$A29,СВЦЭМ!$B$34:$B$777,U$11)+'СЕТ СН'!$F$11+СВЦЭМ!$D$10+'СЕТ СН'!$F$5-'СЕТ СН'!$F$21</f>
        <v>3783.9010417600002</v>
      </c>
      <c r="V29" s="37">
        <f>SUMIFS(СВЦЭМ!$D$34:$D$777,СВЦЭМ!$A$34:$A$777,$A29,СВЦЭМ!$B$34:$B$777,V$11)+'СЕТ СН'!$F$11+СВЦЭМ!$D$10+'СЕТ СН'!$F$5-'СЕТ СН'!$F$21</f>
        <v>3802.2079205299997</v>
      </c>
      <c r="W29" s="37">
        <f>SUMIFS(СВЦЭМ!$D$34:$D$777,СВЦЭМ!$A$34:$A$777,$A29,СВЦЭМ!$B$34:$B$777,W$11)+'СЕТ СН'!$F$11+СВЦЭМ!$D$10+'СЕТ СН'!$F$5-'СЕТ СН'!$F$21</f>
        <v>3833.55676116</v>
      </c>
      <c r="X29" s="37">
        <f>SUMIFS(СВЦЭМ!$D$34:$D$777,СВЦЭМ!$A$34:$A$777,$A29,СВЦЭМ!$B$34:$B$777,X$11)+'СЕТ СН'!$F$11+СВЦЭМ!$D$10+'СЕТ СН'!$F$5-'СЕТ СН'!$F$21</f>
        <v>3887.1110135700001</v>
      </c>
      <c r="Y29" s="37">
        <f>SUMIFS(СВЦЭМ!$D$34:$D$777,СВЦЭМ!$A$34:$A$777,$A29,СВЦЭМ!$B$34:$B$777,Y$11)+'СЕТ СН'!$F$11+СВЦЭМ!$D$10+'СЕТ СН'!$F$5-'СЕТ СН'!$F$21</f>
        <v>4007.4048872500007</v>
      </c>
    </row>
    <row r="30" spans="1:25" ht="15.75" x14ac:dyDescent="0.2">
      <c r="A30" s="36">
        <f t="shared" si="0"/>
        <v>42935</v>
      </c>
      <c r="B30" s="37">
        <f>SUMIFS(СВЦЭМ!$D$34:$D$777,СВЦЭМ!$A$34:$A$777,$A30,СВЦЭМ!$B$34:$B$777,B$11)+'СЕТ СН'!$F$11+СВЦЭМ!$D$10+'СЕТ СН'!$F$5-'СЕТ СН'!$F$21</f>
        <v>3925.7693724700002</v>
      </c>
      <c r="C30" s="37">
        <f>SUMIFS(СВЦЭМ!$D$34:$D$777,СВЦЭМ!$A$34:$A$777,$A30,СВЦЭМ!$B$34:$B$777,C$11)+'СЕТ СН'!$F$11+СВЦЭМ!$D$10+'СЕТ СН'!$F$5-'СЕТ СН'!$F$21</f>
        <v>4022.00552186</v>
      </c>
      <c r="D30" s="37">
        <f>SUMIFS(СВЦЭМ!$D$34:$D$777,СВЦЭМ!$A$34:$A$777,$A30,СВЦЭМ!$B$34:$B$777,D$11)+'СЕТ СН'!$F$11+СВЦЭМ!$D$10+'СЕТ СН'!$F$5-'СЕТ СН'!$F$21</f>
        <v>4068.6784340600007</v>
      </c>
      <c r="E30" s="37">
        <f>SUMIFS(СВЦЭМ!$D$34:$D$777,СВЦЭМ!$A$34:$A$777,$A30,СВЦЭМ!$B$34:$B$777,E$11)+'СЕТ СН'!$F$11+СВЦЭМ!$D$10+'СЕТ СН'!$F$5-'СЕТ СН'!$F$21</f>
        <v>4083.5883881600002</v>
      </c>
      <c r="F30" s="37">
        <f>SUMIFS(СВЦЭМ!$D$34:$D$777,СВЦЭМ!$A$34:$A$777,$A30,СВЦЭМ!$B$34:$B$777,F$11)+'СЕТ СН'!$F$11+СВЦЭМ!$D$10+'СЕТ СН'!$F$5-'СЕТ СН'!$F$21</f>
        <v>4092.0633958500002</v>
      </c>
      <c r="G30" s="37">
        <f>SUMIFS(СВЦЭМ!$D$34:$D$777,СВЦЭМ!$A$34:$A$777,$A30,СВЦЭМ!$B$34:$B$777,G$11)+'СЕТ СН'!$F$11+СВЦЭМ!$D$10+'СЕТ СН'!$F$5-'СЕТ СН'!$F$21</f>
        <v>4082.4505869500008</v>
      </c>
      <c r="H30" s="37">
        <f>SUMIFS(СВЦЭМ!$D$34:$D$777,СВЦЭМ!$A$34:$A$777,$A30,СВЦЭМ!$B$34:$B$777,H$11)+'СЕТ СН'!$F$11+СВЦЭМ!$D$10+'СЕТ СН'!$F$5-'СЕТ СН'!$F$21</f>
        <v>4007.0845558500005</v>
      </c>
      <c r="I30" s="37">
        <f>SUMIFS(СВЦЭМ!$D$34:$D$777,СВЦЭМ!$A$34:$A$777,$A30,СВЦЭМ!$B$34:$B$777,I$11)+'СЕТ СН'!$F$11+СВЦЭМ!$D$10+'СЕТ СН'!$F$5-'СЕТ СН'!$F$21</f>
        <v>3929.5694378000007</v>
      </c>
      <c r="J30" s="37">
        <f>SUMIFS(СВЦЭМ!$D$34:$D$777,СВЦЭМ!$A$34:$A$777,$A30,СВЦЭМ!$B$34:$B$777,J$11)+'СЕТ СН'!$F$11+СВЦЭМ!$D$10+'СЕТ СН'!$F$5-'СЕТ СН'!$F$21</f>
        <v>3824.3829076300008</v>
      </c>
      <c r="K30" s="37">
        <f>SUMIFS(СВЦЭМ!$D$34:$D$777,СВЦЭМ!$A$34:$A$777,$A30,СВЦЭМ!$B$34:$B$777,K$11)+'СЕТ СН'!$F$11+СВЦЭМ!$D$10+'СЕТ СН'!$F$5-'СЕТ СН'!$F$21</f>
        <v>3743.2759296100003</v>
      </c>
      <c r="L30" s="37">
        <f>SUMIFS(СВЦЭМ!$D$34:$D$777,СВЦЭМ!$A$34:$A$777,$A30,СВЦЭМ!$B$34:$B$777,L$11)+'СЕТ СН'!$F$11+СВЦЭМ!$D$10+'СЕТ СН'!$F$5-'СЕТ СН'!$F$21</f>
        <v>3675.0543673100001</v>
      </c>
      <c r="M30" s="37">
        <f>SUMIFS(СВЦЭМ!$D$34:$D$777,СВЦЭМ!$A$34:$A$777,$A30,СВЦЭМ!$B$34:$B$777,M$11)+'СЕТ СН'!$F$11+СВЦЭМ!$D$10+'СЕТ СН'!$F$5-'СЕТ СН'!$F$21</f>
        <v>3658.4647649300005</v>
      </c>
      <c r="N30" s="37">
        <f>SUMIFS(СВЦЭМ!$D$34:$D$777,СВЦЭМ!$A$34:$A$777,$A30,СВЦЭМ!$B$34:$B$777,N$11)+'СЕТ СН'!$F$11+СВЦЭМ!$D$10+'СЕТ СН'!$F$5-'СЕТ СН'!$F$21</f>
        <v>3659.6978559999998</v>
      </c>
      <c r="O30" s="37">
        <f>SUMIFS(СВЦЭМ!$D$34:$D$777,СВЦЭМ!$A$34:$A$777,$A30,СВЦЭМ!$B$34:$B$777,O$11)+'СЕТ СН'!$F$11+СВЦЭМ!$D$10+'СЕТ СН'!$F$5-'СЕТ СН'!$F$21</f>
        <v>3636.60327538</v>
      </c>
      <c r="P30" s="37">
        <f>SUMIFS(СВЦЭМ!$D$34:$D$777,СВЦЭМ!$A$34:$A$777,$A30,СВЦЭМ!$B$34:$B$777,P$11)+'СЕТ СН'!$F$11+СВЦЭМ!$D$10+'СЕТ СН'!$F$5-'СЕТ СН'!$F$21</f>
        <v>3655.3668328800004</v>
      </c>
      <c r="Q30" s="37">
        <f>SUMIFS(СВЦЭМ!$D$34:$D$777,СВЦЭМ!$A$34:$A$777,$A30,СВЦЭМ!$B$34:$B$777,Q$11)+'СЕТ СН'!$F$11+СВЦЭМ!$D$10+'СЕТ СН'!$F$5-'СЕТ СН'!$F$21</f>
        <v>3657.4163280900002</v>
      </c>
      <c r="R30" s="37">
        <f>SUMIFS(СВЦЭМ!$D$34:$D$777,СВЦЭМ!$A$34:$A$777,$A30,СВЦЭМ!$B$34:$B$777,R$11)+'СЕТ СН'!$F$11+СВЦЭМ!$D$10+'СЕТ СН'!$F$5-'СЕТ СН'!$F$21</f>
        <v>3662.8571291099997</v>
      </c>
      <c r="S30" s="37">
        <f>SUMIFS(СВЦЭМ!$D$34:$D$777,СВЦЭМ!$A$34:$A$777,$A30,СВЦЭМ!$B$34:$B$777,S$11)+'СЕТ СН'!$F$11+СВЦЭМ!$D$10+'СЕТ СН'!$F$5-'СЕТ СН'!$F$21</f>
        <v>3645.1869705700001</v>
      </c>
      <c r="T30" s="37">
        <f>SUMIFS(СВЦЭМ!$D$34:$D$777,СВЦЭМ!$A$34:$A$777,$A30,СВЦЭМ!$B$34:$B$777,T$11)+'СЕТ СН'!$F$11+СВЦЭМ!$D$10+'СЕТ СН'!$F$5-'СЕТ СН'!$F$21</f>
        <v>3657.0985669800002</v>
      </c>
      <c r="U30" s="37">
        <f>SUMIFS(СВЦЭМ!$D$34:$D$777,СВЦЭМ!$A$34:$A$777,$A30,СВЦЭМ!$B$34:$B$777,U$11)+'СЕТ СН'!$F$11+СВЦЭМ!$D$10+'СЕТ СН'!$F$5-'СЕТ СН'!$F$21</f>
        <v>3660.6380998100003</v>
      </c>
      <c r="V30" s="37">
        <f>SUMIFS(СВЦЭМ!$D$34:$D$777,СВЦЭМ!$A$34:$A$777,$A30,СВЦЭМ!$B$34:$B$777,V$11)+'СЕТ СН'!$F$11+СВЦЭМ!$D$10+'СЕТ СН'!$F$5-'СЕТ СН'!$F$21</f>
        <v>3674.85348075</v>
      </c>
      <c r="W30" s="37">
        <f>SUMIFS(СВЦЭМ!$D$34:$D$777,СВЦЭМ!$A$34:$A$777,$A30,СВЦЭМ!$B$34:$B$777,W$11)+'СЕТ СН'!$F$11+СВЦЭМ!$D$10+'СЕТ СН'!$F$5-'СЕТ СН'!$F$21</f>
        <v>3708.7855143300003</v>
      </c>
      <c r="X30" s="37">
        <f>SUMIFS(СВЦЭМ!$D$34:$D$777,СВЦЭМ!$A$34:$A$777,$A30,СВЦЭМ!$B$34:$B$777,X$11)+'СЕТ СН'!$F$11+СВЦЭМ!$D$10+'СЕТ СН'!$F$5-'СЕТ СН'!$F$21</f>
        <v>3777.6531206199998</v>
      </c>
      <c r="Y30" s="37">
        <f>SUMIFS(СВЦЭМ!$D$34:$D$777,СВЦЭМ!$A$34:$A$777,$A30,СВЦЭМ!$B$34:$B$777,Y$11)+'СЕТ СН'!$F$11+СВЦЭМ!$D$10+'СЕТ СН'!$F$5-'СЕТ СН'!$F$21</f>
        <v>3871.1731464200002</v>
      </c>
    </row>
    <row r="31" spans="1:25" ht="15.75" x14ac:dyDescent="0.2">
      <c r="A31" s="36">
        <f t="shared" si="0"/>
        <v>42936</v>
      </c>
      <c r="B31" s="37">
        <f>SUMIFS(СВЦЭМ!$D$34:$D$777,СВЦЭМ!$A$34:$A$777,$A31,СВЦЭМ!$B$34:$B$777,B$11)+'СЕТ СН'!$F$11+СВЦЭМ!$D$10+'СЕТ СН'!$F$5-'СЕТ СН'!$F$21</f>
        <v>3873.8516062400004</v>
      </c>
      <c r="C31" s="37">
        <f>SUMIFS(СВЦЭМ!$D$34:$D$777,СВЦЭМ!$A$34:$A$777,$A31,СВЦЭМ!$B$34:$B$777,C$11)+'СЕТ СН'!$F$11+СВЦЭМ!$D$10+'СЕТ СН'!$F$5-'СЕТ СН'!$F$21</f>
        <v>3946.2248001900007</v>
      </c>
      <c r="D31" s="37">
        <f>SUMIFS(СВЦЭМ!$D$34:$D$777,СВЦЭМ!$A$34:$A$777,$A31,СВЦЭМ!$B$34:$B$777,D$11)+'СЕТ СН'!$F$11+СВЦЭМ!$D$10+'СЕТ СН'!$F$5-'СЕТ СН'!$F$21</f>
        <v>4010.95011591</v>
      </c>
      <c r="E31" s="37">
        <f>SUMIFS(СВЦЭМ!$D$34:$D$777,СВЦЭМ!$A$34:$A$777,$A31,СВЦЭМ!$B$34:$B$777,E$11)+'СЕТ СН'!$F$11+СВЦЭМ!$D$10+'СЕТ СН'!$F$5-'СЕТ СН'!$F$21</f>
        <v>4036.1858248900007</v>
      </c>
      <c r="F31" s="37">
        <f>SUMIFS(СВЦЭМ!$D$34:$D$777,СВЦЭМ!$A$34:$A$777,$A31,СВЦЭМ!$B$34:$B$777,F$11)+'СЕТ СН'!$F$11+СВЦЭМ!$D$10+'СЕТ СН'!$F$5-'СЕТ СН'!$F$21</f>
        <v>4037.8756321399997</v>
      </c>
      <c r="G31" s="37">
        <f>SUMIFS(СВЦЭМ!$D$34:$D$777,СВЦЭМ!$A$34:$A$777,$A31,СВЦЭМ!$B$34:$B$777,G$11)+'СЕТ СН'!$F$11+СВЦЭМ!$D$10+'СЕТ СН'!$F$5-'СЕТ СН'!$F$21</f>
        <v>4036.0800688100007</v>
      </c>
      <c r="H31" s="37">
        <f>SUMIFS(СВЦЭМ!$D$34:$D$777,СВЦЭМ!$A$34:$A$777,$A31,СВЦЭМ!$B$34:$B$777,H$11)+'СЕТ СН'!$F$11+СВЦЭМ!$D$10+'СЕТ СН'!$F$5-'СЕТ СН'!$F$21</f>
        <v>3960.7577252299998</v>
      </c>
      <c r="I31" s="37">
        <f>SUMIFS(СВЦЭМ!$D$34:$D$777,СВЦЭМ!$A$34:$A$777,$A31,СВЦЭМ!$B$34:$B$777,I$11)+'СЕТ СН'!$F$11+СВЦЭМ!$D$10+'СЕТ СН'!$F$5-'СЕТ СН'!$F$21</f>
        <v>3905.8039965900007</v>
      </c>
      <c r="J31" s="37">
        <f>SUMIFS(СВЦЭМ!$D$34:$D$777,СВЦЭМ!$A$34:$A$777,$A31,СВЦЭМ!$B$34:$B$777,J$11)+'СЕТ СН'!$F$11+СВЦЭМ!$D$10+'СЕТ СН'!$F$5-'СЕТ СН'!$F$21</f>
        <v>3790.4327929600004</v>
      </c>
      <c r="K31" s="37">
        <f>SUMIFS(СВЦЭМ!$D$34:$D$777,СВЦЭМ!$A$34:$A$777,$A31,СВЦЭМ!$B$34:$B$777,K$11)+'СЕТ СН'!$F$11+СВЦЭМ!$D$10+'СЕТ СН'!$F$5-'СЕТ СН'!$F$21</f>
        <v>3717.62610838</v>
      </c>
      <c r="L31" s="37">
        <f>SUMIFS(СВЦЭМ!$D$34:$D$777,СВЦЭМ!$A$34:$A$777,$A31,СВЦЭМ!$B$34:$B$777,L$11)+'СЕТ СН'!$F$11+СВЦЭМ!$D$10+'СЕТ СН'!$F$5-'СЕТ СН'!$F$21</f>
        <v>3654.6661005200003</v>
      </c>
      <c r="M31" s="37">
        <f>SUMIFS(СВЦЭМ!$D$34:$D$777,СВЦЭМ!$A$34:$A$777,$A31,СВЦЭМ!$B$34:$B$777,M$11)+'СЕТ СН'!$F$11+СВЦЭМ!$D$10+'СЕТ СН'!$F$5-'СЕТ СН'!$F$21</f>
        <v>3616.6209188399998</v>
      </c>
      <c r="N31" s="37">
        <f>SUMIFS(СВЦЭМ!$D$34:$D$777,СВЦЭМ!$A$34:$A$777,$A31,СВЦЭМ!$B$34:$B$777,N$11)+'СЕТ СН'!$F$11+СВЦЭМ!$D$10+'СЕТ СН'!$F$5-'СЕТ СН'!$F$21</f>
        <v>3618.5486794099997</v>
      </c>
      <c r="O31" s="37">
        <f>SUMIFS(СВЦЭМ!$D$34:$D$777,СВЦЭМ!$A$34:$A$777,$A31,СВЦЭМ!$B$34:$B$777,O$11)+'СЕТ СН'!$F$11+СВЦЭМ!$D$10+'СЕТ СН'!$F$5-'СЕТ СН'!$F$21</f>
        <v>3603.5161379800002</v>
      </c>
      <c r="P31" s="37">
        <f>SUMIFS(СВЦЭМ!$D$34:$D$777,СВЦЭМ!$A$34:$A$777,$A31,СВЦЭМ!$B$34:$B$777,P$11)+'СЕТ СН'!$F$11+СВЦЭМ!$D$10+'СЕТ СН'!$F$5-'СЕТ СН'!$F$21</f>
        <v>3620.3425197100005</v>
      </c>
      <c r="Q31" s="37">
        <f>SUMIFS(СВЦЭМ!$D$34:$D$777,СВЦЭМ!$A$34:$A$777,$A31,СВЦЭМ!$B$34:$B$777,Q$11)+'СЕТ СН'!$F$11+СВЦЭМ!$D$10+'СЕТ СН'!$F$5-'СЕТ СН'!$F$21</f>
        <v>3620.1646388400004</v>
      </c>
      <c r="R31" s="37">
        <f>SUMIFS(СВЦЭМ!$D$34:$D$777,СВЦЭМ!$A$34:$A$777,$A31,СВЦЭМ!$B$34:$B$777,R$11)+'СЕТ СН'!$F$11+СВЦЭМ!$D$10+'СЕТ СН'!$F$5-'СЕТ СН'!$F$21</f>
        <v>3623.9666251400004</v>
      </c>
      <c r="S31" s="37">
        <f>SUMIFS(СВЦЭМ!$D$34:$D$777,СВЦЭМ!$A$34:$A$777,$A31,СВЦЭМ!$B$34:$B$777,S$11)+'СЕТ СН'!$F$11+СВЦЭМ!$D$10+'СЕТ СН'!$F$5-'СЕТ СН'!$F$21</f>
        <v>3621.6338685999999</v>
      </c>
      <c r="T31" s="37">
        <f>SUMIFS(СВЦЭМ!$D$34:$D$777,СВЦЭМ!$A$34:$A$777,$A31,СВЦЭМ!$B$34:$B$777,T$11)+'СЕТ СН'!$F$11+СВЦЭМ!$D$10+'СЕТ СН'!$F$5-'СЕТ СН'!$F$21</f>
        <v>3637.9539427400005</v>
      </c>
      <c r="U31" s="37">
        <f>SUMIFS(СВЦЭМ!$D$34:$D$777,СВЦЭМ!$A$34:$A$777,$A31,СВЦЭМ!$B$34:$B$777,U$11)+'СЕТ СН'!$F$11+СВЦЭМ!$D$10+'СЕТ СН'!$F$5-'СЕТ СН'!$F$21</f>
        <v>3642.98140891</v>
      </c>
      <c r="V31" s="37">
        <f>SUMIFS(СВЦЭМ!$D$34:$D$777,СВЦЭМ!$A$34:$A$777,$A31,СВЦЭМ!$B$34:$B$777,V$11)+'СЕТ СН'!$F$11+СВЦЭМ!$D$10+'СЕТ СН'!$F$5-'СЕТ СН'!$F$21</f>
        <v>3626.5027329200002</v>
      </c>
      <c r="W31" s="37">
        <f>SUMIFS(СВЦЭМ!$D$34:$D$777,СВЦЭМ!$A$34:$A$777,$A31,СВЦЭМ!$B$34:$B$777,W$11)+'СЕТ СН'!$F$11+СВЦЭМ!$D$10+'СЕТ СН'!$F$5-'СЕТ СН'!$F$21</f>
        <v>3643.9404266700003</v>
      </c>
      <c r="X31" s="37">
        <f>SUMIFS(СВЦЭМ!$D$34:$D$777,СВЦЭМ!$A$34:$A$777,$A31,СВЦЭМ!$B$34:$B$777,X$11)+'СЕТ СН'!$F$11+СВЦЭМ!$D$10+'СЕТ СН'!$F$5-'СЕТ СН'!$F$21</f>
        <v>3705.6747937600003</v>
      </c>
      <c r="Y31" s="37">
        <f>SUMIFS(СВЦЭМ!$D$34:$D$777,СВЦЭМ!$A$34:$A$777,$A31,СВЦЭМ!$B$34:$B$777,Y$11)+'СЕТ СН'!$F$11+СВЦЭМ!$D$10+'СЕТ СН'!$F$5-'СЕТ СН'!$F$21</f>
        <v>3808.7140471700004</v>
      </c>
    </row>
    <row r="32" spans="1:25" ht="15.75" x14ac:dyDescent="0.2">
      <c r="A32" s="36">
        <f t="shared" si="0"/>
        <v>42937</v>
      </c>
      <c r="B32" s="37">
        <f>SUMIFS(СВЦЭМ!$D$34:$D$777,СВЦЭМ!$A$34:$A$777,$A32,СВЦЭМ!$B$34:$B$777,B$11)+'СЕТ СН'!$F$11+СВЦЭМ!$D$10+'СЕТ СН'!$F$5-'СЕТ СН'!$F$21</f>
        <v>3874.2211053400006</v>
      </c>
      <c r="C32" s="37">
        <f>SUMIFS(СВЦЭМ!$D$34:$D$777,СВЦЭМ!$A$34:$A$777,$A32,СВЦЭМ!$B$34:$B$777,C$11)+'СЕТ СН'!$F$11+СВЦЭМ!$D$10+'СЕТ СН'!$F$5-'СЕТ СН'!$F$21</f>
        <v>3916.9086991500008</v>
      </c>
      <c r="D32" s="37">
        <f>SUMIFS(СВЦЭМ!$D$34:$D$777,СВЦЭМ!$A$34:$A$777,$A32,СВЦЭМ!$B$34:$B$777,D$11)+'СЕТ СН'!$F$11+СВЦЭМ!$D$10+'СЕТ СН'!$F$5-'СЕТ СН'!$F$21</f>
        <v>3960.5950557400001</v>
      </c>
      <c r="E32" s="37">
        <f>SUMIFS(СВЦЭМ!$D$34:$D$777,СВЦЭМ!$A$34:$A$777,$A32,СВЦЭМ!$B$34:$B$777,E$11)+'СЕТ СН'!$F$11+СВЦЭМ!$D$10+'СЕТ СН'!$F$5-'СЕТ СН'!$F$21</f>
        <v>3965.88669811</v>
      </c>
      <c r="F32" s="37">
        <f>SUMIFS(СВЦЭМ!$D$34:$D$777,СВЦЭМ!$A$34:$A$777,$A32,СВЦЭМ!$B$34:$B$777,F$11)+'СЕТ СН'!$F$11+СВЦЭМ!$D$10+'СЕТ СН'!$F$5-'СЕТ СН'!$F$21</f>
        <v>3958.8378034800007</v>
      </c>
      <c r="G32" s="37">
        <f>SUMIFS(СВЦЭМ!$D$34:$D$777,СВЦЭМ!$A$34:$A$777,$A32,СВЦЭМ!$B$34:$B$777,G$11)+'СЕТ СН'!$F$11+СВЦЭМ!$D$10+'СЕТ СН'!$F$5-'СЕТ СН'!$F$21</f>
        <v>3952.6822112900009</v>
      </c>
      <c r="H32" s="37">
        <f>SUMIFS(СВЦЭМ!$D$34:$D$777,СВЦЭМ!$A$34:$A$777,$A32,СВЦЭМ!$B$34:$B$777,H$11)+'СЕТ СН'!$F$11+СВЦЭМ!$D$10+'СЕТ СН'!$F$5-'СЕТ СН'!$F$21</f>
        <v>3887.6052841000001</v>
      </c>
      <c r="I32" s="37">
        <f>SUMIFS(СВЦЭМ!$D$34:$D$777,СВЦЭМ!$A$34:$A$777,$A32,СВЦЭМ!$B$34:$B$777,I$11)+'СЕТ СН'!$F$11+СВЦЭМ!$D$10+'СЕТ СН'!$F$5-'СЕТ СН'!$F$21</f>
        <v>3818.5715106400003</v>
      </c>
      <c r="J32" s="37">
        <f>SUMIFS(СВЦЭМ!$D$34:$D$777,СВЦЭМ!$A$34:$A$777,$A32,СВЦЭМ!$B$34:$B$777,J$11)+'СЕТ СН'!$F$11+СВЦЭМ!$D$10+'СЕТ СН'!$F$5-'СЕТ СН'!$F$21</f>
        <v>3772.9014477700002</v>
      </c>
      <c r="K32" s="37">
        <f>SUMIFS(СВЦЭМ!$D$34:$D$777,СВЦЭМ!$A$34:$A$777,$A32,СВЦЭМ!$B$34:$B$777,K$11)+'СЕТ СН'!$F$11+СВЦЭМ!$D$10+'СЕТ СН'!$F$5-'СЕТ СН'!$F$21</f>
        <v>3700.2016284199999</v>
      </c>
      <c r="L32" s="37">
        <f>SUMIFS(СВЦЭМ!$D$34:$D$777,СВЦЭМ!$A$34:$A$777,$A32,СВЦЭМ!$B$34:$B$777,L$11)+'СЕТ СН'!$F$11+СВЦЭМ!$D$10+'СЕТ СН'!$F$5-'СЕТ СН'!$F$21</f>
        <v>3674.5162857300002</v>
      </c>
      <c r="M32" s="37">
        <f>SUMIFS(СВЦЭМ!$D$34:$D$777,СВЦЭМ!$A$34:$A$777,$A32,СВЦЭМ!$B$34:$B$777,M$11)+'СЕТ СН'!$F$11+СВЦЭМ!$D$10+'СЕТ СН'!$F$5-'СЕТ СН'!$F$21</f>
        <v>3701.1781642000005</v>
      </c>
      <c r="N32" s="37">
        <f>SUMIFS(СВЦЭМ!$D$34:$D$777,СВЦЭМ!$A$34:$A$777,$A32,СВЦЭМ!$B$34:$B$777,N$11)+'СЕТ СН'!$F$11+СВЦЭМ!$D$10+'СЕТ СН'!$F$5-'СЕТ СН'!$F$21</f>
        <v>3700.0241661700002</v>
      </c>
      <c r="O32" s="37">
        <f>SUMIFS(СВЦЭМ!$D$34:$D$777,СВЦЭМ!$A$34:$A$777,$A32,СВЦЭМ!$B$34:$B$777,O$11)+'СЕТ СН'!$F$11+СВЦЭМ!$D$10+'СЕТ СН'!$F$5-'СЕТ СН'!$F$21</f>
        <v>3693.0137947399999</v>
      </c>
      <c r="P32" s="37">
        <f>SUMIFS(СВЦЭМ!$D$34:$D$777,СВЦЭМ!$A$34:$A$777,$A32,СВЦЭМ!$B$34:$B$777,P$11)+'СЕТ СН'!$F$11+СВЦЭМ!$D$10+'СЕТ СН'!$F$5-'СЕТ СН'!$F$21</f>
        <v>3688.4336804000004</v>
      </c>
      <c r="Q32" s="37">
        <f>SUMIFS(СВЦЭМ!$D$34:$D$777,СВЦЭМ!$A$34:$A$777,$A32,СВЦЭМ!$B$34:$B$777,Q$11)+'СЕТ СН'!$F$11+СВЦЭМ!$D$10+'СЕТ СН'!$F$5-'СЕТ СН'!$F$21</f>
        <v>3682.96912316</v>
      </c>
      <c r="R32" s="37">
        <f>SUMIFS(СВЦЭМ!$D$34:$D$777,СВЦЭМ!$A$34:$A$777,$A32,СВЦЭМ!$B$34:$B$777,R$11)+'СЕТ СН'!$F$11+СВЦЭМ!$D$10+'СЕТ СН'!$F$5-'СЕТ СН'!$F$21</f>
        <v>3675.74066356</v>
      </c>
      <c r="S32" s="37">
        <f>SUMIFS(СВЦЭМ!$D$34:$D$777,СВЦЭМ!$A$34:$A$777,$A32,СВЦЭМ!$B$34:$B$777,S$11)+'СЕТ СН'!$F$11+СВЦЭМ!$D$10+'СЕТ СН'!$F$5-'СЕТ СН'!$F$21</f>
        <v>3676.6837977200003</v>
      </c>
      <c r="T32" s="37">
        <f>SUMIFS(СВЦЭМ!$D$34:$D$777,СВЦЭМ!$A$34:$A$777,$A32,СВЦЭМ!$B$34:$B$777,T$11)+'СЕТ СН'!$F$11+СВЦЭМ!$D$10+'СЕТ СН'!$F$5-'СЕТ СН'!$F$21</f>
        <v>3666.1857328400001</v>
      </c>
      <c r="U32" s="37">
        <f>SUMIFS(СВЦЭМ!$D$34:$D$777,СВЦЭМ!$A$34:$A$777,$A32,СВЦЭМ!$B$34:$B$777,U$11)+'СЕТ СН'!$F$11+СВЦЭМ!$D$10+'СЕТ СН'!$F$5-'СЕТ СН'!$F$21</f>
        <v>3649.5524441300004</v>
      </c>
      <c r="V32" s="37">
        <f>SUMIFS(СВЦЭМ!$D$34:$D$777,СВЦЭМ!$A$34:$A$777,$A32,СВЦЭМ!$B$34:$B$777,V$11)+'СЕТ СН'!$F$11+СВЦЭМ!$D$10+'СЕТ СН'!$F$5-'СЕТ СН'!$F$21</f>
        <v>3641.3742029300001</v>
      </c>
      <c r="W32" s="37">
        <f>SUMIFS(СВЦЭМ!$D$34:$D$777,СВЦЭМ!$A$34:$A$777,$A32,СВЦЭМ!$B$34:$B$777,W$11)+'СЕТ СН'!$F$11+СВЦЭМ!$D$10+'СЕТ СН'!$F$5-'СЕТ СН'!$F$21</f>
        <v>3694.34184207</v>
      </c>
      <c r="X32" s="37">
        <f>SUMIFS(СВЦЭМ!$D$34:$D$777,СВЦЭМ!$A$34:$A$777,$A32,СВЦЭМ!$B$34:$B$777,X$11)+'СЕТ СН'!$F$11+СВЦЭМ!$D$10+'СЕТ СН'!$F$5-'СЕТ СН'!$F$21</f>
        <v>3724.8391803100003</v>
      </c>
      <c r="Y32" s="37">
        <f>SUMIFS(СВЦЭМ!$D$34:$D$777,СВЦЭМ!$A$34:$A$777,$A32,СВЦЭМ!$B$34:$B$777,Y$11)+'СЕТ СН'!$F$11+СВЦЭМ!$D$10+'СЕТ СН'!$F$5-'СЕТ СН'!$F$21</f>
        <v>3808.5994888100004</v>
      </c>
    </row>
    <row r="33" spans="1:27" ht="15.75" x14ac:dyDescent="0.2">
      <c r="A33" s="36">
        <f t="shared" si="0"/>
        <v>42938</v>
      </c>
      <c r="B33" s="37">
        <f>SUMIFS(СВЦЭМ!$D$34:$D$777,СВЦЭМ!$A$34:$A$777,$A33,СВЦЭМ!$B$34:$B$777,B$11)+'СЕТ СН'!$F$11+СВЦЭМ!$D$10+'СЕТ СН'!$F$5-'СЕТ СН'!$F$21</f>
        <v>3875.5683974700005</v>
      </c>
      <c r="C33" s="37">
        <f>SUMIFS(СВЦЭМ!$D$34:$D$777,СВЦЭМ!$A$34:$A$777,$A33,СВЦЭМ!$B$34:$B$777,C$11)+'СЕТ СН'!$F$11+СВЦЭМ!$D$10+'СЕТ СН'!$F$5-'СЕТ СН'!$F$21</f>
        <v>3909.3480946899999</v>
      </c>
      <c r="D33" s="37">
        <f>SUMIFS(СВЦЭМ!$D$34:$D$777,СВЦЭМ!$A$34:$A$777,$A33,СВЦЭМ!$B$34:$B$777,D$11)+'СЕТ СН'!$F$11+СВЦЭМ!$D$10+'СЕТ СН'!$F$5-'СЕТ СН'!$F$21</f>
        <v>3927.2137326700004</v>
      </c>
      <c r="E33" s="37">
        <f>SUMIFS(СВЦЭМ!$D$34:$D$777,СВЦЭМ!$A$34:$A$777,$A33,СВЦЭМ!$B$34:$B$777,E$11)+'СЕТ СН'!$F$11+СВЦЭМ!$D$10+'СЕТ СН'!$F$5-'СЕТ СН'!$F$21</f>
        <v>3945.23175971</v>
      </c>
      <c r="F33" s="37">
        <f>SUMIFS(СВЦЭМ!$D$34:$D$777,СВЦЭМ!$A$34:$A$777,$A33,СВЦЭМ!$B$34:$B$777,F$11)+'СЕТ СН'!$F$11+СВЦЭМ!$D$10+'СЕТ СН'!$F$5-'СЕТ СН'!$F$21</f>
        <v>3955.5649203400008</v>
      </c>
      <c r="G33" s="37">
        <f>SUMIFS(СВЦЭМ!$D$34:$D$777,СВЦЭМ!$A$34:$A$777,$A33,СВЦЭМ!$B$34:$B$777,G$11)+'СЕТ СН'!$F$11+СВЦЭМ!$D$10+'СЕТ СН'!$F$5-'СЕТ СН'!$F$21</f>
        <v>3947.7632092700005</v>
      </c>
      <c r="H33" s="37">
        <f>SUMIFS(СВЦЭМ!$D$34:$D$777,СВЦЭМ!$A$34:$A$777,$A33,СВЦЭМ!$B$34:$B$777,H$11)+'СЕТ СН'!$F$11+СВЦЭМ!$D$10+'СЕТ СН'!$F$5-'СЕТ СН'!$F$21</f>
        <v>3915.3767856600007</v>
      </c>
      <c r="I33" s="37">
        <f>SUMIFS(СВЦЭМ!$D$34:$D$777,СВЦЭМ!$A$34:$A$777,$A33,СВЦЭМ!$B$34:$B$777,I$11)+'СЕТ СН'!$F$11+СВЦЭМ!$D$10+'СЕТ СН'!$F$5-'СЕТ СН'!$F$21</f>
        <v>3820.4181069000006</v>
      </c>
      <c r="J33" s="37">
        <f>SUMIFS(СВЦЭМ!$D$34:$D$777,СВЦЭМ!$A$34:$A$777,$A33,СВЦЭМ!$B$34:$B$777,J$11)+'СЕТ СН'!$F$11+СВЦЭМ!$D$10+'СЕТ СН'!$F$5-'СЕТ СН'!$F$21</f>
        <v>3711.95259515</v>
      </c>
      <c r="K33" s="37">
        <f>SUMIFS(СВЦЭМ!$D$34:$D$777,СВЦЭМ!$A$34:$A$777,$A33,СВЦЭМ!$B$34:$B$777,K$11)+'СЕТ СН'!$F$11+СВЦЭМ!$D$10+'СЕТ СН'!$F$5-'СЕТ СН'!$F$21</f>
        <v>3638.5755041900002</v>
      </c>
      <c r="L33" s="37">
        <f>SUMIFS(СВЦЭМ!$D$34:$D$777,СВЦЭМ!$A$34:$A$777,$A33,СВЦЭМ!$B$34:$B$777,L$11)+'СЕТ СН'!$F$11+СВЦЭМ!$D$10+'СЕТ СН'!$F$5-'СЕТ СН'!$F$21</f>
        <v>3584.4968978899997</v>
      </c>
      <c r="M33" s="37">
        <f>SUMIFS(СВЦЭМ!$D$34:$D$777,СВЦЭМ!$A$34:$A$777,$A33,СВЦЭМ!$B$34:$B$777,M$11)+'СЕТ СН'!$F$11+СВЦЭМ!$D$10+'СЕТ СН'!$F$5-'СЕТ СН'!$F$21</f>
        <v>3646.2762534399999</v>
      </c>
      <c r="N33" s="37">
        <f>SUMIFS(СВЦЭМ!$D$34:$D$777,СВЦЭМ!$A$34:$A$777,$A33,СВЦЭМ!$B$34:$B$777,N$11)+'СЕТ СН'!$F$11+СВЦЭМ!$D$10+'СЕТ СН'!$F$5-'СЕТ СН'!$F$21</f>
        <v>3627.1381388899999</v>
      </c>
      <c r="O33" s="37">
        <f>SUMIFS(СВЦЭМ!$D$34:$D$777,СВЦЭМ!$A$34:$A$777,$A33,СВЦЭМ!$B$34:$B$777,O$11)+'СЕТ СН'!$F$11+СВЦЭМ!$D$10+'СЕТ СН'!$F$5-'СЕТ СН'!$F$21</f>
        <v>3589.4737434300005</v>
      </c>
      <c r="P33" s="37">
        <f>SUMIFS(СВЦЭМ!$D$34:$D$777,СВЦЭМ!$A$34:$A$777,$A33,СВЦЭМ!$B$34:$B$777,P$11)+'СЕТ СН'!$F$11+СВЦЭМ!$D$10+'СЕТ СН'!$F$5-'СЕТ СН'!$F$21</f>
        <v>3577.0503349500004</v>
      </c>
      <c r="Q33" s="37">
        <f>SUMIFS(СВЦЭМ!$D$34:$D$777,СВЦЭМ!$A$34:$A$777,$A33,СВЦЭМ!$B$34:$B$777,Q$11)+'СЕТ СН'!$F$11+СВЦЭМ!$D$10+'СЕТ СН'!$F$5-'СЕТ СН'!$F$21</f>
        <v>3581.8026174900006</v>
      </c>
      <c r="R33" s="37">
        <f>SUMIFS(СВЦЭМ!$D$34:$D$777,СВЦЭМ!$A$34:$A$777,$A33,СВЦЭМ!$B$34:$B$777,R$11)+'СЕТ СН'!$F$11+СВЦЭМ!$D$10+'СЕТ СН'!$F$5-'СЕТ СН'!$F$21</f>
        <v>3583.5785513500005</v>
      </c>
      <c r="S33" s="37">
        <f>SUMIFS(СВЦЭМ!$D$34:$D$777,СВЦЭМ!$A$34:$A$777,$A33,СВЦЭМ!$B$34:$B$777,S$11)+'СЕТ СН'!$F$11+СВЦЭМ!$D$10+'СЕТ СН'!$F$5-'СЕТ СН'!$F$21</f>
        <v>3584.5675098600004</v>
      </c>
      <c r="T33" s="37">
        <f>SUMIFS(СВЦЭМ!$D$34:$D$777,СВЦЭМ!$A$34:$A$777,$A33,СВЦЭМ!$B$34:$B$777,T$11)+'СЕТ СН'!$F$11+СВЦЭМ!$D$10+'СЕТ СН'!$F$5-'СЕТ СН'!$F$21</f>
        <v>3586.92061018</v>
      </c>
      <c r="U33" s="37">
        <f>SUMIFS(СВЦЭМ!$D$34:$D$777,СВЦЭМ!$A$34:$A$777,$A33,СВЦЭМ!$B$34:$B$777,U$11)+'СЕТ СН'!$F$11+СВЦЭМ!$D$10+'СЕТ СН'!$F$5-'СЕТ СН'!$F$21</f>
        <v>3588.5422509300006</v>
      </c>
      <c r="V33" s="37">
        <f>SUMIFS(СВЦЭМ!$D$34:$D$777,СВЦЭМ!$A$34:$A$777,$A33,СВЦЭМ!$B$34:$B$777,V$11)+'СЕТ СН'!$F$11+СВЦЭМ!$D$10+'СЕТ СН'!$F$5-'СЕТ СН'!$F$21</f>
        <v>3596.1805112000002</v>
      </c>
      <c r="W33" s="37">
        <f>SUMIFS(СВЦЭМ!$D$34:$D$777,СВЦЭМ!$A$34:$A$777,$A33,СВЦЭМ!$B$34:$B$777,W$11)+'СЕТ СН'!$F$11+СВЦЭМ!$D$10+'СЕТ СН'!$F$5-'СЕТ СН'!$F$21</f>
        <v>3606.0396622300004</v>
      </c>
      <c r="X33" s="37">
        <f>SUMIFS(СВЦЭМ!$D$34:$D$777,СВЦЭМ!$A$34:$A$777,$A33,СВЦЭМ!$B$34:$B$777,X$11)+'СЕТ СН'!$F$11+СВЦЭМ!$D$10+'СЕТ СН'!$F$5-'СЕТ СН'!$F$21</f>
        <v>3637.9157930600004</v>
      </c>
      <c r="Y33" s="37">
        <f>SUMIFS(СВЦЭМ!$D$34:$D$777,СВЦЭМ!$A$34:$A$777,$A33,СВЦЭМ!$B$34:$B$777,Y$11)+'СЕТ СН'!$F$11+СВЦЭМ!$D$10+'СЕТ СН'!$F$5-'СЕТ СН'!$F$21</f>
        <v>3736.0730929199999</v>
      </c>
    </row>
    <row r="34" spans="1:27" ht="15.75" x14ac:dyDescent="0.2">
      <c r="A34" s="36">
        <f t="shared" si="0"/>
        <v>42939</v>
      </c>
      <c r="B34" s="37">
        <f>SUMIFS(СВЦЭМ!$D$34:$D$777,СВЦЭМ!$A$34:$A$777,$A34,СВЦЭМ!$B$34:$B$777,B$11)+'СЕТ СН'!$F$11+СВЦЭМ!$D$10+'СЕТ СН'!$F$5-'СЕТ СН'!$F$21</f>
        <v>3828.3910956199998</v>
      </c>
      <c r="C34" s="37">
        <f>SUMIFS(СВЦЭМ!$D$34:$D$777,СВЦЭМ!$A$34:$A$777,$A34,СВЦЭМ!$B$34:$B$777,C$11)+'СЕТ СН'!$F$11+СВЦЭМ!$D$10+'СЕТ СН'!$F$5-'СЕТ СН'!$F$21</f>
        <v>3868.6462635400003</v>
      </c>
      <c r="D34" s="37">
        <f>SUMIFS(СВЦЭМ!$D$34:$D$777,СВЦЭМ!$A$34:$A$777,$A34,СВЦЭМ!$B$34:$B$777,D$11)+'СЕТ СН'!$F$11+СВЦЭМ!$D$10+'СЕТ СН'!$F$5-'СЕТ СН'!$F$21</f>
        <v>3930.8596019400002</v>
      </c>
      <c r="E34" s="37">
        <f>SUMIFS(СВЦЭМ!$D$34:$D$777,СВЦЭМ!$A$34:$A$777,$A34,СВЦЭМ!$B$34:$B$777,E$11)+'СЕТ СН'!$F$11+СВЦЭМ!$D$10+'СЕТ СН'!$F$5-'СЕТ СН'!$F$21</f>
        <v>3951.19973579</v>
      </c>
      <c r="F34" s="37">
        <f>SUMIFS(СВЦЭМ!$D$34:$D$777,СВЦЭМ!$A$34:$A$777,$A34,СВЦЭМ!$B$34:$B$777,F$11)+'СЕТ СН'!$F$11+СВЦЭМ!$D$10+'СЕТ СН'!$F$5-'СЕТ СН'!$F$21</f>
        <v>3972.2209233499998</v>
      </c>
      <c r="G34" s="37">
        <f>SUMIFS(СВЦЭМ!$D$34:$D$777,СВЦЭМ!$A$34:$A$777,$A34,СВЦЭМ!$B$34:$B$777,G$11)+'СЕТ СН'!$F$11+СВЦЭМ!$D$10+'СЕТ СН'!$F$5-'СЕТ СН'!$F$21</f>
        <v>3972.3840878800002</v>
      </c>
      <c r="H34" s="37">
        <f>SUMIFS(СВЦЭМ!$D$34:$D$777,СВЦЭМ!$A$34:$A$777,$A34,СВЦЭМ!$B$34:$B$777,H$11)+'СЕТ СН'!$F$11+СВЦЭМ!$D$10+'СЕТ СН'!$F$5-'СЕТ СН'!$F$21</f>
        <v>3944.92159937</v>
      </c>
      <c r="I34" s="37">
        <f>SUMIFS(СВЦЭМ!$D$34:$D$777,СВЦЭМ!$A$34:$A$777,$A34,СВЦЭМ!$B$34:$B$777,I$11)+'СЕТ СН'!$F$11+СВЦЭМ!$D$10+'СЕТ СН'!$F$5-'СЕТ СН'!$F$21</f>
        <v>3834.71958541</v>
      </c>
      <c r="J34" s="37">
        <f>SUMIFS(СВЦЭМ!$D$34:$D$777,СВЦЭМ!$A$34:$A$777,$A34,СВЦЭМ!$B$34:$B$777,J$11)+'СЕТ СН'!$F$11+СВЦЭМ!$D$10+'СЕТ СН'!$F$5-'СЕТ СН'!$F$21</f>
        <v>3729.0419762500005</v>
      </c>
      <c r="K34" s="37">
        <f>SUMIFS(СВЦЭМ!$D$34:$D$777,СВЦЭМ!$A$34:$A$777,$A34,СВЦЭМ!$B$34:$B$777,K$11)+'СЕТ СН'!$F$11+СВЦЭМ!$D$10+'СЕТ СН'!$F$5-'СЕТ СН'!$F$21</f>
        <v>3646.6886841000005</v>
      </c>
      <c r="L34" s="37">
        <f>SUMIFS(СВЦЭМ!$D$34:$D$777,СВЦЭМ!$A$34:$A$777,$A34,СВЦЭМ!$B$34:$B$777,L$11)+'СЕТ СН'!$F$11+СВЦЭМ!$D$10+'СЕТ СН'!$F$5-'СЕТ СН'!$F$21</f>
        <v>3602.6588935400005</v>
      </c>
      <c r="M34" s="37">
        <f>SUMIFS(СВЦЭМ!$D$34:$D$777,СВЦЭМ!$A$34:$A$777,$A34,СВЦЭМ!$B$34:$B$777,M$11)+'СЕТ СН'!$F$11+СВЦЭМ!$D$10+'СЕТ СН'!$F$5-'СЕТ СН'!$F$21</f>
        <v>3616.75970512</v>
      </c>
      <c r="N34" s="37">
        <f>SUMIFS(СВЦЭМ!$D$34:$D$777,СВЦЭМ!$A$34:$A$777,$A34,СВЦЭМ!$B$34:$B$777,N$11)+'СЕТ СН'!$F$11+СВЦЭМ!$D$10+'СЕТ СН'!$F$5-'СЕТ СН'!$F$21</f>
        <v>3655.5490924699998</v>
      </c>
      <c r="O34" s="37">
        <f>SUMIFS(СВЦЭМ!$D$34:$D$777,СВЦЭМ!$A$34:$A$777,$A34,СВЦЭМ!$B$34:$B$777,O$11)+'СЕТ СН'!$F$11+СВЦЭМ!$D$10+'СЕТ СН'!$F$5-'СЕТ СН'!$F$21</f>
        <v>3617.8056191599999</v>
      </c>
      <c r="P34" s="37">
        <f>SUMIFS(СВЦЭМ!$D$34:$D$777,СВЦЭМ!$A$34:$A$777,$A34,СВЦЭМ!$B$34:$B$777,P$11)+'СЕТ СН'!$F$11+СВЦЭМ!$D$10+'СЕТ СН'!$F$5-'СЕТ СН'!$F$21</f>
        <v>3589.8544852599998</v>
      </c>
      <c r="Q34" s="37">
        <f>SUMIFS(СВЦЭМ!$D$34:$D$777,СВЦЭМ!$A$34:$A$777,$A34,СВЦЭМ!$B$34:$B$777,Q$11)+'СЕТ СН'!$F$11+СВЦЭМ!$D$10+'СЕТ СН'!$F$5-'СЕТ СН'!$F$21</f>
        <v>3588.7172086</v>
      </c>
      <c r="R34" s="37">
        <f>SUMIFS(СВЦЭМ!$D$34:$D$777,СВЦЭМ!$A$34:$A$777,$A34,СВЦЭМ!$B$34:$B$777,R$11)+'СЕТ СН'!$F$11+СВЦЭМ!$D$10+'СЕТ СН'!$F$5-'СЕТ СН'!$F$21</f>
        <v>3591.3795707400004</v>
      </c>
      <c r="S34" s="37">
        <f>SUMIFS(СВЦЭМ!$D$34:$D$777,СВЦЭМ!$A$34:$A$777,$A34,СВЦЭМ!$B$34:$B$777,S$11)+'СЕТ СН'!$F$11+СВЦЭМ!$D$10+'СЕТ СН'!$F$5-'СЕТ СН'!$F$21</f>
        <v>3590.7799908100005</v>
      </c>
      <c r="T34" s="37">
        <f>SUMIFS(СВЦЭМ!$D$34:$D$777,СВЦЭМ!$A$34:$A$777,$A34,СВЦЭМ!$B$34:$B$777,T$11)+'СЕТ СН'!$F$11+СВЦЭМ!$D$10+'СЕТ СН'!$F$5-'СЕТ СН'!$F$21</f>
        <v>3592.1969426599999</v>
      </c>
      <c r="U34" s="37">
        <f>SUMIFS(СВЦЭМ!$D$34:$D$777,СВЦЭМ!$A$34:$A$777,$A34,СВЦЭМ!$B$34:$B$777,U$11)+'СЕТ СН'!$F$11+СВЦЭМ!$D$10+'СЕТ СН'!$F$5-'СЕТ СН'!$F$21</f>
        <v>3592.5994922600003</v>
      </c>
      <c r="V34" s="37">
        <f>SUMIFS(СВЦЭМ!$D$34:$D$777,СВЦЭМ!$A$34:$A$777,$A34,СВЦЭМ!$B$34:$B$777,V$11)+'СЕТ СН'!$F$11+СВЦЭМ!$D$10+'СЕТ СН'!$F$5-'СЕТ СН'!$F$21</f>
        <v>3585.4400844199999</v>
      </c>
      <c r="W34" s="37">
        <f>SUMIFS(СВЦЭМ!$D$34:$D$777,СВЦЭМ!$A$34:$A$777,$A34,СВЦЭМ!$B$34:$B$777,W$11)+'СЕТ СН'!$F$11+СВЦЭМ!$D$10+'СЕТ СН'!$F$5-'СЕТ СН'!$F$21</f>
        <v>3615.6750797100003</v>
      </c>
      <c r="X34" s="37">
        <f>SUMIFS(СВЦЭМ!$D$34:$D$777,СВЦЭМ!$A$34:$A$777,$A34,СВЦЭМ!$B$34:$B$777,X$11)+'СЕТ СН'!$F$11+СВЦЭМ!$D$10+'СЕТ СН'!$F$5-'СЕТ СН'!$F$21</f>
        <v>3662.1957368200001</v>
      </c>
      <c r="Y34" s="37">
        <f>SUMIFS(СВЦЭМ!$D$34:$D$777,СВЦЭМ!$A$34:$A$777,$A34,СВЦЭМ!$B$34:$B$777,Y$11)+'СЕТ СН'!$F$11+СВЦЭМ!$D$10+'СЕТ СН'!$F$5-'СЕТ СН'!$F$21</f>
        <v>3721.6707166599999</v>
      </c>
    </row>
    <row r="35" spans="1:27" ht="15.75" x14ac:dyDescent="0.2">
      <c r="A35" s="36">
        <f t="shared" si="0"/>
        <v>42940</v>
      </c>
      <c r="B35" s="37">
        <f>SUMIFS(СВЦЭМ!$D$34:$D$777,СВЦЭМ!$A$34:$A$777,$A35,СВЦЭМ!$B$34:$B$777,B$11)+'СЕТ СН'!$F$11+СВЦЭМ!$D$10+'СЕТ СН'!$F$5-'СЕТ СН'!$F$21</f>
        <v>3778.9903305999997</v>
      </c>
      <c r="C35" s="37">
        <f>SUMIFS(СВЦЭМ!$D$34:$D$777,СВЦЭМ!$A$34:$A$777,$A35,СВЦЭМ!$B$34:$B$777,C$11)+'СЕТ СН'!$F$11+СВЦЭМ!$D$10+'СЕТ СН'!$F$5-'СЕТ СН'!$F$21</f>
        <v>3886.09517332</v>
      </c>
      <c r="D35" s="37">
        <f>SUMIFS(СВЦЭМ!$D$34:$D$777,СВЦЭМ!$A$34:$A$777,$A35,СВЦЭМ!$B$34:$B$777,D$11)+'СЕТ СН'!$F$11+СВЦЭМ!$D$10+'СЕТ СН'!$F$5-'СЕТ СН'!$F$21</f>
        <v>3912.0863132800005</v>
      </c>
      <c r="E35" s="37">
        <f>SUMIFS(СВЦЭМ!$D$34:$D$777,СВЦЭМ!$A$34:$A$777,$A35,СВЦЭМ!$B$34:$B$777,E$11)+'СЕТ СН'!$F$11+СВЦЭМ!$D$10+'СЕТ СН'!$F$5-'СЕТ СН'!$F$21</f>
        <v>3924.2701435800009</v>
      </c>
      <c r="F35" s="37">
        <f>SUMIFS(СВЦЭМ!$D$34:$D$777,СВЦЭМ!$A$34:$A$777,$A35,СВЦЭМ!$B$34:$B$777,F$11)+'СЕТ СН'!$F$11+СВЦЭМ!$D$10+'СЕТ СН'!$F$5-'СЕТ СН'!$F$21</f>
        <v>3936.0900406800001</v>
      </c>
      <c r="G35" s="37">
        <f>SUMIFS(СВЦЭМ!$D$34:$D$777,СВЦЭМ!$A$34:$A$777,$A35,СВЦЭМ!$B$34:$B$777,G$11)+'СЕТ СН'!$F$11+СВЦЭМ!$D$10+'СЕТ СН'!$F$5-'СЕТ СН'!$F$21</f>
        <v>3920.7122757800007</v>
      </c>
      <c r="H35" s="37">
        <f>SUMIFS(СВЦЭМ!$D$34:$D$777,СВЦЭМ!$A$34:$A$777,$A35,СВЦЭМ!$B$34:$B$777,H$11)+'СЕТ СН'!$F$11+СВЦЭМ!$D$10+'СЕТ СН'!$F$5-'СЕТ СН'!$F$21</f>
        <v>3871.3543325099999</v>
      </c>
      <c r="I35" s="37">
        <f>SUMIFS(СВЦЭМ!$D$34:$D$777,СВЦЭМ!$A$34:$A$777,$A35,СВЦЭМ!$B$34:$B$777,I$11)+'СЕТ СН'!$F$11+СВЦЭМ!$D$10+'СЕТ СН'!$F$5-'СЕТ СН'!$F$21</f>
        <v>3840.4948953599996</v>
      </c>
      <c r="J35" s="37">
        <f>SUMIFS(СВЦЭМ!$D$34:$D$777,СВЦЭМ!$A$34:$A$777,$A35,СВЦЭМ!$B$34:$B$777,J$11)+'СЕТ СН'!$F$11+СВЦЭМ!$D$10+'СЕТ СН'!$F$5-'СЕТ СН'!$F$21</f>
        <v>3710.5077908700005</v>
      </c>
      <c r="K35" s="37">
        <f>SUMIFS(СВЦЭМ!$D$34:$D$777,СВЦЭМ!$A$34:$A$777,$A35,СВЦЭМ!$B$34:$B$777,K$11)+'СЕТ СН'!$F$11+СВЦЭМ!$D$10+'СЕТ СН'!$F$5-'СЕТ СН'!$F$21</f>
        <v>3711.7485438200001</v>
      </c>
      <c r="L35" s="37">
        <f>SUMIFS(СВЦЭМ!$D$34:$D$777,СВЦЭМ!$A$34:$A$777,$A35,СВЦЭМ!$B$34:$B$777,L$11)+'СЕТ СН'!$F$11+СВЦЭМ!$D$10+'СЕТ СН'!$F$5-'СЕТ СН'!$F$21</f>
        <v>3704.4973853500005</v>
      </c>
      <c r="M35" s="37">
        <f>SUMIFS(СВЦЭМ!$D$34:$D$777,СВЦЭМ!$A$34:$A$777,$A35,СВЦЭМ!$B$34:$B$777,M$11)+'СЕТ СН'!$F$11+СВЦЭМ!$D$10+'СЕТ СН'!$F$5-'СЕТ СН'!$F$21</f>
        <v>3711.2810880799998</v>
      </c>
      <c r="N35" s="37">
        <f>SUMIFS(СВЦЭМ!$D$34:$D$777,СВЦЭМ!$A$34:$A$777,$A35,СВЦЭМ!$B$34:$B$777,N$11)+'СЕТ СН'!$F$11+СВЦЭМ!$D$10+'СЕТ СН'!$F$5-'СЕТ СН'!$F$21</f>
        <v>3705.4765449799997</v>
      </c>
      <c r="O35" s="37">
        <f>SUMIFS(СВЦЭМ!$D$34:$D$777,СВЦЭМ!$A$34:$A$777,$A35,СВЦЭМ!$B$34:$B$777,O$11)+'СЕТ СН'!$F$11+СВЦЭМ!$D$10+'СЕТ СН'!$F$5-'СЕТ СН'!$F$21</f>
        <v>3710.1759390000007</v>
      </c>
      <c r="P35" s="37">
        <f>SUMIFS(СВЦЭМ!$D$34:$D$777,СВЦЭМ!$A$34:$A$777,$A35,СВЦЭМ!$B$34:$B$777,P$11)+'СЕТ СН'!$F$11+СВЦЭМ!$D$10+'СЕТ СН'!$F$5-'СЕТ СН'!$F$21</f>
        <v>3703.0950980400003</v>
      </c>
      <c r="Q35" s="37">
        <f>SUMIFS(СВЦЭМ!$D$34:$D$777,СВЦЭМ!$A$34:$A$777,$A35,СВЦЭМ!$B$34:$B$777,Q$11)+'СЕТ СН'!$F$11+СВЦЭМ!$D$10+'СЕТ СН'!$F$5-'СЕТ СН'!$F$21</f>
        <v>3702.4648203200004</v>
      </c>
      <c r="R35" s="37">
        <f>SUMIFS(СВЦЭМ!$D$34:$D$777,СВЦЭМ!$A$34:$A$777,$A35,СВЦЭМ!$B$34:$B$777,R$11)+'СЕТ СН'!$F$11+СВЦЭМ!$D$10+'СЕТ СН'!$F$5-'СЕТ СН'!$F$21</f>
        <v>3698.08834604</v>
      </c>
      <c r="S35" s="37">
        <f>SUMIFS(СВЦЭМ!$D$34:$D$777,СВЦЭМ!$A$34:$A$777,$A35,СВЦЭМ!$B$34:$B$777,S$11)+'СЕТ СН'!$F$11+СВЦЭМ!$D$10+'СЕТ СН'!$F$5-'СЕТ СН'!$F$21</f>
        <v>3695.8196054199998</v>
      </c>
      <c r="T35" s="37">
        <f>SUMIFS(СВЦЭМ!$D$34:$D$777,СВЦЭМ!$A$34:$A$777,$A35,СВЦЭМ!$B$34:$B$777,T$11)+'СЕТ СН'!$F$11+СВЦЭМ!$D$10+'СЕТ СН'!$F$5-'СЕТ СН'!$F$21</f>
        <v>3698.7979167100002</v>
      </c>
      <c r="U35" s="37">
        <f>SUMIFS(СВЦЭМ!$D$34:$D$777,СВЦЭМ!$A$34:$A$777,$A35,СВЦЭМ!$B$34:$B$777,U$11)+'СЕТ СН'!$F$11+СВЦЭМ!$D$10+'СЕТ СН'!$F$5-'СЕТ СН'!$F$21</f>
        <v>3694.1971044500006</v>
      </c>
      <c r="V35" s="37">
        <f>SUMIFS(СВЦЭМ!$D$34:$D$777,СВЦЭМ!$A$34:$A$777,$A35,СВЦЭМ!$B$34:$B$777,V$11)+'СЕТ СН'!$F$11+СВЦЭМ!$D$10+'СЕТ СН'!$F$5-'СЕТ СН'!$F$21</f>
        <v>3687.2527979100005</v>
      </c>
      <c r="W35" s="37">
        <f>SUMIFS(СВЦЭМ!$D$34:$D$777,СВЦЭМ!$A$34:$A$777,$A35,СВЦЭМ!$B$34:$B$777,W$11)+'СЕТ СН'!$F$11+СВЦЭМ!$D$10+'СЕТ СН'!$F$5-'СЕТ СН'!$F$21</f>
        <v>3716.13890343</v>
      </c>
      <c r="X35" s="37">
        <f>SUMIFS(СВЦЭМ!$D$34:$D$777,СВЦЭМ!$A$34:$A$777,$A35,СВЦЭМ!$B$34:$B$777,X$11)+'СЕТ СН'!$F$11+СВЦЭМ!$D$10+'СЕТ СН'!$F$5-'СЕТ СН'!$F$21</f>
        <v>3686.0479577900005</v>
      </c>
      <c r="Y35" s="37">
        <f>SUMIFS(СВЦЭМ!$D$34:$D$777,СВЦЭМ!$A$34:$A$777,$A35,СВЦЭМ!$B$34:$B$777,Y$11)+'СЕТ СН'!$F$11+СВЦЭМ!$D$10+'СЕТ СН'!$F$5-'СЕТ СН'!$F$21</f>
        <v>3748.8927153800005</v>
      </c>
    </row>
    <row r="36" spans="1:27" ht="15.75" x14ac:dyDescent="0.2">
      <c r="A36" s="36">
        <f t="shared" si="0"/>
        <v>42941</v>
      </c>
      <c r="B36" s="37">
        <f>SUMIFS(СВЦЭМ!$D$34:$D$777,СВЦЭМ!$A$34:$A$777,$A36,СВЦЭМ!$B$34:$B$777,B$11)+'СЕТ СН'!$F$11+СВЦЭМ!$D$10+'СЕТ СН'!$F$5-'СЕТ СН'!$F$21</f>
        <v>3820.73148597</v>
      </c>
      <c r="C36" s="37">
        <f>SUMIFS(СВЦЭМ!$D$34:$D$777,СВЦЭМ!$A$34:$A$777,$A36,СВЦЭМ!$B$34:$B$777,C$11)+'СЕТ СН'!$F$11+СВЦЭМ!$D$10+'СЕТ СН'!$F$5-'СЕТ СН'!$F$21</f>
        <v>3904.5830796500004</v>
      </c>
      <c r="D36" s="37">
        <f>SUMIFS(СВЦЭМ!$D$34:$D$777,СВЦЭМ!$A$34:$A$777,$A36,СВЦЭМ!$B$34:$B$777,D$11)+'СЕТ СН'!$F$11+СВЦЭМ!$D$10+'СЕТ СН'!$F$5-'СЕТ СН'!$F$21</f>
        <v>3969.9416773000003</v>
      </c>
      <c r="E36" s="37">
        <f>SUMIFS(СВЦЭМ!$D$34:$D$777,СВЦЭМ!$A$34:$A$777,$A36,СВЦЭМ!$B$34:$B$777,E$11)+'СЕТ СН'!$F$11+СВЦЭМ!$D$10+'СЕТ СН'!$F$5-'СЕТ СН'!$F$21</f>
        <v>3990.6653117700007</v>
      </c>
      <c r="F36" s="37">
        <f>SUMIFS(СВЦЭМ!$D$34:$D$777,СВЦЭМ!$A$34:$A$777,$A36,СВЦЭМ!$B$34:$B$777,F$11)+'СЕТ СН'!$F$11+СВЦЭМ!$D$10+'СЕТ СН'!$F$5-'СЕТ СН'!$F$21</f>
        <v>4000.3671115400002</v>
      </c>
      <c r="G36" s="37">
        <f>SUMIFS(СВЦЭМ!$D$34:$D$777,СВЦЭМ!$A$34:$A$777,$A36,СВЦЭМ!$B$34:$B$777,G$11)+'СЕТ СН'!$F$11+СВЦЭМ!$D$10+'СЕТ СН'!$F$5-'СЕТ СН'!$F$21</f>
        <v>3991.8034079700001</v>
      </c>
      <c r="H36" s="37">
        <f>SUMIFS(СВЦЭМ!$D$34:$D$777,СВЦЭМ!$A$34:$A$777,$A36,СВЦЭМ!$B$34:$B$777,H$11)+'СЕТ СН'!$F$11+СВЦЭМ!$D$10+'СЕТ СН'!$F$5-'СЕТ СН'!$F$21</f>
        <v>3922.0730097000005</v>
      </c>
      <c r="I36" s="37">
        <f>SUMIFS(СВЦЭМ!$D$34:$D$777,СВЦЭМ!$A$34:$A$777,$A36,СВЦЭМ!$B$34:$B$777,I$11)+'СЕТ СН'!$F$11+СВЦЭМ!$D$10+'СЕТ СН'!$F$5-'СЕТ СН'!$F$21</f>
        <v>3809.4941522400004</v>
      </c>
      <c r="J36" s="37">
        <f>SUMIFS(СВЦЭМ!$D$34:$D$777,СВЦЭМ!$A$34:$A$777,$A36,СВЦЭМ!$B$34:$B$777,J$11)+'СЕТ СН'!$F$11+СВЦЭМ!$D$10+'СЕТ СН'!$F$5-'СЕТ СН'!$F$21</f>
        <v>3709.8750223799998</v>
      </c>
      <c r="K36" s="37">
        <f>SUMIFS(СВЦЭМ!$D$34:$D$777,СВЦЭМ!$A$34:$A$777,$A36,СВЦЭМ!$B$34:$B$777,K$11)+'СЕТ СН'!$F$11+СВЦЭМ!$D$10+'СЕТ СН'!$F$5-'СЕТ СН'!$F$21</f>
        <v>3626.4602845099998</v>
      </c>
      <c r="L36" s="37">
        <f>SUMIFS(СВЦЭМ!$D$34:$D$777,СВЦЭМ!$A$34:$A$777,$A36,СВЦЭМ!$B$34:$B$777,L$11)+'СЕТ СН'!$F$11+СВЦЭМ!$D$10+'СЕТ СН'!$F$5-'СЕТ СН'!$F$21</f>
        <v>3567.2888763299998</v>
      </c>
      <c r="M36" s="37">
        <f>SUMIFS(СВЦЭМ!$D$34:$D$777,СВЦЭМ!$A$34:$A$777,$A36,СВЦЭМ!$B$34:$B$777,M$11)+'СЕТ СН'!$F$11+СВЦЭМ!$D$10+'СЕТ СН'!$F$5-'СЕТ СН'!$F$21</f>
        <v>3573.3496147699998</v>
      </c>
      <c r="N36" s="37">
        <f>SUMIFS(СВЦЭМ!$D$34:$D$777,СВЦЭМ!$A$34:$A$777,$A36,СВЦЭМ!$B$34:$B$777,N$11)+'СЕТ СН'!$F$11+СВЦЭМ!$D$10+'СЕТ СН'!$F$5-'СЕТ СН'!$F$21</f>
        <v>3576.9093817900002</v>
      </c>
      <c r="O36" s="37">
        <f>SUMIFS(СВЦЭМ!$D$34:$D$777,СВЦЭМ!$A$34:$A$777,$A36,СВЦЭМ!$B$34:$B$777,O$11)+'СЕТ СН'!$F$11+СВЦЭМ!$D$10+'СЕТ СН'!$F$5-'СЕТ СН'!$F$21</f>
        <v>3567.2001093099998</v>
      </c>
      <c r="P36" s="37">
        <f>SUMIFS(СВЦЭМ!$D$34:$D$777,СВЦЭМ!$A$34:$A$777,$A36,СВЦЭМ!$B$34:$B$777,P$11)+'СЕТ СН'!$F$11+СВЦЭМ!$D$10+'СЕТ СН'!$F$5-'СЕТ СН'!$F$21</f>
        <v>3573.6583089300002</v>
      </c>
      <c r="Q36" s="37">
        <f>SUMIFS(СВЦЭМ!$D$34:$D$777,СВЦЭМ!$A$34:$A$777,$A36,СВЦЭМ!$B$34:$B$777,Q$11)+'СЕТ СН'!$F$11+СВЦЭМ!$D$10+'СЕТ СН'!$F$5-'СЕТ СН'!$F$21</f>
        <v>3579.9942549699999</v>
      </c>
      <c r="R36" s="37">
        <f>SUMIFS(СВЦЭМ!$D$34:$D$777,СВЦЭМ!$A$34:$A$777,$A36,СВЦЭМ!$B$34:$B$777,R$11)+'СЕТ СН'!$F$11+СВЦЭМ!$D$10+'СЕТ СН'!$F$5-'СЕТ СН'!$F$21</f>
        <v>3591.5734844099998</v>
      </c>
      <c r="S36" s="37">
        <f>SUMIFS(СВЦЭМ!$D$34:$D$777,СВЦЭМ!$A$34:$A$777,$A36,СВЦЭМ!$B$34:$B$777,S$11)+'СЕТ СН'!$F$11+СВЦЭМ!$D$10+'СЕТ СН'!$F$5-'СЕТ СН'!$F$21</f>
        <v>3587.0833454800004</v>
      </c>
      <c r="T36" s="37">
        <f>SUMIFS(СВЦЭМ!$D$34:$D$777,СВЦЭМ!$A$34:$A$777,$A36,СВЦЭМ!$B$34:$B$777,T$11)+'СЕТ СН'!$F$11+СВЦЭМ!$D$10+'СЕТ СН'!$F$5-'СЕТ СН'!$F$21</f>
        <v>3601.3160685399998</v>
      </c>
      <c r="U36" s="37">
        <f>SUMIFS(СВЦЭМ!$D$34:$D$777,СВЦЭМ!$A$34:$A$777,$A36,СВЦЭМ!$B$34:$B$777,U$11)+'СЕТ СН'!$F$11+СВЦЭМ!$D$10+'СЕТ СН'!$F$5-'СЕТ СН'!$F$21</f>
        <v>3602.8779723400003</v>
      </c>
      <c r="V36" s="37">
        <f>SUMIFS(СВЦЭМ!$D$34:$D$777,СВЦЭМ!$A$34:$A$777,$A36,СВЦЭМ!$B$34:$B$777,V$11)+'СЕТ СН'!$F$11+СВЦЭМ!$D$10+'СЕТ СН'!$F$5-'СЕТ СН'!$F$21</f>
        <v>3580.8877897500006</v>
      </c>
      <c r="W36" s="37">
        <f>SUMIFS(СВЦЭМ!$D$34:$D$777,СВЦЭМ!$A$34:$A$777,$A36,СВЦЭМ!$B$34:$B$777,W$11)+'СЕТ СН'!$F$11+СВЦЭМ!$D$10+'СЕТ СН'!$F$5-'СЕТ СН'!$F$21</f>
        <v>3582.7650278700003</v>
      </c>
      <c r="X36" s="37">
        <f>SUMIFS(СВЦЭМ!$D$34:$D$777,СВЦЭМ!$A$34:$A$777,$A36,СВЦЭМ!$B$34:$B$777,X$11)+'СЕТ СН'!$F$11+СВЦЭМ!$D$10+'СЕТ СН'!$F$5-'СЕТ СН'!$F$21</f>
        <v>3646.3528994400003</v>
      </c>
      <c r="Y36" s="37">
        <f>SUMIFS(СВЦЭМ!$D$34:$D$777,СВЦЭМ!$A$34:$A$777,$A36,СВЦЭМ!$B$34:$B$777,Y$11)+'СЕТ СН'!$F$11+СВЦЭМ!$D$10+'СЕТ СН'!$F$5-'СЕТ СН'!$F$21</f>
        <v>3745.4696909100003</v>
      </c>
    </row>
    <row r="37" spans="1:27" ht="15.75" x14ac:dyDescent="0.2">
      <c r="A37" s="36">
        <f t="shared" si="0"/>
        <v>42942</v>
      </c>
      <c r="B37" s="37">
        <f>SUMIFS(СВЦЭМ!$D$34:$D$777,СВЦЭМ!$A$34:$A$777,$A37,СВЦЭМ!$B$34:$B$777,B$11)+'СЕТ СН'!$F$11+СВЦЭМ!$D$10+'СЕТ СН'!$F$5-'СЕТ СН'!$F$21</f>
        <v>3824.98314759</v>
      </c>
      <c r="C37" s="37">
        <f>SUMIFS(СВЦЭМ!$D$34:$D$777,СВЦЭМ!$A$34:$A$777,$A37,СВЦЭМ!$B$34:$B$777,C$11)+'СЕТ СН'!$F$11+СВЦЭМ!$D$10+'СЕТ СН'!$F$5-'СЕТ СН'!$F$21</f>
        <v>3852.0030261400007</v>
      </c>
      <c r="D37" s="37">
        <f>SUMIFS(СВЦЭМ!$D$34:$D$777,СВЦЭМ!$A$34:$A$777,$A37,СВЦЭМ!$B$34:$B$777,D$11)+'СЕТ СН'!$F$11+СВЦЭМ!$D$10+'СЕТ СН'!$F$5-'СЕТ СН'!$F$21</f>
        <v>3923.76118864</v>
      </c>
      <c r="E37" s="37">
        <f>SUMIFS(СВЦЭМ!$D$34:$D$777,СВЦЭМ!$A$34:$A$777,$A37,СВЦЭМ!$B$34:$B$777,E$11)+'СЕТ СН'!$F$11+СВЦЭМ!$D$10+'СЕТ СН'!$F$5-'СЕТ СН'!$F$21</f>
        <v>3963.2453581900008</v>
      </c>
      <c r="F37" s="37">
        <f>SUMIFS(СВЦЭМ!$D$34:$D$777,СВЦЭМ!$A$34:$A$777,$A37,СВЦЭМ!$B$34:$B$777,F$11)+'СЕТ СН'!$F$11+СВЦЭМ!$D$10+'СЕТ СН'!$F$5-'СЕТ СН'!$F$21</f>
        <v>3971.6309214000003</v>
      </c>
      <c r="G37" s="37">
        <f>SUMIFS(СВЦЭМ!$D$34:$D$777,СВЦЭМ!$A$34:$A$777,$A37,СВЦЭМ!$B$34:$B$777,G$11)+'СЕТ СН'!$F$11+СВЦЭМ!$D$10+'СЕТ СН'!$F$5-'СЕТ СН'!$F$21</f>
        <v>3958.6450370900002</v>
      </c>
      <c r="H37" s="37">
        <f>SUMIFS(СВЦЭМ!$D$34:$D$777,СВЦЭМ!$A$34:$A$777,$A37,СВЦЭМ!$B$34:$B$777,H$11)+'СЕТ СН'!$F$11+СВЦЭМ!$D$10+'СЕТ СН'!$F$5-'СЕТ СН'!$F$21</f>
        <v>3873.6740215400005</v>
      </c>
      <c r="I37" s="37">
        <f>SUMIFS(СВЦЭМ!$D$34:$D$777,СВЦЭМ!$A$34:$A$777,$A37,СВЦЭМ!$B$34:$B$777,I$11)+'СЕТ СН'!$F$11+СВЦЭМ!$D$10+'СЕТ СН'!$F$5-'СЕТ СН'!$F$21</f>
        <v>3781.7031575299998</v>
      </c>
      <c r="J37" s="37">
        <f>SUMIFS(СВЦЭМ!$D$34:$D$777,СВЦЭМ!$A$34:$A$777,$A37,СВЦЭМ!$B$34:$B$777,J$11)+'СЕТ СН'!$F$11+СВЦЭМ!$D$10+'СЕТ СН'!$F$5-'СЕТ СН'!$F$21</f>
        <v>3686.5656144700006</v>
      </c>
      <c r="K37" s="37">
        <f>SUMIFS(СВЦЭМ!$D$34:$D$777,СВЦЭМ!$A$34:$A$777,$A37,СВЦЭМ!$B$34:$B$777,K$11)+'СЕТ СН'!$F$11+СВЦЭМ!$D$10+'СЕТ СН'!$F$5-'СЕТ СН'!$F$21</f>
        <v>3612.5683542500001</v>
      </c>
      <c r="L37" s="37">
        <f>SUMIFS(СВЦЭМ!$D$34:$D$777,СВЦЭМ!$A$34:$A$777,$A37,СВЦЭМ!$B$34:$B$777,L$11)+'СЕТ СН'!$F$11+СВЦЭМ!$D$10+'СЕТ СН'!$F$5-'СЕТ СН'!$F$21</f>
        <v>3576.8575069500002</v>
      </c>
      <c r="M37" s="37">
        <f>SUMIFS(СВЦЭМ!$D$34:$D$777,СВЦЭМ!$A$34:$A$777,$A37,СВЦЭМ!$B$34:$B$777,M$11)+'СЕТ СН'!$F$11+СВЦЭМ!$D$10+'СЕТ СН'!$F$5-'СЕТ СН'!$F$21</f>
        <v>3562.2651504200003</v>
      </c>
      <c r="N37" s="37">
        <f>SUMIFS(СВЦЭМ!$D$34:$D$777,СВЦЭМ!$A$34:$A$777,$A37,СВЦЭМ!$B$34:$B$777,N$11)+'СЕТ СН'!$F$11+СВЦЭМ!$D$10+'СЕТ СН'!$F$5-'СЕТ СН'!$F$21</f>
        <v>3568.4501913100003</v>
      </c>
      <c r="O37" s="37">
        <f>SUMIFS(СВЦЭМ!$D$34:$D$777,СВЦЭМ!$A$34:$A$777,$A37,СВЦЭМ!$B$34:$B$777,O$11)+'СЕТ СН'!$F$11+СВЦЭМ!$D$10+'СЕТ СН'!$F$5-'СЕТ СН'!$F$21</f>
        <v>3554.9196274799997</v>
      </c>
      <c r="P37" s="37">
        <f>SUMIFS(СВЦЭМ!$D$34:$D$777,СВЦЭМ!$A$34:$A$777,$A37,СВЦЭМ!$B$34:$B$777,P$11)+'СЕТ СН'!$F$11+СВЦЭМ!$D$10+'СЕТ СН'!$F$5-'СЕТ СН'!$F$21</f>
        <v>3573.3193923199997</v>
      </c>
      <c r="Q37" s="37">
        <f>SUMIFS(СВЦЭМ!$D$34:$D$777,СВЦЭМ!$A$34:$A$777,$A37,СВЦЭМ!$B$34:$B$777,Q$11)+'СЕТ СН'!$F$11+СВЦЭМ!$D$10+'СЕТ СН'!$F$5-'СЕТ СН'!$F$21</f>
        <v>3571.4825997600001</v>
      </c>
      <c r="R37" s="37">
        <f>SUMIFS(СВЦЭМ!$D$34:$D$777,СВЦЭМ!$A$34:$A$777,$A37,СВЦЭМ!$B$34:$B$777,R$11)+'СЕТ СН'!$F$11+СВЦЭМ!$D$10+'СЕТ СН'!$F$5-'СЕТ СН'!$F$21</f>
        <v>3573.9582536899998</v>
      </c>
      <c r="S37" s="37">
        <f>SUMIFS(СВЦЭМ!$D$34:$D$777,СВЦЭМ!$A$34:$A$777,$A37,СВЦЭМ!$B$34:$B$777,S$11)+'СЕТ СН'!$F$11+СВЦЭМ!$D$10+'СЕТ СН'!$F$5-'СЕТ СН'!$F$21</f>
        <v>3564.8847198599997</v>
      </c>
      <c r="T37" s="37">
        <f>SUMIFS(СВЦЭМ!$D$34:$D$777,СВЦЭМ!$A$34:$A$777,$A37,СВЦЭМ!$B$34:$B$777,T$11)+'СЕТ СН'!$F$11+СВЦЭМ!$D$10+'СЕТ СН'!$F$5-'СЕТ СН'!$F$21</f>
        <v>3582.5465390899999</v>
      </c>
      <c r="U37" s="37">
        <f>SUMIFS(СВЦЭМ!$D$34:$D$777,СВЦЭМ!$A$34:$A$777,$A37,СВЦЭМ!$B$34:$B$777,U$11)+'СЕТ СН'!$F$11+СВЦЭМ!$D$10+'СЕТ СН'!$F$5-'СЕТ СН'!$F$21</f>
        <v>3589.7912986900001</v>
      </c>
      <c r="V37" s="37">
        <f>SUMIFS(СВЦЭМ!$D$34:$D$777,СВЦЭМ!$A$34:$A$777,$A37,СВЦЭМ!$B$34:$B$777,V$11)+'СЕТ СН'!$F$11+СВЦЭМ!$D$10+'СЕТ СН'!$F$5-'СЕТ СН'!$F$21</f>
        <v>3593.3380342800001</v>
      </c>
      <c r="W37" s="37">
        <f>SUMIFS(СВЦЭМ!$D$34:$D$777,СВЦЭМ!$A$34:$A$777,$A37,СВЦЭМ!$B$34:$B$777,W$11)+'СЕТ СН'!$F$11+СВЦЭМ!$D$10+'СЕТ СН'!$F$5-'СЕТ СН'!$F$21</f>
        <v>3592.6099545699999</v>
      </c>
      <c r="X37" s="37">
        <f>SUMIFS(СВЦЭМ!$D$34:$D$777,СВЦЭМ!$A$34:$A$777,$A37,СВЦЭМ!$B$34:$B$777,X$11)+'СЕТ СН'!$F$11+СВЦЭМ!$D$10+'СЕТ СН'!$F$5-'СЕТ СН'!$F$21</f>
        <v>3634.6942666499999</v>
      </c>
      <c r="Y37" s="37">
        <f>SUMIFS(СВЦЭМ!$D$34:$D$777,СВЦЭМ!$A$34:$A$777,$A37,СВЦЭМ!$B$34:$B$777,Y$11)+'СЕТ СН'!$F$11+СВЦЭМ!$D$10+'СЕТ СН'!$F$5-'СЕТ СН'!$F$21</f>
        <v>3728.8247172000001</v>
      </c>
    </row>
    <row r="38" spans="1:27" ht="15.75" x14ac:dyDescent="0.2">
      <c r="A38" s="36">
        <f t="shared" si="0"/>
        <v>42943</v>
      </c>
      <c r="B38" s="37">
        <f>SUMIFS(СВЦЭМ!$D$34:$D$777,СВЦЭМ!$A$34:$A$777,$A38,СВЦЭМ!$B$34:$B$777,B$11)+'СЕТ СН'!$F$11+СВЦЭМ!$D$10+'СЕТ СН'!$F$5-'СЕТ СН'!$F$21</f>
        <v>3778.6627538100001</v>
      </c>
      <c r="C38" s="37">
        <f>SUMIFS(СВЦЭМ!$D$34:$D$777,СВЦЭМ!$A$34:$A$777,$A38,СВЦЭМ!$B$34:$B$777,C$11)+'СЕТ СН'!$F$11+СВЦЭМ!$D$10+'СЕТ СН'!$F$5-'СЕТ СН'!$F$21</f>
        <v>3859.8087956300005</v>
      </c>
      <c r="D38" s="37">
        <f>SUMIFS(СВЦЭМ!$D$34:$D$777,СВЦЭМ!$A$34:$A$777,$A38,СВЦЭМ!$B$34:$B$777,D$11)+'СЕТ СН'!$F$11+СВЦЭМ!$D$10+'СЕТ СН'!$F$5-'СЕТ СН'!$F$21</f>
        <v>3933.85784229</v>
      </c>
      <c r="E38" s="37">
        <f>SUMIFS(СВЦЭМ!$D$34:$D$777,СВЦЭМ!$A$34:$A$777,$A38,СВЦЭМ!$B$34:$B$777,E$11)+'СЕТ СН'!$F$11+СВЦЭМ!$D$10+'СЕТ СН'!$F$5-'СЕТ СН'!$F$21</f>
        <v>3949.3963792699997</v>
      </c>
      <c r="F38" s="37">
        <f>SUMIFS(СВЦЭМ!$D$34:$D$777,СВЦЭМ!$A$34:$A$777,$A38,СВЦЭМ!$B$34:$B$777,F$11)+'СЕТ СН'!$F$11+СВЦЭМ!$D$10+'СЕТ СН'!$F$5-'СЕТ СН'!$F$21</f>
        <v>3952.9611372300005</v>
      </c>
      <c r="G38" s="37">
        <f>SUMIFS(СВЦЭМ!$D$34:$D$777,СВЦЭМ!$A$34:$A$777,$A38,СВЦЭМ!$B$34:$B$777,G$11)+'СЕТ СН'!$F$11+СВЦЭМ!$D$10+'СЕТ СН'!$F$5-'СЕТ СН'!$F$21</f>
        <v>3942.7275537500009</v>
      </c>
      <c r="H38" s="37">
        <f>SUMIFS(СВЦЭМ!$D$34:$D$777,СВЦЭМ!$A$34:$A$777,$A38,СВЦЭМ!$B$34:$B$777,H$11)+'СЕТ СН'!$F$11+СВЦЭМ!$D$10+'СЕТ СН'!$F$5-'СЕТ СН'!$F$21</f>
        <v>3863.5772896100007</v>
      </c>
      <c r="I38" s="37">
        <f>SUMIFS(СВЦЭМ!$D$34:$D$777,СВЦЭМ!$A$34:$A$777,$A38,СВЦЭМ!$B$34:$B$777,I$11)+'СЕТ СН'!$F$11+СВЦЭМ!$D$10+'СЕТ СН'!$F$5-'СЕТ СН'!$F$21</f>
        <v>3774.6228089300002</v>
      </c>
      <c r="J38" s="37">
        <f>SUMIFS(СВЦЭМ!$D$34:$D$777,СВЦЭМ!$A$34:$A$777,$A38,СВЦЭМ!$B$34:$B$777,J$11)+'СЕТ СН'!$F$11+СВЦЭМ!$D$10+'СЕТ СН'!$F$5-'СЕТ СН'!$F$21</f>
        <v>3682.5865918099998</v>
      </c>
      <c r="K38" s="37">
        <f>SUMIFS(СВЦЭМ!$D$34:$D$777,СВЦЭМ!$A$34:$A$777,$A38,СВЦЭМ!$B$34:$B$777,K$11)+'СЕТ СН'!$F$11+СВЦЭМ!$D$10+'СЕТ СН'!$F$5-'СЕТ СН'!$F$21</f>
        <v>3604.0739716400003</v>
      </c>
      <c r="L38" s="37">
        <f>SUMIFS(СВЦЭМ!$D$34:$D$777,СВЦЭМ!$A$34:$A$777,$A38,СВЦЭМ!$B$34:$B$777,L$11)+'СЕТ СН'!$F$11+СВЦЭМ!$D$10+'СЕТ СН'!$F$5-'СЕТ СН'!$F$21</f>
        <v>3550.8789975300006</v>
      </c>
      <c r="M38" s="37">
        <f>SUMIFS(СВЦЭМ!$D$34:$D$777,СВЦЭМ!$A$34:$A$777,$A38,СВЦЭМ!$B$34:$B$777,M$11)+'СЕТ СН'!$F$11+СВЦЭМ!$D$10+'СЕТ СН'!$F$5-'СЕТ СН'!$F$21</f>
        <v>3565.3166399399997</v>
      </c>
      <c r="N38" s="37">
        <f>SUMIFS(СВЦЭМ!$D$34:$D$777,СВЦЭМ!$A$34:$A$777,$A38,СВЦЭМ!$B$34:$B$777,N$11)+'СЕТ СН'!$F$11+СВЦЭМ!$D$10+'СЕТ СН'!$F$5-'СЕТ СН'!$F$21</f>
        <v>3561.0441651700003</v>
      </c>
      <c r="O38" s="37">
        <f>SUMIFS(СВЦЭМ!$D$34:$D$777,СВЦЭМ!$A$34:$A$777,$A38,СВЦЭМ!$B$34:$B$777,O$11)+'СЕТ СН'!$F$11+СВЦЭМ!$D$10+'СЕТ СН'!$F$5-'СЕТ СН'!$F$21</f>
        <v>3553.35853907</v>
      </c>
      <c r="P38" s="37">
        <f>SUMIFS(СВЦЭМ!$D$34:$D$777,СВЦЭМ!$A$34:$A$777,$A38,СВЦЭМ!$B$34:$B$777,P$11)+'СЕТ СН'!$F$11+СВЦЭМ!$D$10+'СЕТ СН'!$F$5-'СЕТ СН'!$F$21</f>
        <v>3550.0861839600002</v>
      </c>
      <c r="Q38" s="37">
        <f>SUMIFS(СВЦЭМ!$D$34:$D$777,СВЦЭМ!$A$34:$A$777,$A38,СВЦЭМ!$B$34:$B$777,Q$11)+'СЕТ СН'!$F$11+СВЦЭМ!$D$10+'СЕТ СН'!$F$5-'СЕТ СН'!$F$21</f>
        <v>3548.8794733200002</v>
      </c>
      <c r="R38" s="37">
        <f>SUMIFS(СВЦЭМ!$D$34:$D$777,СВЦЭМ!$A$34:$A$777,$A38,СВЦЭМ!$B$34:$B$777,R$11)+'СЕТ СН'!$F$11+СВЦЭМ!$D$10+'СЕТ СН'!$F$5-'СЕТ СН'!$F$21</f>
        <v>3549.8388236800001</v>
      </c>
      <c r="S38" s="37">
        <f>SUMIFS(СВЦЭМ!$D$34:$D$777,СВЦЭМ!$A$34:$A$777,$A38,СВЦЭМ!$B$34:$B$777,S$11)+'СЕТ СН'!$F$11+СВЦЭМ!$D$10+'СЕТ СН'!$F$5-'СЕТ СН'!$F$21</f>
        <v>3541.1047286100002</v>
      </c>
      <c r="T38" s="37">
        <f>SUMIFS(СВЦЭМ!$D$34:$D$777,СВЦЭМ!$A$34:$A$777,$A38,СВЦЭМ!$B$34:$B$777,T$11)+'СЕТ СН'!$F$11+СВЦЭМ!$D$10+'СЕТ СН'!$F$5-'СЕТ СН'!$F$21</f>
        <v>3555.3245678800004</v>
      </c>
      <c r="U38" s="37">
        <f>SUMIFS(СВЦЭМ!$D$34:$D$777,СВЦЭМ!$A$34:$A$777,$A38,СВЦЭМ!$B$34:$B$777,U$11)+'СЕТ СН'!$F$11+СВЦЭМ!$D$10+'СЕТ СН'!$F$5-'СЕТ СН'!$F$21</f>
        <v>3558.16406568</v>
      </c>
      <c r="V38" s="37">
        <f>SUMIFS(СВЦЭМ!$D$34:$D$777,СВЦЭМ!$A$34:$A$777,$A38,СВЦЭМ!$B$34:$B$777,V$11)+'СЕТ СН'!$F$11+СВЦЭМ!$D$10+'СЕТ СН'!$F$5-'СЕТ СН'!$F$21</f>
        <v>3553.6300426100006</v>
      </c>
      <c r="W38" s="37">
        <f>SUMIFS(СВЦЭМ!$D$34:$D$777,СВЦЭМ!$A$34:$A$777,$A38,СВЦЭМ!$B$34:$B$777,W$11)+'СЕТ СН'!$F$11+СВЦЭМ!$D$10+'СЕТ СН'!$F$5-'СЕТ СН'!$F$21</f>
        <v>3576.0988393200005</v>
      </c>
      <c r="X38" s="37">
        <f>SUMIFS(СВЦЭМ!$D$34:$D$777,СВЦЭМ!$A$34:$A$777,$A38,СВЦЭМ!$B$34:$B$777,X$11)+'СЕТ СН'!$F$11+СВЦЭМ!$D$10+'СЕТ СН'!$F$5-'СЕТ СН'!$F$21</f>
        <v>3637.4876216399998</v>
      </c>
      <c r="Y38" s="37">
        <f>SUMIFS(СВЦЭМ!$D$34:$D$777,СВЦЭМ!$A$34:$A$777,$A38,СВЦЭМ!$B$34:$B$777,Y$11)+'СЕТ СН'!$F$11+СВЦЭМ!$D$10+'СЕТ СН'!$F$5-'СЕТ СН'!$F$21</f>
        <v>3724.2426637099998</v>
      </c>
    </row>
    <row r="39" spans="1:27" ht="15.75" x14ac:dyDescent="0.2">
      <c r="A39" s="36">
        <f t="shared" si="0"/>
        <v>42944</v>
      </c>
      <c r="B39" s="37">
        <f>SUMIFS(СВЦЭМ!$D$34:$D$777,СВЦЭМ!$A$34:$A$777,$A39,СВЦЭМ!$B$34:$B$777,B$11)+'СЕТ СН'!$F$11+СВЦЭМ!$D$10+'СЕТ СН'!$F$5-'СЕТ СН'!$F$21</f>
        <v>3800.1133099400004</v>
      </c>
      <c r="C39" s="37">
        <f>SUMIFS(СВЦЭМ!$D$34:$D$777,СВЦЭМ!$A$34:$A$777,$A39,СВЦЭМ!$B$34:$B$777,C$11)+'СЕТ СН'!$F$11+СВЦЭМ!$D$10+'СЕТ СН'!$F$5-'СЕТ СН'!$F$21</f>
        <v>3885.3563015400005</v>
      </c>
      <c r="D39" s="37">
        <f>SUMIFS(СВЦЭМ!$D$34:$D$777,СВЦЭМ!$A$34:$A$777,$A39,СВЦЭМ!$B$34:$B$777,D$11)+'СЕТ СН'!$F$11+СВЦЭМ!$D$10+'СЕТ СН'!$F$5-'СЕТ СН'!$F$21</f>
        <v>3953.0801235100007</v>
      </c>
      <c r="E39" s="37">
        <f>SUMIFS(СВЦЭМ!$D$34:$D$777,СВЦЭМ!$A$34:$A$777,$A39,СВЦЭМ!$B$34:$B$777,E$11)+'СЕТ СН'!$F$11+СВЦЭМ!$D$10+'СЕТ СН'!$F$5-'СЕТ СН'!$F$21</f>
        <v>3971.2584457800003</v>
      </c>
      <c r="F39" s="37">
        <f>SUMIFS(СВЦЭМ!$D$34:$D$777,СВЦЭМ!$A$34:$A$777,$A39,СВЦЭМ!$B$34:$B$777,F$11)+'СЕТ СН'!$F$11+СВЦЭМ!$D$10+'СЕТ СН'!$F$5-'СЕТ СН'!$F$21</f>
        <v>3979.4619304000007</v>
      </c>
      <c r="G39" s="37">
        <f>SUMIFS(СВЦЭМ!$D$34:$D$777,СВЦЭМ!$A$34:$A$777,$A39,СВЦЭМ!$B$34:$B$777,G$11)+'СЕТ СН'!$F$11+СВЦЭМ!$D$10+'СЕТ СН'!$F$5-'СЕТ СН'!$F$21</f>
        <v>3969.9209625200001</v>
      </c>
      <c r="H39" s="37">
        <f>SUMIFS(СВЦЭМ!$D$34:$D$777,СВЦЭМ!$A$34:$A$777,$A39,СВЦЭМ!$B$34:$B$777,H$11)+'СЕТ СН'!$F$11+СВЦЭМ!$D$10+'СЕТ СН'!$F$5-'СЕТ СН'!$F$21</f>
        <v>3892.2810499900006</v>
      </c>
      <c r="I39" s="37">
        <f>SUMIFS(СВЦЭМ!$D$34:$D$777,СВЦЭМ!$A$34:$A$777,$A39,СВЦЭМ!$B$34:$B$777,I$11)+'СЕТ СН'!$F$11+СВЦЭМ!$D$10+'СЕТ СН'!$F$5-'СЕТ СН'!$F$21</f>
        <v>3777.7094219600003</v>
      </c>
      <c r="J39" s="37">
        <f>SUMIFS(СВЦЭМ!$D$34:$D$777,СВЦЭМ!$A$34:$A$777,$A39,СВЦЭМ!$B$34:$B$777,J$11)+'СЕТ СН'!$F$11+СВЦЭМ!$D$10+'СЕТ СН'!$F$5-'СЕТ СН'!$F$21</f>
        <v>3689.2262847700003</v>
      </c>
      <c r="K39" s="37">
        <f>SUMIFS(СВЦЭМ!$D$34:$D$777,СВЦЭМ!$A$34:$A$777,$A39,СВЦЭМ!$B$34:$B$777,K$11)+'СЕТ СН'!$F$11+СВЦЭМ!$D$10+'СЕТ СН'!$F$5-'СЕТ СН'!$F$21</f>
        <v>3606.2059552600003</v>
      </c>
      <c r="L39" s="37">
        <f>SUMIFS(СВЦЭМ!$D$34:$D$777,СВЦЭМ!$A$34:$A$777,$A39,СВЦЭМ!$B$34:$B$777,L$11)+'СЕТ СН'!$F$11+СВЦЭМ!$D$10+'СЕТ СН'!$F$5-'СЕТ СН'!$F$21</f>
        <v>3547.4505433599998</v>
      </c>
      <c r="M39" s="37">
        <f>SUMIFS(СВЦЭМ!$D$34:$D$777,СВЦЭМ!$A$34:$A$777,$A39,СВЦЭМ!$B$34:$B$777,M$11)+'СЕТ СН'!$F$11+СВЦЭМ!$D$10+'СЕТ СН'!$F$5-'СЕТ СН'!$F$21</f>
        <v>3532.7387844599998</v>
      </c>
      <c r="N39" s="37">
        <f>SUMIFS(СВЦЭМ!$D$34:$D$777,СВЦЭМ!$A$34:$A$777,$A39,СВЦЭМ!$B$34:$B$777,N$11)+'СЕТ СН'!$F$11+СВЦЭМ!$D$10+'СЕТ СН'!$F$5-'СЕТ СН'!$F$21</f>
        <v>3542.2284951399997</v>
      </c>
      <c r="O39" s="37">
        <f>SUMIFS(СВЦЭМ!$D$34:$D$777,СВЦЭМ!$A$34:$A$777,$A39,СВЦЭМ!$B$34:$B$777,O$11)+'СЕТ СН'!$F$11+СВЦЭМ!$D$10+'СЕТ СН'!$F$5-'СЕТ СН'!$F$21</f>
        <v>3544.9043429600006</v>
      </c>
      <c r="P39" s="37">
        <f>SUMIFS(СВЦЭМ!$D$34:$D$777,СВЦЭМ!$A$34:$A$777,$A39,СВЦЭМ!$B$34:$B$777,P$11)+'СЕТ СН'!$F$11+СВЦЭМ!$D$10+'СЕТ СН'!$F$5-'СЕТ СН'!$F$21</f>
        <v>3548.5011068599997</v>
      </c>
      <c r="Q39" s="37">
        <f>SUMIFS(СВЦЭМ!$D$34:$D$777,СВЦЭМ!$A$34:$A$777,$A39,СВЦЭМ!$B$34:$B$777,Q$11)+'СЕТ СН'!$F$11+СВЦЭМ!$D$10+'СЕТ СН'!$F$5-'СЕТ СН'!$F$21</f>
        <v>3552.5432600100003</v>
      </c>
      <c r="R39" s="37">
        <f>SUMIFS(СВЦЭМ!$D$34:$D$777,СВЦЭМ!$A$34:$A$777,$A39,СВЦЭМ!$B$34:$B$777,R$11)+'СЕТ СН'!$F$11+СВЦЭМ!$D$10+'СЕТ СН'!$F$5-'СЕТ СН'!$F$21</f>
        <v>3563.0221330800005</v>
      </c>
      <c r="S39" s="37">
        <f>SUMIFS(СВЦЭМ!$D$34:$D$777,СВЦЭМ!$A$34:$A$777,$A39,СВЦЭМ!$B$34:$B$777,S$11)+'СЕТ СН'!$F$11+СВЦЭМ!$D$10+'СЕТ СН'!$F$5-'СЕТ СН'!$F$21</f>
        <v>3563.4168854</v>
      </c>
      <c r="T39" s="37">
        <f>SUMIFS(СВЦЭМ!$D$34:$D$777,СВЦЭМ!$A$34:$A$777,$A39,СВЦЭМ!$B$34:$B$777,T$11)+'СЕТ СН'!$F$11+СВЦЭМ!$D$10+'СЕТ СН'!$F$5-'СЕТ СН'!$F$21</f>
        <v>3584.4841712500001</v>
      </c>
      <c r="U39" s="37">
        <f>SUMIFS(СВЦЭМ!$D$34:$D$777,СВЦЭМ!$A$34:$A$777,$A39,СВЦЭМ!$B$34:$B$777,U$11)+'СЕТ СН'!$F$11+СВЦЭМ!$D$10+'СЕТ СН'!$F$5-'СЕТ СН'!$F$21</f>
        <v>3585.31626375</v>
      </c>
      <c r="V39" s="37">
        <f>SUMIFS(СВЦЭМ!$D$34:$D$777,СВЦЭМ!$A$34:$A$777,$A39,СВЦЭМ!$B$34:$B$777,V$11)+'СЕТ СН'!$F$11+СВЦЭМ!$D$10+'СЕТ СН'!$F$5-'СЕТ СН'!$F$21</f>
        <v>3581.4003497600006</v>
      </c>
      <c r="W39" s="37">
        <f>SUMIFS(СВЦЭМ!$D$34:$D$777,СВЦЭМ!$A$34:$A$777,$A39,СВЦЭМ!$B$34:$B$777,W$11)+'СЕТ СН'!$F$11+СВЦЭМ!$D$10+'СЕТ СН'!$F$5-'СЕТ СН'!$F$21</f>
        <v>3599.6271421700003</v>
      </c>
      <c r="X39" s="37">
        <f>SUMIFS(СВЦЭМ!$D$34:$D$777,СВЦЭМ!$A$34:$A$777,$A39,СВЦЭМ!$B$34:$B$777,X$11)+'СЕТ СН'!$F$11+СВЦЭМ!$D$10+'СЕТ СН'!$F$5-'СЕТ СН'!$F$21</f>
        <v>3649.1345144500001</v>
      </c>
      <c r="Y39" s="37">
        <f>SUMIFS(СВЦЭМ!$D$34:$D$777,СВЦЭМ!$A$34:$A$777,$A39,СВЦЭМ!$B$34:$B$777,Y$11)+'СЕТ СН'!$F$11+СВЦЭМ!$D$10+'СЕТ СН'!$F$5-'СЕТ СН'!$F$21</f>
        <v>3730.2106104000004</v>
      </c>
    </row>
    <row r="40" spans="1:27" ht="15.75" x14ac:dyDescent="0.2">
      <c r="A40" s="36">
        <f t="shared" si="0"/>
        <v>42945</v>
      </c>
      <c r="B40" s="37">
        <f>SUMIFS(СВЦЭМ!$D$34:$D$777,СВЦЭМ!$A$34:$A$777,$A40,СВЦЭМ!$B$34:$B$777,B$11)+'СЕТ СН'!$F$11+СВЦЭМ!$D$10+'СЕТ СН'!$F$5-'СЕТ СН'!$F$21</f>
        <v>3769.3427430500005</v>
      </c>
      <c r="C40" s="37">
        <f>SUMIFS(СВЦЭМ!$D$34:$D$777,СВЦЭМ!$A$34:$A$777,$A40,СВЦЭМ!$B$34:$B$777,C$11)+'СЕТ СН'!$F$11+СВЦЭМ!$D$10+'СЕТ СН'!$F$5-'СЕТ СН'!$F$21</f>
        <v>3853.1950229200002</v>
      </c>
      <c r="D40" s="37">
        <f>SUMIFS(СВЦЭМ!$D$34:$D$777,СВЦЭМ!$A$34:$A$777,$A40,СВЦЭМ!$B$34:$B$777,D$11)+'СЕТ СН'!$F$11+СВЦЭМ!$D$10+'СЕТ СН'!$F$5-'СЕТ СН'!$F$21</f>
        <v>3904.8575539000003</v>
      </c>
      <c r="E40" s="37">
        <f>SUMIFS(СВЦЭМ!$D$34:$D$777,СВЦЭМ!$A$34:$A$777,$A40,СВЦЭМ!$B$34:$B$777,E$11)+'СЕТ СН'!$F$11+СВЦЭМ!$D$10+'СЕТ СН'!$F$5-'СЕТ СН'!$F$21</f>
        <v>3919.0250710199998</v>
      </c>
      <c r="F40" s="37">
        <f>SUMIFS(СВЦЭМ!$D$34:$D$777,СВЦЭМ!$A$34:$A$777,$A40,СВЦЭМ!$B$34:$B$777,F$11)+'СЕТ СН'!$F$11+СВЦЭМ!$D$10+'СЕТ СН'!$F$5-'СЕТ СН'!$F$21</f>
        <v>3931.4295486999999</v>
      </c>
      <c r="G40" s="37">
        <f>SUMIFS(СВЦЭМ!$D$34:$D$777,СВЦЭМ!$A$34:$A$777,$A40,СВЦЭМ!$B$34:$B$777,G$11)+'СЕТ СН'!$F$11+СВЦЭМ!$D$10+'СЕТ СН'!$F$5-'СЕТ СН'!$F$21</f>
        <v>3933.5378531300003</v>
      </c>
      <c r="H40" s="37">
        <f>SUMIFS(СВЦЭМ!$D$34:$D$777,СВЦЭМ!$A$34:$A$777,$A40,СВЦЭМ!$B$34:$B$777,H$11)+'СЕТ СН'!$F$11+СВЦЭМ!$D$10+'СЕТ СН'!$F$5-'СЕТ СН'!$F$21</f>
        <v>3901.2438512600002</v>
      </c>
      <c r="I40" s="37">
        <f>SUMIFS(СВЦЭМ!$D$34:$D$777,СВЦЭМ!$A$34:$A$777,$A40,СВЦЭМ!$B$34:$B$777,I$11)+'СЕТ СН'!$F$11+СВЦЭМ!$D$10+'СЕТ СН'!$F$5-'СЕТ СН'!$F$21</f>
        <v>3818.2532033500001</v>
      </c>
      <c r="J40" s="37">
        <f>SUMIFS(СВЦЭМ!$D$34:$D$777,СВЦЭМ!$A$34:$A$777,$A40,СВЦЭМ!$B$34:$B$777,J$11)+'СЕТ СН'!$F$11+СВЦЭМ!$D$10+'СЕТ СН'!$F$5-'СЕТ СН'!$F$21</f>
        <v>3735.8144222700003</v>
      </c>
      <c r="K40" s="37">
        <f>SUMIFS(СВЦЭМ!$D$34:$D$777,СВЦЭМ!$A$34:$A$777,$A40,СВЦЭМ!$B$34:$B$777,K$11)+'СЕТ СН'!$F$11+СВЦЭМ!$D$10+'СЕТ СН'!$F$5-'СЕТ СН'!$F$21</f>
        <v>3655.6289892000004</v>
      </c>
      <c r="L40" s="37">
        <f>SUMIFS(СВЦЭМ!$D$34:$D$777,СВЦЭМ!$A$34:$A$777,$A40,СВЦЭМ!$B$34:$B$777,L$11)+'СЕТ СН'!$F$11+СВЦЭМ!$D$10+'СЕТ СН'!$F$5-'СЕТ СН'!$F$21</f>
        <v>3594.82202332</v>
      </c>
      <c r="M40" s="37">
        <f>SUMIFS(СВЦЭМ!$D$34:$D$777,СВЦЭМ!$A$34:$A$777,$A40,СВЦЭМ!$B$34:$B$777,M$11)+'СЕТ СН'!$F$11+СВЦЭМ!$D$10+'СЕТ СН'!$F$5-'СЕТ СН'!$F$21</f>
        <v>3573.0294599600002</v>
      </c>
      <c r="N40" s="37">
        <f>SUMIFS(СВЦЭМ!$D$34:$D$777,СВЦЭМ!$A$34:$A$777,$A40,СВЦЭМ!$B$34:$B$777,N$11)+'СЕТ СН'!$F$11+СВЦЭМ!$D$10+'СЕТ СН'!$F$5-'СЕТ СН'!$F$21</f>
        <v>3587.6738702500006</v>
      </c>
      <c r="O40" s="37">
        <f>SUMIFS(СВЦЭМ!$D$34:$D$777,СВЦЭМ!$A$34:$A$777,$A40,СВЦЭМ!$B$34:$B$777,O$11)+'СЕТ СН'!$F$11+СВЦЭМ!$D$10+'СЕТ СН'!$F$5-'СЕТ СН'!$F$21</f>
        <v>3578.0176806400004</v>
      </c>
      <c r="P40" s="37">
        <f>SUMIFS(СВЦЭМ!$D$34:$D$777,СВЦЭМ!$A$34:$A$777,$A40,СВЦЭМ!$B$34:$B$777,P$11)+'СЕТ СН'!$F$11+СВЦЭМ!$D$10+'СЕТ СН'!$F$5-'СЕТ СН'!$F$21</f>
        <v>3589.6716878200004</v>
      </c>
      <c r="Q40" s="37">
        <f>SUMIFS(СВЦЭМ!$D$34:$D$777,СВЦЭМ!$A$34:$A$777,$A40,СВЦЭМ!$B$34:$B$777,Q$11)+'СЕТ СН'!$F$11+СВЦЭМ!$D$10+'СЕТ СН'!$F$5-'СЕТ СН'!$F$21</f>
        <v>3590.1234339900002</v>
      </c>
      <c r="R40" s="37">
        <f>SUMIFS(СВЦЭМ!$D$34:$D$777,СВЦЭМ!$A$34:$A$777,$A40,СВЦЭМ!$B$34:$B$777,R$11)+'СЕТ СН'!$F$11+СВЦЭМ!$D$10+'СЕТ СН'!$F$5-'СЕТ СН'!$F$21</f>
        <v>3589.6679417800005</v>
      </c>
      <c r="S40" s="37">
        <f>SUMIFS(СВЦЭМ!$D$34:$D$777,СВЦЭМ!$A$34:$A$777,$A40,СВЦЭМ!$B$34:$B$777,S$11)+'СЕТ СН'!$F$11+СВЦЭМ!$D$10+'СЕТ СН'!$F$5-'СЕТ СН'!$F$21</f>
        <v>3574.7791151500005</v>
      </c>
      <c r="T40" s="37">
        <f>SUMIFS(СВЦЭМ!$D$34:$D$777,СВЦЭМ!$A$34:$A$777,$A40,СВЦЭМ!$B$34:$B$777,T$11)+'СЕТ СН'!$F$11+СВЦЭМ!$D$10+'СЕТ СН'!$F$5-'СЕТ СН'!$F$21</f>
        <v>3578.57686741</v>
      </c>
      <c r="U40" s="37">
        <f>SUMIFS(СВЦЭМ!$D$34:$D$777,СВЦЭМ!$A$34:$A$777,$A40,СВЦЭМ!$B$34:$B$777,U$11)+'СЕТ СН'!$F$11+СВЦЭМ!$D$10+'СЕТ СН'!$F$5-'СЕТ СН'!$F$21</f>
        <v>3580.1510992499998</v>
      </c>
      <c r="V40" s="37">
        <f>SUMIFS(СВЦЭМ!$D$34:$D$777,СВЦЭМ!$A$34:$A$777,$A40,СВЦЭМ!$B$34:$B$777,V$11)+'СЕТ СН'!$F$11+СВЦЭМ!$D$10+'СЕТ СН'!$F$5-'СЕТ СН'!$F$21</f>
        <v>3593.66985983</v>
      </c>
      <c r="W40" s="37">
        <f>SUMIFS(СВЦЭМ!$D$34:$D$777,СВЦЭМ!$A$34:$A$777,$A40,СВЦЭМ!$B$34:$B$777,W$11)+'СЕТ СН'!$F$11+СВЦЭМ!$D$10+'СЕТ СН'!$F$5-'СЕТ СН'!$F$21</f>
        <v>3618.5981705600007</v>
      </c>
      <c r="X40" s="37">
        <f>SUMIFS(СВЦЭМ!$D$34:$D$777,СВЦЭМ!$A$34:$A$777,$A40,СВЦЭМ!$B$34:$B$777,X$11)+'СЕТ СН'!$F$11+СВЦЭМ!$D$10+'СЕТ СН'!$F$5-'СЕТ СН'!$F$21</f>
        <v>3680.3225443800002</v>
      </c>
      <c r="Y40" s="37">
        <f>SUMIFS(СВЦЭМ!$D$34:$D$777,СВЦЭМ!$A$34:$A$777,$A40,СВЦЭМ!$B$34:$B$777,Y$11)+'СЕТ СН'!$F$11+СВЦЭМ!$D$10+'СЕТ СН'!$F$5-'СЕТ СН'!$F$21</f>
        <v>3783.5268871600001</v>
      </c>
    </row>
    <row r="41" spans="1:27" ht="15.75" x14ac:dyDescent="0.2">
      <c r="A41" s="36">
        <f t="shared" si="0"/>
        <v>42946</v>
      </c>
      <c r="B41" s="37">
        <f>SUMIFS(СВЦЭМ!$D$34:$D$777,СВЦЭМ!$A$34:$A$777,$A41,СВЦЭМ!$B$34:$B$777,B$11)+'СЕТ СН'!$F$11+СВЦЭМ!$D$10+'СЕТ СН'!$F$5-'СЕТ СН'!$F$21</f>
        <v>3784.0157894499998</v>
      </c>
      <c r="C41" s="37">
        <f>SUMIFS(СВЦЭМ!$D$34:$D$777,СВЦЭМ!$A$34:$A$777,$A41,СВЦЭМ!$B$34:$B$777,C$11)+'СЕТ СН'!$F$11+СВЦЭМ!$D$10+'СЕТ СН'!$F$5-'СЕТ СН'!$F$21</f>
        <v>3861.4613479100008</v>
      </c>
      <c r="D41" s="37">
        <f>SUMIFS(СВЦЭМ!$D$34:$D$777,СВЦЭМ!$A$34:$A$777,$A41,СВЦЭМ!$B$34:$B$777,D$11)+'СЕТ СН'!$F$11+СВЦЭМ!$D$10+'СЕТ СН'!$F$5-'СЕТ СН'!$F$21</f>
        <v>3923.1446341299998</v>
      </c>
      <c r="E41" s="37">
        <f>SUMIFS(СВЦЭМ!$D$34:$D$777,СВЦЭМ!$A$34:$A$777,$A41,СВЦЭМ!$B$34:$B$777,E$11)+'СЕТ СН'!$F$11+СВЦЭМ!$D$10+'СЕТ СН'!$F$5-'СЕТ СН'!$F$21</f>
        <v>3934.61531887</v>
      </c>
      <c r="F41" s="37">
        <f>SUMIFS(СВЦЭМ!$D$34:$D$777,СВЦЭМ!$A$34:$A$777,$A41,СВЦЭМ!$B$34:$B$777,F$11)+'СЕТ СН'!$F$11+СВЦЭМ!$D$10+'СЕТ СН'!$F$5-'СЕТ СН'!$F$21</f>
        <v>3962.2996660300005</v>
      </c>
      <c r="G41" s="37">
        <f>SUMIFS(СВЦЭМ!$D$34:$D$777,СВЦЭМ!$A$34:$A$777,$A41,СВЦЭМ!$B$34:$B$777,G$11)+'СЕТ СН'!$F$11+СВЦЭМ!$D$10+'СЕТ СН'!$F$5-'СЕТ СН'!$F$21</f>
        <v>3967.4803923600002</v>
      </c>
      <c r="H41" s="37">
        <f>SUMIFS(СВЦЭМ!$D$34:$D$777,СВЦЭМ!$A$34:$A$777,$A41,СВЦЭМ!$B$34:$B$777,H$11)+'СЕТ СН'!$F$11+СВЦЭМ!$D$10+'СЕТ СН'!$F$5-'СЕТ СН'!$F$21</f>
        <v>3926.51927901</v>
      </c>
      <c r="I41" s="37">
        <f>SUMIFS(СВЦЭМ!$D$34:$D$777,СВЦЭМ!$A$34:$A$777,$A41,СВЦЭМ!$B$34:$B$777,I$11)+'СЕТ СН'!$F$11+СВЦЭМ!$D$10+'СЕТ СН'!$F$5-'СЕТ СН'!$F$21</f>
        <v>3833.5436360100002</v>
      </c>
      <c r="J41" s="37">
        <f>SUMIFS(СВЦЭМ!$D$34:$D$777,СВЦЭМ!$A$34:$A$777,$A41,СВЦЭМ!$B$34:$B$777,J$11)+'СЕТ СН'!$F$11+СВЦЭМ!$D$10+'СЕТ СН'!$F$5-'СЕТ СН'!$F$21</f>
        <v>3742.1975560600004</v>
      </c>
      <c r="K41" s="37">
        <f>SUMIFS(СВЦЭМ!$D$34:$D$777,СВЦЭМ!$A$34:$A$777,$A41,СВЦЭМ!$B$34:$B$777,K$11)+'СЕТ СН'!$F$11+СВЦЭМ!$D$10+'СЕТ СН'!$F$5-'СЕТ СН'!$F$21</f>
        <v>3631.0229481300003</v>
      </c>
      <c r="L41" s="37">
        <f>SUMIFS(СВЦЭМ!$D$34:$D$777,СВЦЭМ!$A$34:$A$777,$A41,СВЦЭМ!$B$34:$B$777,L$11)+'СЕТ СН'!$F$11+СВЦЭМ!$D$10+'СЕТ СН'!$F$5-'СЕТ СН'!$F$21</f>
        <v>3557.7015593800006</v>
      </c>
      <c r="M41" s="37">
        <f>SUMIFS(СВЦЭМ!$D$34:$D$777,СВЦЭМ!$A$34:$A$777,$A41,СВЦЭМ!$B$34:$B$777,M$11)+'СЕТ СН'!$F$11+СВЦЭМ!$D$10+'СЕТ СН'!$F$5-'СЕТ СН'!$F$21</f>
        <v>3534.7077538800004</v>
      </c>
      <c r="N41" s="37">
        <f>SUMIFS(СВЦЭМ!$D$34:$D$777,СВЦЭМ!$A$34:$A$777,$A41,СВЦЭМ!$B$34:$B$777,N$11)+'СЕТ СН'!$F$11+СВЦЭМ!$D$10+'СЕТ СН'!$F$5-'СЕТ СН'!$F$21</f>
        <v>3540.1406634900004</v>
      </c>
      <c r="O41" s="37">
        <f>SUMIFS(СВЦЭМ!$D$34:$D$777,СВЦЭМ!$A$34:$A$777,$A41,СВЦЭМ!$B$34:$B$777,O$11)+'СЕТ СН'!$F$11+СВЦЭМ!$D$10+'СЕТ СН'!$F$5-'СЕТ СН'!$F$21</f>
        <v>3534.6757144600006</v>
      </c>
      <c r="P41" s="37">
        <f>SUMIFS(СВЦЭМ!$D$34:$D$777,СВЦЭМ!$A$34:$A$777,$A41,СВЦЭМ!$B$34:$B$777,P$11)+'СЕТ СН'!$F$11+СВЦЭМ!$D$10+'СЕТ СН'!$F$5-'СЕТ СН'!$F$21</f>
        <v>3548.5775643300003</v>
      </c>
      <c r="Q41" s="37">
        <f>SUMIFS(СВЦЭМ!$D$34:$D$777,СВЦЭМ!$A$34:$A$777,$A41,СВЦЭМ!$B$34:$B$777,Q$11)+'СЕТ СН'!$F$11+СВЦЭМ!$D$10+'СЕТ СН'!$F$5-'СЕТ СН'!$F$21</f>
        <v>3543.7259737499999</v>
      </c>
      <c r="R41" s="37">
        <f>SUMIFS(СВЦЭМ!$D$34:$D$777,СВЦЭМ!$A$34:$A$777,$A41,СВЦЭМ!$B$34:$B$777,R$11)+'СЕТ СН'!$F$11+СВЦЭМ!$D$10+'СЕТ СН'!$F$5-'СЕТ СН'!$F$21</f>
        <v>3547.18490802</v>
      </c>
      <c r="S41" s="37">
        <f>SUMIFS(СВЦЭМ!$D$34:$D$777,СВЦЭМ!$A$34:$A$777,$A41,СВЦЭМ!$B$34:$B$777,S$11)+'СЕТ СН'!$F$11+СВЦЭМ!$D$10+'СЕТ СН'!$F$5-'СЕТ СН'!$F$21</f>
        <v>3532.3626279800001</v>
      </c>
      <c r="T41" s="37">
        <f>SUMIFS(СВЦЭМ!$D$34:$D$777,СВЦЭМ!$A$34:$A$777,$A41,СВЦЭМ!$B$34:$B$777,T$11)+'СЕТ СН'!$F$11+СВЦЭМ!$D$10+'СЕТ СН'!$F$5-'СЕТ СН'!$F$21</f>
        <v>3533.9129437600004</v>
      </c>
      <c r="U41" s="37">
        <f>SUMIFS(СВЦЭМ!$D$34:$D$777,СВЦЭМ!$A$34:$A$777,$A41,СВЦЭМ!$B$34:$B$777,U$11)+'СЕТ СН'!$F$11+СВЦЭМ!$D$10+'СЕТ СН'!$F$5-'СЕТ СН'!$F$21</f>
        <v>3530.8354276400005</v>
      </c>
      <c r="V41" s="37">
        <f>SUMIFS(СВЦЭМ!$D$34:$D$777,СВЦЭМ!$A$34:$A$777,$A41,СВЦЭМ!$B$34:$B$777,V$11)+'СЕТ СН'!$F$11+СВЦЭМ!$D$10+'СЕТ СН'!$F$5-'СЕТ СН'!$F$21</f>
        <v>3540.6226244700001</v>
      </c>
      <c r="W41" s="37">
        <f>SUMIFS(СВЦЭМ!$D$34:$D$777,СВЦЭМ!$A$34:$A$777,$A41,СВЦЭМ!$B$34:$B$777,W$11)+'СЕТ СН'!$F$11+СВЦЭМ!$D$10+'СЕТ СН'!$F$5-'СЕТ СН'!$F$21</f>
        <v>3572.5785286500004</v>
      </c>
      <c r="X41" s="37">
        <f>SUMIFS(СВЦЭМ!$D$34:$D$777,СВЦЭМ!$A$34:$A$777,$A41,СВЦЭМ!$B$34:$B$777,X$11)+'СЕТ СН'!$F$11+СВЦЭМ!$D$10+'СЕТ СН'!$F$5-'СЕТ СН'!$F$21</f>
        <v>3615.5025604000002</v>
      </c>
      <c r="Y41" s="37">
        <f>SUMIFS(СВЦЭМ!$D$34:$D$777,СВЦЭМ!$A$34:$A$777,$A41,СВЦЭМ!$B$34:$B$777,Y$11)+'СЕТ СН'!$F$11+СВЦЭМ!$D$10+'СЕТ СН'!$F$5-'СЕТ СН'!$F$21</f>
        <v>3721.0286213300005</v>
      </c>
    </row>
    <row r="42" spans="1:27" ht="15.75" x14ac:dyDescent="0.2">
      <c r="A42" s="36">
        <f t="shared" si="0"/>
        <v>42947</v>
      </c>
      <c r="B42" s="37">
        <f>SUMIFS(СВЦЭМ!$D$34:$D$777,СВЦЭМ!$A$34:$A$777,$A42,СВЦЭМ!$B$34:$B$777,B$11)+'СЕТ СН'!$F$11+СВЦЭМ!$D$10+'СЕТ СН'!$F$5-'СЕТ СН'!$F$21</f>
        <v>3801.8753457700004</v>
      </c>
      <c r="C42" s="37">
        <f>SUMIFS(СВЦЭМ!$D$34:$D$777,СВЦЭМ!$A$34:$A$777,$A42,СВЦЭМ!$B$34:$B$777,C$11)+'СЕТ СН'!$F$11+СВЦЭМ!$D$10+'СЕТ СН'!$F$5-'СЕТ СН'!$F$21</f>
        <v>3885.4400625800008</v>
      </c>
      <c r="D42" s="37">
        <f>SUMIFS(СВЦЭМ!$D$34:$D$777,СВЦЭМ!$A$34:$A$777,$A42,СВЦЭМ!$B$34:$B$777,D$11)+'СЕТ СН'!$F$11+СВЦЭМ!$D$10+'СЕТ СН'!$F$5-'СЕТ СН'!$F$21</f>
        <v>3929.8670222300007</v>
      </c>
      <c r="E42" s="37">
        <f>SUMIFS(СВЦЭМ!$D$34:$D$777,СВЦЭМ!$A$34:$A$777,$A42,СВЦЭМ!$B$34:$B$777,E$11)+'СЕТ СН'!$F$11+СВЦЭМ!$D$10+'СЕТ СН'!$F$5-'СЕТ СН'!$F$21</f>
        <v>3944.9055237299999</v>
      </c>
      <c r="F42" s="37">
        <f>SUMIFS(СВЦЭМ!$D$34:$D$777,СВЦЭМ!$A$34:$A$777,$A42,СВЦЭМ!$B$34:$B$777,F$11)+'СЕТ СН'!$F$11+СВЦЭМ!$D$10+'СЕТ СН'!$F$5-'СЕТ СН'!$F$21</f>
        <v>3966.3465349600001</v>
      </c>
      <c r="G42" s="37">
        <f>SUMIFS(СВЦЭМ!$D$34:$D$777,СВЦЭМ!$A$34:$A$777,$A42,СВЦЭМ!$B$34:$B$777,G$11)+'СЕТ СН'!$F$11+СВЦЭМ!$D$10+'СЕТ СН'!$F$5-'СЕТ СН'!$F$21</f>
        <v>3955.1766473099997</v>
      </c>
      <c r="H42" s="37">
        <f>SUMIFS(СВЦЭМ!$D$34:$D$777,СВЦЭМ!$A$34:$A$777,$A42,СВЦЭМ!$B$34:$B$777,H$11)+'СЕТ СН'!$F$11+СВЦЭМ!$D$10+'СЕТ СН'!$F$5-'СЕТ СН'!$F$21</f>
        <v>3873.5981160700003</v>
      </c>
      <c r="I42" s="37">
        <f>SUMIFS(СВЦЭМ!$D$34:$D$777,СВЦЭМ!$A$34:$A$777,$A42,СВЦЭМ!$B$34:$B$777,I$11)+'СЕТ СН'!$F$11+СВЦЭМ!$D$10+'СЕТ СН'!$F$5-'СЕТ СН'!$F$21</f>
        <v>3777.6509938400004</v>
      </c>
      <c r="J42" s="37">
        <f>SUMIFS(СВЦЭМ!$D$34:$D$777,СВЦЭМ!$A$34:$A$777,$A42,СВЦЭМ!$B$34:$B$777,J$11)+'СЕТ СН'!$F$11+СВЦЭМ!$D$10+'СЕТ СН'!$F$5-'СЕТ СН'!$F$21</f>
        <v>3679.5638582299998</v>
      </c>
      <c r="K42" s="37">
        <f>SUMIFS(СВЦЭМ!$D$34:$D$777,СВЦЭМ!$A$34:$A$777,$A42,СВЦЭМ!$B$34:$B$777,K$11)+'СЕТ СН'!$F$11+СВЦЭМ!$D$10+'СЕТ СН'!$F$5-'СЕТ СН'!$F$21</f>
        <v>3597.8319883000004</v>
      </c>
      <c r="L42" s="37">
        <f>SUMIFS(СВЦЭМ!$D$34:$D$777,СВЦЭМ!$A$34:$A$777,$A42,СВЦЭМ!$B$34:$B$777,L$11)+'СЕТ СН'!$F$11+СВЦЭМ!$D$10+'СЕТ СН'!$F$5-'СЕТ СН'!$F$21</f>
        <v>3541.8970183199999</v>
      </c>
      <c r="M42" s="37">
        <f>SUMIFS(СВЦЭМ!$D$34:$D$777,СВЦЭМ!$A$34:$A$777,$A42,СВЦЭМ!$B$34:$B$777,M$11)+'СЕТ СН'!$F$11+СВЦЭМ!$D$10+'СЕТ СН'!$F$5-'СЕТ СН'!$F$21</f>
        <v>3530.1615543099997</v>
      </c>
      <c r="N42" s="37">
        <f>SUMIFS(СВЦЭМ!$D$34:$D$777,СВЦЭМ!$A$34:$A$777,$A42,СВЦЭМ!$B$34:$B$777,N$11)+'СЕТ СН'!$F$11+СВЦЭМ!$D$10+'СЕТ СН'!$F$5-'СЕТ СН'!$F$21</f>
        <v>3528.3134239600004</v>
      </c>
      <c r="O42" s="37">
        <f>SUMIFS(СВЦЭМ!$D$34:$D$777,СВЦЭМ!$A$34:$A$777,$A42,СВЦЭМ!$B$34:$B$777,O$11)+'СЕТ СН'!$F$11+СВЦЭМ!$D$10+'СЕТ СН'!$F$5-'СЕТ СН'!$F$21</f>
        <v>3532.4893825199997</v>
      </c>
      <c r="P42" s="37">
        <f>SUMIFS(СВЦЭМ!$D$34:$D$777,СВЦЭМ!$A$34:$A$777,$A42,СВЦЭМ!$B$34:$B$777,P$11)+'СЕТ СН'!$F$11+СВЦЭМ!$D$10+'СЕТ СН'!$F$5-'СЕТ СН'!$F$21</f>
        <v>3550.0551985600005</v>
      </c>
      <c r="Q42" s="37">
        <f>SUMIFS(СВЦЭМ!$D$34:$D$777,СВЦЭМ!$A$34:$A$777,$A42,СВЦЭМ!$B$34:$B$777,Q$11)+'СЕТ СН'!$F$11+СВЦЭМ!$D$10+'СЕТ СН'!$F$5-'СЕТ СН'!$F$21</f>
        <v>3555.2331547499998</v>
      </c>
      <c r="R42" s="37">
        <f>SUMIFS(СВЦЭМ!$D$34:$D$777,СВЦЭМ!$A$34:$A$777,$A42,СВЦЭМ!$B$34:$B$777,R$11)+'СЕТ СН'!$F$11+СВЦЭМ!$D$10+'СЕТ СН'!$F$5-'СЕТ СН'!$F$21</f>
        <v>3562.0972705800004</v>
      </c>
      <c r="S42" s="37">
        <f>SUMIFS(СВЦЭМ!$D$34:$D$777,СВЦЭМ!$A$34:$A$777,$A42,СВЦЭМ!$B$34:$B$777,S$11)+'СЕТ СН'!$F$11+СВЦЭМ!$D$10+'СЕТ СН'!$F$5-'СЕТ СН'!$F$21</f>
        <v>3536.6642479399998</v>
      </c>
      <c r="T42" s="37">
        <f>SUMIFS(СВЦЭМ!$D$34:$D$777,СВЦЭМ!$A$34:$A$777,$A42,СВЦЭМ!$B$34:$B$777,T$11)+'СЕТ СН'!$F$11+СВЦЭМ!$D$10+'СЕТ СН'!$F$5-'СЕТ СН'!$F$21</f>
        <v>3525.3700662500005</v>
      </c>
      <c r="U42" s="37">
        <f>SUMIFS(СВЦЭМ!$D$34:$D$777,СВЦЭМ!$A$34:$A$777,$A42,СВЦЭМ!$B$34:$B$777,U$11)+'СЕТ СН'!$F$11+СВЦЭМ!$D$10+'СЕТ СН'!$F$5-'СЕТ СН'!$F$21</f>
        <v>3530.6830571199998</v>
      </c>
      <c r="V42" s="37">
        <f>SUMIFS(СВЦЭМ!$D$34:$D$777,СВЦЭМ!$A$34:$A$777,$A42,СВЦЭМ!$B$34:$B$777,V$11)+'СЕТ СН'!$F$11+СВЦЭМ!$D$10+'СЕТ СН'!$F$5-'СЕТ СН'!$F$21</f>
        <v>3553.2694098700003</v>
      </c>
      <c r="W42" s="37">
        <f>SUMIFS(СВЦЭМ!$D$34:$D$777,СВЦЭМ!$A$34:$A$777,$A42,СВЦЭМ!$B$34:$B$777,W$11)+'СЕТ СН'!$F$11+СВЦЭМ!$D$10+'СЕТ СН'!$F$5-'СЕТ СН'!$F$21</f>
        <v>3576.3613397899999</v>
      </c>
      <c r="X42" s="37">
        <f>SUMIFS(СВЦЭМ!$D$34:$D$777,СВЦЭМ!$A$34:$A$777,$A42,СВЦЭМ!$B$34:$B$777,X$11)+'СЕТ СН'!$F$11+СВЦЭМ!$D$10+'СЕТ СН'!$F$5-'СЕТ СН'!$F$21</f>
        <v>3646.9679055699999</v>
      </c>
      <c r="Y42" s="37">
        <f>SUMIFS(СВЦЭМ!$D$34:$D$777,СВЦЭМ!$A$34:$A$777,$A42,СВЦЭМ!$B$34:$B$777,Y$11)+'СЕТ СН'!$F$11+СВЦЭМ!$D$10+'СЕТ СН'!$F$5-'СЕТ СН'!$F$21</f>
        <v>3740.09402684</v>
      </c>
    </row>
    <row r="43" spans="1:27" ht="15.75" x14ac:dyDescent="0.25">
      <c r="A43" s="33"/>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7" ht="15.75" x14ac:dyDescent="0.2">
      <c r="A44" s="39"/>
      <c r="B44" s="40"/>
      <c r="C44" s="40"/>
      <c r="D44" s="40"/>
      <c r="E44" s="40"/>
      <c r="F44" s="40"/>
      <c r="G44" s="40"/>
      <c r="H44" s="40"/>
      <c r="I44" s="40"/>
      <c r="J44" s="40"/>
      <c r="K44" s="40"/>
      <c r="L44" s="40"/>
      <c r="M44" s="40"/>
      <c r="N44" s="40"/>
      <c r="O44" s="40"/>
      <c r="P44" s="40"/>
      <c r="Q44" s="40"/>
      <c r="R44" s="40"/>
      <c r="S44" s="40"/>
      <c r="T44" s="40"/>
      <c r="U44" s="40"/>
      <c r="V44" s="40"/>
      <c r="W44" s="40"/>
      <c r="X44" s="40"/>
      <c r="Y44" s="40"/>
    </row>
    <row r="45" spans="1:27" ht="12.75" customHeight="1" x14ac:dyDescent="0.2">
      <c r="A45" s="117" t="s">
        <v>7</v>
      </c>
      <c r="B45" s="120" t="s">
        <v>74</v>
      </c>
      <c r="C45" s="121"/>
      <c r="D45" s="121"/>
      <c r="E45" s="121"/>
      <c r="F45" s="121"/>
      <c r="G45" s="121"/>
      <c r="H45" s="121"/>
      <c r="I45" s="121"/>
      <c r="J45" s="121"/>
      <c r="K45" s="121"/>
      <c r="L45" s="121"/>
      <c r="M45" s="121"/>
      <c r="N45" s="121"/>
      <c r="O45" s="121"/>
      <c r="P45" s="121"/>
      <c r="Q45" s="121"/>
      <c r="R45" s="121"/>
      <c r="S45" s="121"/>
      <c r="T45" s="121"/>
      <c r="U45" s="121"/>
      <c r="V45" s="121"/>
      <c r="W45" s="121"/>
      <c r="X45" s="121"/>
      <c r="Y45" s="122"/>
    </row>
    <row r="46" spans="1:27" ht="12.75" customHeight="1" x14ac:dyDescent="0.2">
      <c r="A46" s="118"/>
      <c r="B46" s="123"/>
      <c r="C46" s="124"/>
      <c r="D46" s="124"/>
      <c r="E46" s="124"/>
      <c r="F46" s="124"/>
      <c r="G46" s="124"/>
      <c r="H46" s="124"/>
      <c r="I46" s="124"/>
      <c r="J46" s="124"/>
      <c r="K46" s="124"/>
      <c r="L46" s="124"/>
      <c r="M46" s="124"/>
      <c r="N46" s="124"/>
      <c r="O46" s="124"/>
      <c r="P46" s="124"/>
      <c r="Q46" s="124"/>
      <c r="R46" s="124"/>
      <c r="S46" s="124"/>
      <c r="T46" s="124"/>
      <c r="U46" s="124"/>
      <c r="V46" s="124"/>
      <c r="W46" s="124"/>
      <c r="X46" s="124"/>
      <c r="Y46" s="125"/>
    </row>
    <row r="47" spans="1:27" ht="12.75" customHeight="1" x14ac:dyDescent="0.2">
      <c r="A47" s="119"/>
      <c r="B47" s="35">
        <v>1</v>
      </c>
      <c r="C47" s="35">
        <v>2</v>
      </c>
      <c r="D47" s="35">
        <v>3</v>
      </c>
      <c r="E47" s="35">
        <v>4</v>
      </c>
      <c r="F47" s="35">
        <v>5</v>
      </c>
      <c r="G47" s="35">
        <v>6</v>
      </c>
      <c r="H47" s="35">
        <v>7</v>
      </c>
      <c r="I47" s="35">
        <v>8</v>
      </c>
      <c r="J47" s="35">
        <v>9</v>
      </c>
      <c r="K47" s="35">
        <v>10</v>
      </c>
      <c r="L47" s="35">
        <v>11</v>
      </c>
      <c r="M47" s="35">
        <v>12</v>
      </c>
      <c r="N47" s="35">
        <v>13</v>
      </c>
      <c r="O47" s="35">
        <v>14</v>
      </c>
      <c r="P47" s="35">
        <v>15</v>
      </c>
      <c r="Q47" s="35">
        <v>16</v>
      </c>
      <c r="R47" s="35">
        <v>17</v>
      </c>
      <c r="S47" s="35">
        <v>18</v>
      </c>
      <c r="T47" s="35">
        <v>19</v>
      </c>
      <c r="U47" s="35">
        <v>20</v>
      </c>
      <c r="V47" s="35">
        <v>21</v>
      </c>
      <c r="W47" s="35">
        <v>22</v>
      </c>
      <c r="X47" s="35">
        <v>23</v>
      </c>
      <c r="Y47" s="35">
        <v>24</v>
      </c>
    </row>
    <row r="48" spans="1:27" ht="15.75" customHeight="1" x14ac:dyDescent="0.2">
      <c r="A48" s="36" t="str">
        <f>A12</f>
        <v>01.07.2017</v>
      </c>
      <c r="B48" s="37">
        <f>SUMIFS(СВЦЭМ!$D$34:$D$777,СВЦЭМ!$A$34:$A$777,$A48,СВЦЭМ!$B$34:$B$777,B$47)+'СЕТ СН'!$G$11+СВЦЭМ!$D$10+'СЕТ СН'!$G$5-'СЕТ СН'!$G$21</f>
        <v>4350.9488406099999</v>
      </c>
      <c r="C48" s="37">
        <f>SUMIFS(СВЦЭМ!$D$34:$D$777,СВЦЭМ!$A$34:$A$777,$A48,СВЦЭМ!$B$34:$B$777,C$47)+'СЕТ СН'!$G$11+СВЦЭМ!$D$10+'СЕТ СН'!$G$5-'СЕТ СН'!$G$21</f>
        <v>4402.8836910600003</v>
      </c>
      <c r="D48" s="37">
        <f>SUMIFS(СВЦЭМ!$D$34:$D$777,СВЦЭМ!$A$34:$A$777,$A48,СВЦЭМ!$B$34:$B$777,D$47)+'СЕТ СН'!$G$11+СВЦЭМ!$D$10+'СЕТ СН'!$G$5-'СЕТ СН'!$G$21</f>
        <v>4461.2659555999999</v>
      </c>
      <c r="E48" s="37">
        <f>SUMIFS(СВЦЭМ!$D$34:$D$777,СВЦЭМ!$A$34:$A$777,$A48,СВЦЭМ!$B$34:$B$777,E$47)+'СЕТ СН'!$G$11+СВЦЭМ!$D$10+'СЕТ СН'!$G$5-'СЕТ СН'!$G$21</f>
        <v>4447.46986431</v>
      </c>
      <c r="F48" s="37">
        <f>SUMIFS(СВЦЭМ!$D$34:$D$777,СВЦЭМ!$A$34:$A$777,$A48,СВЦЭМ!$B$34:$B$777,F$47)+'СЕТ СН'!$G$11+СВЦЭМ!$D$10+'СЕТ СН'!$G$5-'СЕТ СН'!$G$21</f>
        <v>4437.9993848600006</v>
      </c>
      <c r="G48" s="37">
        <f>SUMIFS(СВЦЭМ!$D$34:$D$777,СВЦЭМ!$A$34:$A$777,$A48,СВЦЭМ!$B$34:$B$777,G$47)+'СЕТ СН'!$G$11+СВЦЭМ!$D$10+'СЕТ СН'!$G$5-'СЕТ СН'!$G$21</f>
        <v>4444.1467664100001</v>
      </c>
      <c r="H48" s="37">
        <f>SUMIFS(СВЦЭМ!$D$34:$D$777,СВЦЭМ!$A$34:$A$777,$A48,СВЦЭМ!$B$34:$B$777,H$47)+'СЕТ СН'!$G$11+СВЦЭМ!$D$10+'СЕТ СН'!$G$5-'СЕТ СН'!$G$21</f>
        <v>4472.5900984500004</v>
      </c>
      <c r="I48" s="37">
        <f>SUMIFS(СВЦЭМ!$D$34:$D$777,СВЦЭМ!$A$34:$A$777,$A48,СВЦЭМ!$B$34:$B$777,I$47)+'СЕТ СН'!$G$11+СВЦЭМ!$D$10+'СЕТ СН'!$G$5-'СЕТ СН'!$G$21</f>
        <v>4427.4108944999998</v>
      </c>
      <c r="J48" s="37">
        <f>SUMIFS(СВЦЭМ!$D$34:$D$777,СВЦЭМ!$A$34:$A$777,$A48,СВЦЭМ!$B$34:$B$777,J$47)+'СЕТ СН'!$G$11+СВЦЭМ!$D$10+'СЕТ СН'!$G$5-'СЕТ СН'!$G$21</f>
        <v>4382.3841226200002</v>
      </c>
      <c r="K48" s="37">
        <f>SUMIFS(СВЦЭМ!$D$34:$D$777,СВЦЭМ!$A$34:$A$777,$A48,СВЦЭМ!$B$34:$B$777,K$47)+'СЕТ СН'!$G$11+СВЦЭМ!$D$10+'СЕТ СН'!$G$5-'СЕТ СН'!$G$21</f>
        <v>4311.3159473100004</v>
      </c>
      <c r="L48" s="37">
        <f>SUMIFS(СВЦЭМ!$D$34:$D$777,СВЦЭМ!$A$34:$A$777,$A48,СВЦЭМ!$B$34:$B$777,L$47)+'СЕТ СН'!$G$11+СВЦЭМ!$D$10+'СЕТ СН'!$G$5-'СЕТ СН'!$G$21</f>
        <v>4238.62870423</v>
      </c>
      <c r="M48" s="37">
        <f>SUMIFS(СВЦЭМ!$D$34:$D$777,СВЦЭМ!$A$34:$A$777,$A48,СВЦЭМ!$B$34:$B$777,M$47)+'СЕТ СН'!$G$11+СВЦЭМ!$D$10+'СЕТ СН'!$G$5-'СЕТ СН'!$G$21</f>
        <v>4233.4465997699999</v>
      </c>
      <c r="N48" s="37">
        <f>SUMIFS(СВЦЭМ!$D$34:$D$777,СВЦЭМ!$A$34:$A$777,$A48,СВЦЭМ!$B$34:$B$777,N$47)+'СЕТ СН'!$G$11+СВЦЭМ!$D$10+'СЕТ СН'!$G$5-'СЕТ СН'!$G$21</f>
        <v>4240.0868002000007</v>
      </c>
      <c r="O48" s="37">
        <f>SUMIFS(СВЦЭМ!$D$34:$D$777,СВЦЭМ!$A$34:$A$777,$A48,СВЦЭМ!$B$34:$B$777,O$47)+'СЕТ СН'!$G$11+СВЦЭМ!$D$10+'СЕТ СН'!$G$5-'СЕТ СН'!$G$21</f>
        <v>4234.0229357400003</v>
      </c>
      <c r="P48" s="37">
        <f>SUMIFS(СВЦЭМ!$D$34:$D$777,СВЦЭМ!$A$34:$A$777,$A48,СВЦЭМ!$B$34:$B$777,P$47)+'СЕТ СН'!$G$11+СВЦЭМ!$D$10+'СЕТ СН'!$G$5-'СЕТ СН'!$G$21</f>
        <v>4229.6842266700005</v>
      </c>
      <c r="Q48" s="37">
        <f>SUMIFS(СВЦЭМ!$D$34:$D$777,СВЦЭМ!$A$34:$A$777,$A48,СВЦЭМ!$B$34:$B$777,Q$47)+'СЕТ СН'!$G$11+СВЦЭМ!$D$10+'СЕТ СН'!$G$5-'СЕТ СН'!$G$21</f>
        <v>4225.2613065699998</v>
      </c>
      <c r="R48" s="37">
        <f>SUMIFS(СВЦЭМ!$D$34:$D$777,СВЦЭМ!$A$34:$A$777,$A48,СВЦЭМ!$B$34:$B$777,R$47)+'СЕТ СН'!$G$11+СВЦЭМ!$D$10+'СЕТ СН'!$G$5-'СЕТ СН'!$G$21</f>
        <v>4222.3683097200001</v>
      </c>
      <c r="S48" s="37">
        <f>SUMIFS(СВЦЭМ!$D$34:$D$777,СВЦЭМ!$A$34:$A$777,$A48,СВЦЭМ!$B$34:$B$777,S$47)+'СЕТ СН'!$G$11+СВЦЭМ!$D$10+'СЕТ СН'!$G$5-'СЕТ СН'!$G$21</f>
        <v>4215.1606954199997</v>
      </c>
      <c r="T48" s="37">
        <f>SUMIFS(СВЦЭМ!$D$34:$D$777,СВЦЭМ!$A$34:$A$777,$A48,СВЦЭМ!$B$34:$B$777,T$47)+'СЕТ СН'!$G$11+СВЦЭМ!$D$10+'СЕТ СН'!$G$5-'СЕТ СН'!$G$21</f>
        <v>4216.5488430000005</v>
      </c>
      <c r="U48" s="37">
        <f>SUMIFS(СВЦЭМ!$D$34:$D$777,СВЦЭМ!$A$34:$A$777,$A48,СВЦЭМ!$B$34:$B$777,U$47)+'СЕТ СН'!$G$11+СВЦЭМ!$D$10+'СЕТ СН'!$G$5-'СЕТ СН'!$G$21</f>
        <v>4217.2583966100001</v>
      </c>
      <c r="V48" s="37">
        <f>SUMIFS(СВЦЭМ!$D$34:$D$777,СВЦЭМ!$A$34:$A$777,$A48,СВЦЭМ!$B$34:$B$777,V$47)+'СЕТ СН'!$G$11+СВЦЭМ!$D$10+'СЕТ СН'!$G$5-'СЕТ СН'!$G$21</f>
        <v>4241.6142303500001</v>
      </c>
      <c r="W48" s="37">
        <f>SUMIFS(СВЦЭМ!$D$34:$D$777,СВЦЭМ!$A$34:$A$777,$A48,СВЦЭМ!$B$34:$B$777,W$47)+'СЕТ СН'!$G$11+СВЦЭМ!$D$10+'СЕТ СН'!$G$5-'СЕТ СН'!$G$21</f>
        <v>4265.11494993</v>
      </c>
      <c r="X48" s="37">
        <f>SUMIFS(СВЦЭМ!$D$34:$D$777,СВЦЭМ!$A$34:$A$777,$A48,СВЦЭМ!$B$34:$B$777,X$47)+'СЕТ СН'!$G$11+СВЦЭМ!$D$10+'СЕТ СН'!$G$5-'СЕТ СН'!$G$21</f>
        <v>4255.6650284999996</v>
      </c>
      <c r="Y48" s="37">
        <f>SUMIFS(СВЦЭМ!$D$34:$D$777,СВЦЭМ!$A$34:$A$777,$A48,СВЦЭМ!$B$34:$B$777,Y$47)+'СЕТ СН'!$G$11+СВЦЭМ!$D$10+'СЕТ СН'!$G$5-'СЕТ СН'!$G$21</f>
        <v>4310.5562661100003</v>
      </c>
      <c r="AA48" s="46"/>
    </row>
    <row r="49" spans="1:25" ht="15.75" x14ac:dyDescent="0.2">
      <c r="A49" s="36">
        <f>A48+1</f>
        <v>42918</v>
      </c>
      <c r="B49" s="37">
        <f>SUMIFS(СВЦЭМ!$D$34:$D$777,СВЦЭМ!$A$34:$A$777,$A49,СВЦЭМ!$B$34:$B$777,B$47)+'СЕТ СН'!$G$11+СВЦЭМ!$D$10+'СЕТ СН'!$G$5-'СЕТ СН'!$G$21</f>
        <v>4335.5887145100005</v>
      </c>
      <c r="C49" s="37">
        <f>SUMIFS(СВЦЭМ!$D$34:$D$777,СВЦЭМ!$A$34:$A$777,$A49,СВЦЭМ!$B$34:$B$777,C$47)+'СЕТ СН'!$G$11+СВЦЭМ!$D$10+'СЕТ СН'!$G$5-'СЕТ СН'!$G$21</f>
        <v>4405.1923559300003</v>
      </c>
      <c r="D49" s="37">
        <f>SUMIFS(СВЦЭМ!$D$34:$D$777,СВЦЭМ!$A$34:$A$777,$A49,СВЦЭМ!$B$34:$B$777,D$47)+'СЕТ СН'!$G$11+СВЦЭМ!$D$10+'СЕТ СН'!$G$5-'СЕТ СН'!$G$21</f>
        <v>4464.7658548099998</v>
      </c>
      <c r="E49" s="37">
        <f>SUMIFS(СВЦЭМ!$D$34:$D$777,СВЦЭМ!$A$34:$A$777,$A49,СВЦЭМ!$B$34:$B$777,E$47)+'СЕТ СН'!$G$11+СВЦЭМ!$D$10+'СЕТ СН'!$G$5-'СЕТ СН'!$G$21</f>
        <v>4487.0945834100003</v>
      </c>
      <c r="F49" s="37">
        <f>SUMIFS(СВЦЭМ!$D$34:$D$777,СВЦЭМ!$A$34:$A$777,$A49,СВЦЭМ!$B$34:$B$777,F$47)+'СЕТ СН'!$G$11+СВЦЭМ!$D$10+'СЕТ СН'!$G$5-'СЕТ СН'!$G$21</f>
        <v>4487.2946375499996</v>
      </c>
      <c r="G49" s="37">
        <f>SUMIFS(СВЦЭМ!$D$34:$D$777,СВЦЭМ!$A$34:$A$777,$A49,СВЦЭМ!$B$34:$B$777,G$47)+'СЕТ СН'!$G$11+СВЦЭМ!$D$10+'СЕТ СН'!$G$5-'СЕТ СН'!$G$21</f>
        <v>4511.2789752799999</v>
      </c>
      <c r="H49" s="37">
        <f>SUMIFS(СВЦЭМ!$D$34:$D$777,СВЦЭМ!$A$34:$A$777,$A49,СВЦЭМ!$B$34:$B$777,H$47)+'СЕТ СН'!$G$11+СВЦЭМ!$D$10+'СЕТ СН'!$G$5-'СЕТ СН'!$G$21</f>
        <v>4498.5728803599995</v>
      </c>
      <c r="I49" s="37">
        <f>SUMIFS(СВЦЭМ!$D$34:$D$777,СВЦЭМ!$A$34:$A$777,$A49,СВЦЭМ!$B$34:$B$777,I$47)+'СЕТ СН'!$G$11+СВЦЭМ!$D$10+'СЕТ СН'!$G$5-'СЕТ СН'!$G$21</f>
        <v>4490.1866202800002</v>
      </c>
      <c r="J49" s="37">
        <f>SUMIFS(СВЦЭМ!$D$34:$D$777,СВЦЭМ!$A$34:$A$777,$A49,СВЦЭМ!$B$34:$B$777,J$47)+'СЕТ СН'!$G$11+СВЦЭМ!$D$10+'СЕТ СН'!$G$5-'СЕТ СН'!$G$21</f>
        <v>4412.4271273699997</v>
      </c>
      <c r="K49" s="37">
        <f>SUMIFS(СВЦЭМ!$D$34:$D$777,СВЦЭМ!$A$34:$A$777,$A49,СВЦЭМ!$B$34:$B$777,K$47)+'СЕТ СН'!$G$11+СВЦЭМ!$D$10+'СЕТ СН'!$G$5-'СЕТ СН'!$G$21</f>
        <v>4299.4712637100001</v>
      </c>
      <c r="L49" s="37">
        <f>SUMIFS(СВЦЭМ!$D$34:$D$777,СВЦЭМ!$A$34:$A$777,$A49,СВЦЭМ!$B$34:$B$777,L$47)+'СЕТ СН'!$G$11+СВЦЭМ!$D$10+'СЕТ СН'!$G$5-'СЕТ СН'!$G$21</f>
        <v>4204.0520121299996</v>
      </c>
      <c r="M49" s="37">
        <f>SUMIFS(СВЦЭМ!$D$34:$D$777,СВЦЭМ!$A$34:$A$777,$A49,СВЦЭМ!$B$34:$B$777,M$47)+'СЕТ СН'!$G$11+СВЦЭМ!$D$10+'СЕТ СН'!$G$5-'СЕТ СН'!$G$21</f>
        <v>4180.0351089599999</v>
      </c>
      <c r="N49" s="37">
        <f>SUMIFS(СВЦЭМ!$D$34:$D$777,СВЦЭМ!$A$34:$A$777,$A49,СВЦЭМ!$B$34:$B$777,N$47)+'СЕТ СН'!$G$11+СВЦЭМ!$D$10+'СЕТ СН'!$G$5-'СЕТ СН'!$G$21</f>
        <v>4180.7454820100002</v>
      </c>
      <c r="O49" s="37">
        <f>SUMIFS(СВЦЭМ!$D$34:$D$777,СВЦЭМ!$A$34:$A$777,$A49,СВЦЭМ!$B$34:$B$777,O$47)+'СЕТ СН'!$G$11+СВЦЭМ!$D$10+'СЕТ СН'!$G$5-'СЕТ СН'!$G$21</f>
        <v>4184.1284944600002</v>
      </c>
      <c r="P49" s="37">
        <f>SUMIFS(СВЦЭМ!$D$34:$D$777,СВЦЭМ!$A$34:$A$777,$A49,СВЦЭМ!$B$34:$B$777,P$47)+'СЕТ СН'!$G$11+СВЦЭМ!$D$10+'СЕТ СН'!$G$5-'СЕТ СН'!$G$21</f>
        <v>4200.9354661699999</v>
      </c>
      <c r="Q49" s="37">
        <f>SUMIFS(СВЦЭМ!$D$34:$D$777,СВЦЭМ!$A$34:$A$777,$A49,СВЦЭМ!$B$34:$B$777,Q$47)+'СЕТ СН'!$G$11+СВЦЭМ!$D$10+'СЕТ СН'!$G$5-'СЕТ СН'!$G$21</f>
        <v>4204.7902949899999</v>
      </c>
      <c r="R49" s="37">
        <f>SUMIFS(СВЦЭМ!$D$34:$D$777,СВЦЭМ!$A$34:$A$777,$A49,СВЦЭМ!$B$34:$B$777,R$47)+'СЕТ СН'!$G$11+СВЦЭМ!$D$10+'СЕТ СН'!$G$5-'СЕТ СН'!$G$21</f>
        <v>4203.6400288000004</v>
      </c>
      <c r="S49" s="37">
        <f>SUMIFS(СВЦЭМ!$D$34:$D$777,СВЦЭМ!$A$34:$A$777,$A49,СВЦЭМ!$B$34:$B$777,S$47)+'СЕТ СН'!$G$11+СВЦЭМ!$D$10+'СЕТ СН'!$G$5-'СЕТ СН'!$G$21</f>
        <v>4187.8443614899998</v>
      </c>
      <c r="T49" s="37">
        <f>SUMIFS(СВЦЭМ!$D$34:$D$777,СВЦЭМ!$A$34:$A$777,$A49,СВЦЭМ!$B$34:$B$777,T$47)+'СЕТ СН'!$G$11+СВЦЭМ!$D$10+'СЕТ СН'!$G$5-'СЕТ СН'!$G$21</f>
        <v>4185.7634776899995</v>
      </c>
      <c r="U49" s="37">
        <f>SUMIFS(СВЦЭМ!$D$34:$D$777,СВЦЭМ!$A$34:$A$777,$A49,СВЦЭМ!$B$34:$B$777,U$47)+'СЕТ СН'!$G$11+СВЦЭМ!$D$10+'СЕТ СН'!$G$5-'СЕТ СН'!$G$21</f>
        <v>4190.72756768</v>
      </c>
      <c r="V49" s="37">
        <f>SUMIFS(СВЦЭМ!$D$34:$D$777,СВЦЭМ!$A$34:$A$777,$A49,СВЦЭМ!$B$34:$B$777,V$47)+'СЕТ СН'!$G$11+СВЦЭМ!$D$10+'СЕТ СН'!$G$5-'СЕТ СН'!$G$21</f>
        <v>4197.8006756499999</v>
      </c>
      <c r="W49" s="37">
        <f>SUMIFS(СВЦЭМ!$D$34:$D$777,СВЦЭМ!$A$34:$A$777,$A49,СВЦЭМ!$B$34:$B$777,W$47)+'СЕТ СН'!$G$11+СВЦЭМ!$D$10+'СЕТ СН'!$G$5-'СЕТ СН'!$G$21</f>
        <v>4218.4637288900003</v>
      </c>
      <c r="X49" s="37">
        <f>SUMIFS(СВЦЭМ!$D$34:$D$777,СВЦЭМ!$A$34:$A$777,$A49,СВЦЭМ!$B$34:$B$777,X$47)+'СЕТ СН'!$G$11+СВЦЭМ!$D$10+'СЕТ СН'!$G$5-'СЕТ СН'!$G$21</f>
        <v>4234.6291352899998</v>
      </c>
      <c r="Y49" s="37">
        <f>SUMIFS(СВЦЭМ!$D$34:$D$777,СВЦЭМ!$A$34:$A$777,$A49,СВЦЭМ!$B$34:$B$777,Y$47)+'СЕТ СН'!$G$11+СВЦЭМ!$D$10+'СЕТ СН'!$G$5-'СЕТ СН'!$G$21</f>
        <v>4317.4416106200006</v>
      </c>
    </row>
    <row r="50" spans="1:25" ht="15.75" x14ac:dyDescent="0.2">
      <c r="A50" s="36">
        <f t="shared" ref="A50:A78" si="1">A49+1</f>
        <v>42919</v>
      </c>
      <c r="B50" s="37">
        <f>SUMIFS(СВЦЭМ!$D$34:$D$777,СВЦЭМ!$A$34:$A$777,$A50,СВЦЭМ!$B$34:$B$777,B$47)+'СЕТ СН'!$G$11+СВЦЭМ!$D$10+'СЕТ СН'!$G$5-'СЕТ СН'!$G$21</f>
        <v>4373.9291054900004</v>
      </c>
      <c r="C50" s="37">
        <f>SUMIFS(СВЦЭМ!$D$34:$D$777,СВЦЭМ!$A$34:$A$777,$A50,СВЦЭМ!$B$34:$B$777,C$47)+'СЕТ СН'!$G$11+СВЦЭМ!$D$10+'СЕТ СН'!$G$5-'СЕТ СН'!$G$21</f>
        <v>4449.0678072800001</v>
      </c>
      <c r="D50" s="37">
        <f>SUMIFS(СВЦЭМ!$D$34:$D$777,СВЦЭМ!$A$34:$A$777,$A50,СВЦЭМ!$B$34:$B$777,D$47)+'СЕТ СН'!$G$11+СВЦЭМ!$D$10+'СЕТ СН'!$G$5-'СЕТ СН'!$G$21</f>
        <v>4518.6914337799999</v>
      </c>
      <c r="E50" s="37">
        <f>SUMIFS(СВЦЭМ!$D$34:$D$777,СВЦЭМ!$A$34:$A$777,$A50,СВЦЭМ!$B$34:$B$777,E$47)+'СЕТ СН'!$G$11+СВЦЭМ!$D$10+'СЕТ СН'!$G$5-'СЕТ СН'!$G$21</f>
        <v>4527.3808797000002</v>
      </c>
      <c r="F50" s="37">
        <f>SUMIFS(СВЦЭМ!$D$34:$D$777,СВЦЭМ!$A$34:$A$777,$A50,СВЦЭМ!$B$34:$B$777,F$47)+'СЕТ СН'!$G$11+СВЦЭМ!$D$10+'СЕТ СН'!$G$5-'СЕТ СН'!$G$21</f>
        <v>4518.8957289299997</v>
      </c>
      <c r="G50" s="37">
        <f>SUMIFS(СВЦЭМ!$D$34:$D$777,СВЦЭМ!$A$34:$A$777,$A50,СВЦЭМ!$B$34:$B$777,G$47)+'СЕТ СН'!$G$11+СВЦЭМ!$D$10+'СЕТ СН'!$G$5-'СЕТ СН'!$G$21</f>
        <v>4524.2623321499996</v>
      </c>
      <c r="H50" s="37">
        <f>SUMIFS(СВЦЭМ!$D$34:$D$777,СВЦЭМ!$A$34:$A$777,$A50,СВЦЭМ!$B$34:$B$777,H$47)+'СЕТ СН'!$G$11+СВЦЭМ!$D$10+'СЕТ СН'!$G$5-'СЕТ СН'!$G$21</f>
        <v>4558.82471876</v>
      </c>
      <c r="I50" s="37">
        <f>SUMIFS(СВЦЭМ!$D$34:$D$777,СВЦЭМ!$A$34:$A$777,$A50,СВЦЭМ!$B$34:$B$777,I$47)+'СЕТ СН'!$G$11+СВЦЭМ!$D$10+'СЕТ СН'!$G$5-'СЕТ СН'!$G$21</f>
        <v>4491.4717906900005</v>
      </c>
      <c r="J50" s="37">
        <f>SUMIFS(СВЦЭМ!$D$34:$D$777,СВЦЭМ!$A$34:$A$777,$A50,СВЦЭМ!$B$34:$B$777,J$47)+'СЕТ СН'!$G$11+СВЦЭМ!$D$10+'СЕТ СН'!$G$5-'СЕТ СН'!$G$21</f>
        <v>4378.2952954000002</v>
      </c>
      <c r="K50" s="37">
        <f>SUMIFS(СВЦЭМ!$D$34:$D$777,СВЦЭМ!$A$34:$A$777,$A50,СВЦЭМ!$B$34:$B$777,K$47)+'СЕТ СН'!$G$11+СВЦЭМ!$D$10+'СЕТ СН'!$G$5-'СЕТ СН'!$G$21</f>
        <v>4279.8249294699999</v>
      </c>
      <c r="L50" s="37">
        <f>SUMIFS(СВЦЭМ!$D$34:$D$777,СВЦЭМ!$A$34:$A$777,$A50,СВЦЭМ!$B$34:$B$777,L$47)+'СЕТ СН'!$G$11+СВЦЭМ!$D$10+'СЕТ СН'!$G$5-'СЕТ СН'!$G$21</f>
        <v>4231.2579461099995</v>
      </c>
      <c r="M50" s="37">
        <f>SUMIFS(СВЦЭМ!$D$34:$D$777,СВЦЭМ!$A$34:$A$777,$A50,СВЦЭМ!$B$34:$B$777,M$47)+'СЕТ СН'!$G$11+СВЦЭМ!$D$10+'СЕТ СН'!$G$5-'СЕТ СН'!$G$21</f>
        <v>4211.2680535500003</v>
      </c>
      <c r="N50" s="37">
        <f>SUMIFS(СВЦЭМ!$D$34:$D$777,СВЦЭМ!$A$34:$A$777,$A50,СВЦЭМ!$B$34:$B$777,N$47)+'СЕТ СН'!$G$11+СВЦЭМ!$D$10+'СЕТ СН'!$G$5-'СЕТ СН'!$G$21</f>
        <v>4195.50560305</v>
      </c>
      <c r="O50" s="37">
        <f>SUMIFS(СВЦЭМ!$D$34:$D$777,СВЦЭМ!$A$34:$A$777,$A50,СВЦЭМ!$B$34:$B$777,O$47)+'СЕТ СН'!$G$11+СВЦЭМ!$D$10+'СЕТ СН'!$G$5-'СЕТ СН'!$G$21</f>
        <v>4210.2996825499995</v>
      </c>
      <c r="P50" s="37">
        <f>SUMIFS(СВЦЭМ!$D$34:$D$777,СВЦЭМ!$A$34:$A$777,$A50,СВЦЭМ!$B$34:$B$777,P$47)+'СЕТ СН'!$G$11+СВЦЭМ!$D$10+'СЕТ СН'!$G$5-'СЕТ СН'!$G$21</f>
        <v>4214.9113550100001</v>
      </c>
      <c r="Q50" s="37">
        <f>SUMIFS(СВЦЭМ!$D$34:$D$777,СВЦЭМ!$A$34:$A$777,$A50,СВЦЭМ!$B$34:$B$777,Q$47)+'СЕТ СН'!$G$11+СВЦЭМ!$D$10+'СЕТ СН'!$G$5-'СЕТ СН'!$G$21</f>
        <v>4216.9417961500003</v>
      </c>
      <c r="R50" s="37">
        <f>SUMIFS(СВЦЭМ!$D$34:$D$777,СВЦЭМ!$A$34:$A$777,$A50,СВЦЭМ!$B$34:$B$777,R$47)+'СЕТ СН'!$G$11+СВЦЭМ!$D$10+'СЕТ СН'!$G$5-'СЕТ СН'!$G$21</f>
        <v>4222.83426246</v>
      </c>
      <c r="S50" s="37">
        <f>SUMIFS(СВЦЭМ!$D$34:$D$777,СВЦЭМ!$A$34:$A$777,$A50,СВЦЭМ!$B$34:$B$777,S$47)+'СЕТ СН'!$G$11+СВЦЭМ!$D$10+'СЕТ СН'!$G$5-'СЕТ СН'!$G$21</f>
        <v>4202.1574248300003</v>
      </c>
      <c r="T50" s="37">
        <f>SUMIFS(СВЦЭМ!$D$34:$D$777,СВЦЭМ!$A$34:$A$777,$A50,СВЦЭМ!$B$34:$B$777,T$47)+'СЕТ СН'!$G$11+СВЦЭМ!$D$10+'СЕТ СН'!$G$5-'СЕТ СН'!$G$21</f>
        <v>4212.2091551600006</v>
      </c>
      <c r="U50" s="37">
        <f>SUMIFS(СВЦЭМ!$D$34:$D$777,СВЦЭМ!$A$34:$A$777,$A50,СВЦЭМ!$B$34:$B$777,U$47)+'СЕТ СН'!$G$11+СВЦЭМ!$D$10+'СЕТ СН'!$G$5-'СЕТ СН'!$G$21</f>
        <v>4205.2442034200003</v>
      </c>
      <c r="V50" s="37">
        <f>SUMIFS(СВЦЭМ!$D$34:$D$777,СВЦЭМ!$A$34:$A$777,$A50,СВЦЭМ!$B$34:$B$777,V$47)+'СЕТ СН'!$G$11+СВЦЭМ!$D$10+'СЕТ СН'!$G$5-'СЕТ СН'!$G$21</f>
        <v>4217.5964473900003</v>
      </c>
      <c r="W50" s="37">
        <f>SUMIFS(СВЦЭМ!$D$34:$D$777,СВЦЭМ!$A$34:$A$777,$A50,СВЦЭМ!$B$34:$B$777,W$47)+'СЕТ СН'!$G$11+СВЦЭМ!$D$10+'СЕТ СН'!$G$5-'СЕТ СН'!$G$21</f>
        <v>4242.7543575600002</v>
      </c>
      <c r="X50" s="37">
        <f>SUMIFS(СВЦЭМ!$D$34:$D$777,СВЦЭМ!$A$34:$A$777,$A50,СВЦЭМ!$B$34:$B$777,X$47)+'СЕТ СН'!$G$11+СВЦЭМ!$D$10+'СЕТ СН'!$G$5-'СЕТ СН'!$G$21</f>
        <v>4315.1193309700002</v>
      </c>
      <c r="Y50" s="37">
        <f>SUMIFS(СВЦЭМ!$D$34:$D$777,СВЦЭМ!$A$34:$A$777,$A50,СВЦЭМ!$B$34:$B$777,Y$47)+'СЕТ СН'!$G$11+СВЦЭМ!$D$10+'СЕТ СН'!$G$5-'СЕТ СН'!$G$21</f>
        <v>4376.5107326899997</v>
      </c>
    </row>
    <row r="51" spans="1:25" ht="15.75" x14ac:dyDescent="0.2">
      <c r="A51" s="36">
        <f t="shared" si="1"/>
        <v>42920</v>
      </c>
      <c r="B51" s="37">
        <f>SUMIFS(СВЦЭМ!$D$34:$D$777,СВЦЭМ!$A$34:$A$777,$A51,СВЦЭМ!$B$34:$B$777,B$47)+'СЕТ СН'!$G$11+СВЦЭМ!$D$10+'СЕТ СН'!$G$5-'СЕТ СН'!$G$21</f>
        <v>4372.7625759900002</v>
      </c>
      <c r="C51" s="37">
        <f>SUMIFS(СВЦЭМ!$D$34:$D$777,СВЦЭМ!$A$34:$A$777,$A51,СВЦЭМ!$B$34:$B$777,C$47)+'СЕТ СН'!$G$11+СВЦЭМ!$D$10+'СЕТ СН'!$G$5-'СЕТ СН'!$G$21</f>
        <v>4436.09257041</v>
      </c>
      <c r="D51" s="37">
        <f>SUMIFS(СВЦЭМ!$D$34:$D$777,СВЦЭМ!$A$34:$A$777,$A51,СВЦЭМ!$B$34:$B$777,D$47)+'СЕТ СН'!$G$11+СВЦЭМ!$D$10+'СЕТ СН'!$G$5-'СЕТ СН'!$G$21</f>
        <v>4515.2563403100003</v>
      </c>
      <c r="E51" s="37">
        <f>SUMIFS(СВЦЭМ!$D$34:$D$777,СВЦЭМ!$A$34:$A$777,$A51,СВЦЭМ!$B$34:$B$777,E$47)+'СЕТ СН'!$G$11+СВЦЭМ!$D$10+'СЕТ СН'!$G$5-'СЕТ СН'!$G$21</f>
        <v>4521.7200483100005</v>
      </c>
      <c r="F51" s="37">
        <f>SUMIFS(СВЦЭМ!$D$34:$D$777,СВЦЭМ!$A$34:$A$777,$A51,СВЦЭМ!$B$34:$B$777,F$47)+'СЕТ СН'!$G$11+СВЦЭМ!$D$10+'СЕТ СН'!$G$5-'СЕТ СН'!$G$21</f>
        <v>4514.67508757</v>
      </c>
      <c r="G51" s="37">
        <f>SUMIFS(СВЦЭМ!$D$34:$D$777,СВЦЭМ!$A$34:$A$777,$A51,СВЦЭМ!$B$34:$B$777,G$47)+'СЕТ СН'!$G$11+СВЦЭМ!$D$10+'СЕТ СН'!$G$5-'СЕТ СН'!$G$21</f>
        <v>4517.8675447099995</v>
      </c>
      <c r="H51" s="37">
        <f>SUMIFS(СВЦЭМ!$D$34:$D$777,СВЦЭМ!$A$34:$A$777,$A51,СВЦЭМ!$B$34:$B$777,H$47)+'СЕТ СН'!$G$11+СВЦЭМ!$D$10+'СЕТ СН'!$G$5-'СЕТ СН'!$G$21</f>
        <v>4551.0347633900001</v>
      </c>
      <c r="I51" s="37">
        <f>SUMIFS(СВЦЭМ!$D$34:$D$777,СВЦЭМ!$A$34:$A$777,$A51,СВЦЭМ!$B$34:$B$777,I$47)+'СЕТ СН'!$G$11+СВЦЭМ!$D$10+'СЕТ СН'!$G$5-'СЕТ СН'!$G$21</f>
        <v>4447.9923271799998</v>
      </c>
      <c r="J51" s="37">
        <f>SUMIFS(СВЦЭМ!$D$34:$D$777,СВЦЭМ!$A$34:$A$777,$A51,СВЦЭМ!$B$34:$B$777,J$47)+'СЕТ СН'!$G$11+СВЦЭМ!$D$10+'СЕТ СН'!$G$5-'СЕТ СН'!$G$21</f>
        <v>4332.8213085799998</v>
      </c>
      <c r="K51" s="37">
        <f>SUMIFS(СВЦЭМ!$D$34:$D$777,СВЦЭМ!$A$34:$A$777,$A51,СВЦЭМ!$B$34:$B$777,K$47)+'СЕТ СН'!$G$11+СВЦЭМ!$D$10+'СЕТ СН'!$G$5-'СЕТ СН'!$G$21</f>
        <v>4251.6910394099996</v>
      </c>
      <c r="L51" s="37">
        <f>SUMIFS(СВЦЭМ!$D$34:$D$777,СВЦЭМ!$A$34:$A$777,$A51,СВЦЭМ!$B$34:$B$777,L$47)+'СЕТ СН'!$G$11+СВЦЭМ!$D$10+'СЕТ СН'!$G$5-'СЕТ СН'!$G$21</f>
        <v>4183.8533016299998</v>
      </c>
      <c r="M51" s="37">
        <f>SUMIFS(СВЦЭМ!$D$34:$D$777,СВЦЭМ!$A$34:$A$777,$A51,СВЦЭМ!$B$34:$B$777,M$47)+'СЕТ СН'!$G$11+СВЦЭМ!$D$10+'СЕТ СН'!$G$5-'СЕТ СН'!$G$21</f>
        <v>4167.8388476299997</v>
      </c>
      <c r="N51" s="37">
        <f>SUMIFS(СВЦЭМ!$D$34:$D$777,СВЦЭМ!$A$34:$A$777,$A51,СВЦЭМ!$B$34:$B$777,N$47)+'СЕТ СН'!$G$11+СВЦЭМ!$D$10+'СЕТ СН'!$G$5-'СЕТ СН'!$G$21</f>
        <v>4161.9290287900003</v>
      </c>
      <c r="O51" s="37">
        <f>SUMIFS(СВЦЭМ!$D$34:$D$777,СВЦЭМ!$A$34:$A$777,$A51,СВЦЭМ!$B$34:$B$777,O$47)+'СЕТ СН'!$G$11+СВЦЭМ!$D$10+'СЕТ СН'!$G$5-'СЕТ СН'!$G$21</f>
        <v>4172.2613845699998</v>
      </c>
      <c r="P51" s="37">
        <f>SUMIFS(СВЦЭМ!$D$34:$D$777,СВЦЭМ!$A$34:$A$777,$A51,СВЦЭМ!$B$34:$B$777,P$47)+'СЕТ СН'!$G$11+СВЦЭМ!$D$10+'СЕТ СН'!$G$5-'СЕТ СН'!$G$21</f>
        <v>4181.7598900800003</v>
      </c>
      <c r="Q51" s="37">
        <f>SUMIFS(СВЦЭМ!$D$34:$D$777,СВЦЭМ!$A$34:$A$777,$A51,СВЦЭМ!$B$34:$B$777,Q$47)+'СЕТ СН'!$G$11+СВЦЭМ!$D$10+'СЕТ СН'!$G$5-'СЕТ СН'!$G$21</f>
        <v>4190.3066098500003</v>
      </c>
      <c r="R51" s="37">
        <f>SUMIFS(СВЦЭМ!$D$34:$D$777,СВЦЭМ!$A$34:$A$777,$A51,СВЦЭМ!$B$34:$B$777,R$47)+'СЕТ СН'!$G$11+СВЦЭМ!$D$10+'СЕТ СН'!$G$5-'СЕТ СН'!$G$21</f>
        <v>4216.2561889999997</v>
      </c>
      <c r="S51" s="37">
        <f>SUMIFS(СВЦЭМ!$D$34:$D$777,СВЦЭМ!$A$34:$A$777,$A51,СВЦЭМ!$B$34:$B$777,S$47)+'СЕТ СН'!$G$11+СВЦЭМ!$D$10+'СЕТ СН'!$G$5-'СЕТ СН'!$G$21</f>
        <v>4236.8152996299996</v>
      </c>
      <c r="T51" s="37">
        <f>SUMIFS(СВЦЭМ!$D$34:$D$777,СВЦЭМ!$A$34:$A$777,$A51,СВЦЭМ!$B$34:$B$777,T$47)+'СЕТ СН'!$G$11+СВЦЭМ!$D$10+'СЕТ СН'!$G$5-'СЕТ СН'!$G$21</f>
        <v>4265.8852915900006</v>
      </c>
      <c r="U51" s="37">
        <f>SUMIFS(СВЦЭМ!$D$34:$D$777,СВЦЭМ!$A$34:$A$777,$A51,СВЦЭМ!$B$34:$B$777,U$47)+'СЕТ СН'!$G$11+СВЦЭМ!$D$10+'СЕТ СН'!$G$5-'СЕТ СН'!$G$21</f>
        <v>4269.1346805800003</v>
      </c>
      <c r="V51" s="37">
        <f>SUMIFS(СВЦЭМ!$D$34:$D$777,СВЦЭМ!$A$34:$A$777,$A51,СВЦЭМ!$B$34:$B$777,V$47)+'СЕТ СН'!$G$11+СВЦЭМ!$D$10+'СЕТ СН'!$G$5-'СЕТ СН'!$G$21</f>
        <v>4279.6033550800003</v>
      </c>
      <c r="W51" s="37">
        <f>SUMIFS(СВЦЭМ!$D$34:$D$777,СВЦЭМ!$A$34:$A$777,$A51,СВЦЭМ!$B$34:$B$777,W$47)+'СЕТ СН'!$G$11+СВЦЭМ!$D$10+'СЕТ СН'!$G$5-'СЕТ СН'!$G$21</f>
        <v>4299.9914976300006</v>
      </c>
      <c r="X51" s="37">
        <f>SUMIFS(СВЦЭМ!$D$34:$D$777,СВЦЭМ!$A$34:$A$777,$A51,СВЦЭМ!$B$34:$B$777,X$47)+'СЕТ СН'!$G$11+СВЦЭМ!$D$10+'СЕТ СН'!$G$5-'СЕТ СН'!$G$21</f>
        <v>4302.0808123200004</v>
      </c>
      <c r="Y51" s="37">
        <f>SUMIFS(СВЦЭМ!$D$34:$D$777,СВЦЭМ!$A$34:$A$777,$A51,СВЦЭМ!$B$34:$B$777,Y$47)+'СЕТ СН'!$G$11+СВЦЭМ!$D$10+'СЕТ СН'!$G$5-'СЕТ СН'!$G$21</f>
        <v>4359.2612045999995</v>
      </c>
    </row>
    <row r="52" spans="1:25" ht="15.75" x14ac:dyDescent="0.2">
      <c r="A52" s="36">
        <f t="shared" si="1"/>
        <v>42921</v>
      </c>
      <c r="B52" s="37">
        <f>SUMIFS(СВЦЭМ!$D$34:$D$777,СВЦЭМ!$A$34:$A$777,$A52,СВЦЭМ!$B$34:$B$777,B$47)+'СЕТ СН'!$G$11+СВЦЭМ!$D$10+'СЕТ СН'!$G$5-'СЕТ СН'!$G$21</f>
        <v>4369.4883970499995</v>
      </c>
      <c r="C52" s="37">
        <f>SUMIFS(СВЦЭМ!$D$34:$D$777,СВЦЭМ!$A$34:$A$777,$A52,СВЦЭМ!$B$34:$B$777,C$47)+'СЕТ СН'!$G$11+СВЦЭМ!$D$10+'СЕТ СН'!$G$5-'СЕТ СН'!$G$21</f>
        <v>4492.2785920999995</v>
      </c>
      <c r="D52" s="37">
        <f>SUMIFS(СВЦЭМ!$D$34:$D$777,СВЦЭМ!$A$34:$A$777,$A52,СВЦЭМ!$B$34:$B$777,D$47)+'СЕТ СН'!$G$11+СВЦЭМ!$D$10+'СЕТ СН'!$G$5-'СЕТ СН'!$G$21</f>
        <v>4512.8836662100002</v>
      </c>
      <c r="E52" s="37">
        <f>SUMIFS(СВЦЭМ!$D$34:$D$777,СВЦЭМ!$A$34:$A$777,$A52,СВЦЭМ!$B$34:$B$777,E$47)+'СЕТ СН'!$G$11+СВЦЭМ!$D$10+'СЕТ СН'!$G$5-'СЕТ СН'!$G$21</f>
        <v>4515.3156761400005</v>
      </c>
      <c r="F52" s="37">
        <f>SUMIFS(СВЦЭМ!$D$34:$D$777,СВЦЭМ!$A$34:$A$777,$A52,СВЦЭМ!$B$34:$B$777,F$47)+'СЕТ СН'!$G$11+СВЦЭМ!$D$10+'СЕТ СН'!$G$5-'СЕТ СН'!$G$21</f>
        <v>4513.4828458499996</v>
      </c>
      <c r="G52" s="37">
        <f>SUMIFS(СВЦЭМ!$D$34:$D$777,СВЦЭМ!$A$34:$A$777,$A52,СВЦЭМ!$B$34:$B$777,G$47)+'СЕТ СН'!$G$11+СВЦЭМ!$D$10+'СЕТ СН'!$G$5-'СЕТ СН'!$G$21</f>
        <v>4516.3255507599997</v>
      </c>
      <c r="H52" s="37">
        <f>SUMIFS(СВЦЭМ!$D$34:$D$777,СВЦЭМ!$A$34:$A$777,$A52,СВЦЭМ!$B$34:$B$777,H$47)+'СЕТ СН'!$G$11+СВЦЭМ!$D$10+'СЕТ СН'!$G$5-'СЕТ СН'!$G$21</f>
        <v>4557.4062926900006</v>
      </c>
      <c r="I52" s="37">
        <f>SUMIFS(СВЦЭМ!$D$34:$D$777,СВЦЭМ!$A$34:$A$777,$A52,СВЦЭМ!$B$34:$B$777,I$47)+'СЕТ СН'!$G$11+СВЦЭМ!$D$10+'СЕТ СН'!$G$5-'СЕТ СН'!$G$21</f>
        <v>4450.5775027999998</v>
      </c>
      <c r="J52" s="37">
        <f>SUMIFS(СВЦЭМ!$D$34:$D$777,СВЦЭМ!$A$34:$A$777,$A52,СВЦЭМ!$B$34:$B$777,J$47)+'СЕТ СН'!$G$11+СВЦЭМ!$D$10+'СЕТ СН'!$G$5-'СЕТ СН'!$G$21</f>
        <v>4357.0286510099995</v>
      </c>
      <c r="K52" s="37">
        <f>SUMIFS(СВЦЭМ!$D$34:$D$777,СВЦЭМ!$A$34:$A$777,$A52,СВЦЭМ!$B$34:$B$777,K$47)+'СЕТ СН'!$G$11+СВЦЭМ!$D$10+'СЕТ СН'!$G$5-'СЕТ СН'!$G$21</f>
        <v>4273.8720040299995</v>
      </c>
      <c r="L52" s="37">
        <f>SUMIFS(СВЦЭМ!$D$34:$D$777,СВЦЭМ!$A$34:$A$777,$A52,СВЦЭМ!$B$34:$B$777,L$47)+'СЕТ СН'!$G$11+СВЦЭМ!$D$10+'СЕТ СН'!$G$5-'СЕТ СН'!$G$21</f>
        <v>4203.7836815400005</v>
      </c>
      <c r="M52" s="37">
        <f>SUMIFS(СВЦЭМ!$D$34:$D$777,СВЦЭМ!$A$34:$A$777,$A52,СВЦЭМ!$B$34:$B$777,M$47)+'СЕТ СН'!$G$11+СВЦЭМ!$D$10+'СЕТ СН'!$G$5-'СЕТ СН'!$G$21</f>
        <v>4190.2187902699998</v>
      </c>
      <c r="N52" s="37">
        <f>SUMIFS(СВЦЭМ!$D$34:$D$777,СВЦЭМ!$A$34:$A$777,$A52,СВЦЭМ!$B$34:$B$777,N$47)+'СЕТ СН'!$G$11+СВЦЭМ!$D$10+'СЕТ СН'!$G$5-'СЕТ СН'!$G$21</f>
        <v>4200.3761976000005</v>
      </c>
      <c r="O52" s="37">
        <f>SUMIFS(СВЦЭМ!$D$34:$D$777,СВЦЭМ!$A$34:$A$777,$A52,СВЦЭМ!$B$34:$B$777,O$47)+'СЕТ СН'!$G$11+СВЦЭМ!$D$10+'СЕТ СН'!$G$5-'СЕТ СН'!$G$21</f>
        <v>4212.4830590900001</v>
      </c>
      <c r="P52" s="37">
        <f>SUMIFS(СВЦЭМ!$D$34:$D$777,СВЦЭМ!$A$34:$A$777,$A52,СВЦЭМ!$B$34:$B$777,P$47)+'СЕТ СН'!$G$11+СВЦЭМ!$D$10+'СЕТ СН'!$G$5-'СЕТ СН'!$G$21</f>
        <v>4216.6247791599999</v>
      </c>
      <c r="Q52" s="37">
        <f>SUMIFS(СВЦЭМ!$D$34:$D$777,СВЦЭМ!$A$34:$A$777,$A52,СВЦЭМ!$B$34:$B$777,Q$47)+'СЕТ СН'!$G$11+СВЦЭМ!$D$10+'СЕТ СН'!$G$5-'СЕТ СН'!$G$21</f>
        <v>4214.6322451300002</v>
      </c>
      <c r="R52" s="37">
        <f>SUMIFS(СВЦЭМ!$D$34:$D$777,СВЦЭМ!$A$34:$A$777,$A52,СВЦЭМ!$B$34:$B$777,R$47)+'СЕТ СН'!$G$11+СВЦЭМ!$D$10+'СЕТ СН'!$G$5-'СЕТ СН'!$G$21</f>
        <v>4223.06303484</v>
      </c>
      <c r="S52" s="37">
        <f>SUMIFS(СВЦЭМ!$D$34:$D$777,СВЦЭМ!$A$34:$A$777,$A52,СВЦЭМ!$B$34:$B$777,S$47)+'СЕТ СН'!$G$11+СВЦЭМ!$D$10+'СЕТ СН'!$G$5-'СЕТ СН'!$G$21</f>
        <v>4210.1207693300003</v>
      </c>
      <c r="T52" s="37">
        <f>SUMIFS(СВЦЭМ!$D$34:$D$777,СВЦЭМ!$A$34:$A$777,$A52,СВЦЭМ!$B$34:$B$777,T$47)+'СЕТ СН'!$G$11+СВЦЭМ!$D$10+'СЕТ СН'!$G$5-'СЕТ СН'!$G$21</f>
        <v>4217.5228856200001</v>
      </c>
      <c r="U52" s="37">
        <f>SUMIFS(СВЦЭМ!$D$34:$D$777,СВЦЭМ!$A$34:$A$777,$A52,СВЦЭМ!$B$34:$B$777,U$47)+'СЕТ СН'!$G$11+СВЦЭМ!$D$10+'СЕТ СН'!$G$5-'СЕТ СН'!$G$21</f>
        <v>4220.9597013399998</v>
      </c>
      <c r="V52" s="37">
        <f>SUMIFS(СВЦЭМ!$D$34:$D$777,СВЦЭМ!$A$34:$A$777,$A52,СВЦЭМ!$B$34:$B$777,V$47)+'СЕТ СН'!$G$11+СВЦЭМ!$D$10+'СЕТ СН'!$G$5-'СЕТ СН'!$G$21</f>
        <v>4235.8258263900007</v>
      </c>
      <c r="W52" s="37">
        <f>SUMIFS(СВЦЭМ!$D$34:$D$777,СВЦЭМ!$A$34:$A$777,$A52,СВЦЭМ!$B$34:$B$777,W$47)+'СЕТ СН'!$G$11+СВЦЭМ!$D$10+'СЕТ СН'!$G$5-'СЕТ СН'!$G$21</f>
        <v>4262.4346593999999</v>
      </c>
      <c r="X52" s="37">
        <f>SUMIFS(СВЦЭМ!$D$34:$D$777,СВЦЭМ!$A$34:$A$777,$A52,СВЦЭМ!$B$34:$B$777,X$47)+'СЕТ СН'!$G$11+СВЦЭМ!$D$10+'СЕТ СН'!$G$5-'СЕТ СН'!$G$21</f>
        <v>4285.9721503800001</v>
      </c>
      <c r="Y52" s="37">
        <f>SUMIFS(СВЦЭМ!$D$34:$D$777,СВЦЭМ!$A$34:$A$777,$A52,СВЦЭМ!$B$34:$B$777,Y$47)+'СЕТ СН'!$G$11+СВЦЭМ!$D$10+'СЕТ СН'!$G$5-'СЕТ СН'!$G$21</f>
        <v>4331.5901779400001</v>
      </c>
    </row>
    <row r="53" spans="1:25" ht="15.75" x14ac:dyDescent="0.2">
      <c r="A53" s="36">
        <f t="shared" si="1"/>
        <v>42922</v>
      </c>
      <c r="B53" s="37">
        <f>SUMIFS(СВЦЭМ!$D$34:$D$777,СВЦЭМ!$A$34:$A$777,$A53,СВЦЭМ!$B$34:$B$777,B$47)+'СЕТ СН'!$G$11+СВЦЭМ!$D$10+'СЕТ СН'!$G$5-'СЕТ СН'!$G$21</f>
        <v>4433.4391752000001</v>
      </c>
      <c r="C53" s="37">
        <f>SUMIFS(СВЦЭМ!$D$34:$D$777,СВЦЭМ!$A$34:$A$777,$A53,СВЦЭМ!$B$34:$B$777,C$47)+'СЕТ СН'!$G$11+СВЦЭМ!$D$10+'СЕТ СН'!$G$5-'СЕТ СН'!$G$21</f>
        <v>4493.7199450500002</v>
      </c>
      <c r="D53" s="37">
        <f>SUMIFS(СВЦЭМ!$D$34:$D$777,СВЦЭМ!$A$34:$A$777,$A53,СВЦЭМ!$B$34:$B$777,D$47)+'СЕТ СН'!$G$11+СВЦЭМ!$D$10+'СЕТ СН'!$G$5-'СЕТ СН'!$G$21</f>
        <v>4542.0318781200003</v>
      </c>
      <c r="E53" s="37">
        <f>SUMIFS(СВЦЭМ!$D$34:$D$777,СВЦЭМ!$A$34:$A$777,$A53,СВЦЭМ!$B$34:$B$777,E$47)+'СЕТ СН'!$G$11+СВЦЭМ!$D$10+'СЕТ СН'!$G$5-'СЕТ СН'!$G$21</f>
        <v>4545.5468554199997</v>
      </c>
      <c r="F53" s="37">
        <f>SUMIFS(СВЦЭМ!$D$34:$D$777,СВЦЭМ!$A$34:$A$777,$A53,СВЦЭМ!$B$34:$B$777,F$47)+'СЕТ СН'!$G$11+СВЦЭМ!$D$10+'СЕТ СН'!$G$5-'СЕТ СН'!$G$21</f>
        <v>4553.7372207600001</v>
      </c>
      <c r="G53" s="37">
        <f>SUMIFS(СВЦЭМ!$D$34:$D$777,СВЦЭМ!$A$34:$A$777,$A53,СВЦЭМ!$B$34:$B$777,G$47)+'СЕТ СН'!$G$11+СВЦЭМ!$D$10+'СЕТ СН'!$G$5-'СЕТ СН'!$G$21</f>
        <v>4552.7797634899998</v>
      </c>
      <c r="H53" s="37">
        <f>SUMIFS(СВЦЭМ!$D$34:$D$777,СВЦЭМ!$A$34:$A$777,$A53,СВЦЭМ!$B$34:$B$777,H$47)+'СЕТ СН'!$G$11+СВЦЭМ!$D$10+'СЕТ СН'!$G$5-'СЕТ СН'!$G$21</f>
        <v>4584.9892950399999</v>
      </c>
      <c r="I53" s="37">
        <f>SUMIFS(СВЦЭМ!$D$34:$D$777,СВЦЭМ!$A$34:$A$777,$A53,СВЦЭМ!$B$34:$B$777,I$47)+'СЕТ СН'!$G$11+СВЦЭМ!$D$10+'СЕТ СН'!$G$5-'СЕТ СН'!$G$21</f>
        <v>4506.67161304</v>
      </c>
      <c r="J53" s="37">
        <f>SUMIFS(СВЦЭМ!$D$34:$D$777,СВЦЭМ!$A$34:$A$777,$A53,СВЦЭМ!$B$34:$B$777,J$47)+'СЕТ СН'!$G$11+СВЦЭМ!$D$10+'СЕТ СН'!$G$5-'СЕТ СН'!$G$21</f>
        <v>4379.1965087200006</v>
      </c>
      <c r="K53" s="37">
        <f>SUMIFS(СВЦЭМ!$D$34:$D$777,СВЦЭМ!$A$34:$A$777,$A53,СВЦЭМ!$B$34:$B$777,K$47)+'СЕТ СН'!$G$11+СВЦЭМ!$D$10+'СЕТ СН'!$G$5-'СЕТ СН'!$G$21</f>
        <v>4282.7225190899999</v>
      </c>
      <c r="L53" s="37">
        <f>SUMIFS(СВЦЭМ!$D$34:$D$777,СВЦЭМ!$A$34:$A$777,$A53,СВЦЭМ!$B$34:$B$777,L$47)+'СЕТ СН'!$G$11+СВЦЭМ!$D$10+'СЕТ СН'!$G$5-'СЕТ СН'!$G$21</f>
        <v>4217.1621634200001</v>
      </c>
      <c r="M53" s="37">
        <f>SUMIFS(СВЦЭМ!$D$34:$D$777,СВЦЭМ!$A$34:$A$777,$A53,СВЦЭМ!$B$34:$B$777,M$47)+'СЕТ СН'!$G$11+СВЦЭМ!$D$10+'СЕТ СН'!$G$5-'СЕТ СН'!$G$21</f>
        <v>4195.2493431399998</v>
      </c>
      <c r="N53" s="37">
        <f>SUMIFS(СВЦЭМ!$D$34:$D$777,СВЦЭМ!$A$34:$A$777,$A53,СВЦЭМ!$B$34:$B$777,N$47)+'СЕТ СН'!$G$11+СВЦЭМ!$D$10+'СЕТ СН'!$G$5-'СЕТ СН'!$G$21</f>
        <v>4190.4743662399997</v>
      </c>
      <c r="O53" s="37">
        <f>SUMIFS(СВЦЭМ!$D$34:$D$777,СВЦЭМ!$A$34:$A$777,$A53,СВЦЭМ!$B$34:$B$777,O$47)+'СЕТ СН'!$G$11+СВЦЭМ!$D$10+'СЕТ СН'!$G$5-'СЕТ СН'!$G$21</f>
        <v>4198.7569932599999</v>
      </c>
      <c r="P53" s="37">
        <f>SUMIFS(СВЦЭМ!$D$34:$D$777,СВЦЭМ!$A$34:$A$777,$A53,СВЦЭМ!$B$34:$B$777,P$47)+'СЕТ СН'!$G$11+СВЦЭМ!$D$10+'СЕТ СН'!$G$5-'СЕТ СН'!$G$21</f>
        <v>4201.8803089600005</v>
      </c>
      <c r="Q53" s="37">
        <f>SUMIFS(СВЦЭМ!$D$34:$D$777,СВЦЭМ!$A$34:$A$777,$A53,СВЦЭМ!$B$34:$B$777,Q$47)+'СЕТ СН'!$G$11+СВЦЭМ!$D$10+'СЕТ СН'!$G$5-'СЕТ СН'!$G$21</f>
        <v>4209.3719542899998</v>
      </c>
      <c r="R53" s="37">
        <f>SUMIFS(СВЦЭМ!$D$34:$D$777,СВЦЭМ!$A$34:$A$777,$A53,СВЦЭМ!$B$34:$B$777,R$47)+'СЕТ СН'!$G$11+СВЦЭМ!$D$10+'СЕТ СН'!$G$5-'СЕТ СН'!$G$21</f>
        <v>4216.0675373200002</v>
      </c>
      <c r="S53" s="37">
        <f>SUMIFS(СВЦЭМ!$D$34:$D$777,СВЦЭМ!$A$34:$A$777,$A53,СВЦЭМ!$B$34:$B$777,S$47)+'СЕТ СН'!$G$11+СВЦЭМ!$D$10+'СЕТ СН'!$G$5-'СЕТ СН'!$G$21</f>
        <v>4209.0684702899998</v>
      </c>
      <c r="T53" s="37">
        <f>SUMIFS(СВЦЭМ!$D$34:$D$777,СВЦЭМ!$A$34:$A$777,$A53,СВЦЭМ!$B$34:$B$777,T$47)+'СЕТ СН'!$G$11+СВЦЭМ!$D$10+'СЕТ СН'!$G$5-'СЕТ СН'!$G$21</f>
        <v>4211.9551753899996</v>
      </c>
      <c r="U53" s="37">
        <f>SUMIFS(СВЦЭМ!$D$34:$D$777,СВЦЭМ!$A$34:$A$777,$A53,СВЦЭМ!$B$34:$B$777,U$47)+'СЕТ СН'!$G$11+СВЦЭМ!$D$10+'СЕТ СН'!$G$5-'СЕТ СН'!$G$21</f>
        <v>4212.4455532900001</v>
      </c>
      <c r="V53" s="37">
        <f>SUMIFS(СВЦЭМ!$D$34:$D$777,СВЦЭМ!$A$34:$A$777,$A53,СВЦЭМ!$B$34:$B$777,V$47)+'СЕТ СН'!$G$11+СВЦЭМ!$D$10+'СЕТ СН'!$G$5-'СЕТ СН'!$G$21</f>
        <v>4224.3927255399994</v>
      </c>
      <c r="W53" s="37">
        <f>SUMIFS(СВЦЭМ!$D$34:$D$777,СВЦЭМ!$A$34:$A$777,$A53,СВЦЭМ!$B$34:$B$777,W$47)+'СЕТ СН'!$G$11+СВЦЭМ!$D$10+'СЕТ СН'!$G$5-'СЕТ СН'!$G$21</f>
        <v>4254.3813230400001</v>
      </c>
      <c r="X53" s="37">
        <f>SUMIFS(СВЦЭМ!$D$34:$D$777,СВЦЭМ!$A$34:$A$777,$A53,СВЦЭМ!$B$34:$B$777,X$47)+'СЕТ СН'!$G$11+СВЦЭМ!$D$10+'СЕТ СН'!$G$5-'СЕТ СН'!$G$21</f>
        <v>4308.8184354599998</v>
      </c>
      <c r="Y53" s="37">
        <f>SUMIFS(СВЦЭМ!$D$34:$D$777,СВЦЭМ!$A$34:$A$777,$A53,СВЦЭМ!$B$34:$B$777,Y$47)+'СЕТ СН'!$G$11+СВЦЭМ!$D$10+'СЕТ СН'!$G$5-'СЕТ СН'!$G$21</f>
        <v>4369.3733181900006</v>
      </c>
    </row>
    <row r="54" spans="1:25" ht="15.75" x14ac:dyDescent="0.2">
      <c r="A54" s="36">
        <f t="shared" si="1"/>
        <v>42923</v>
      </c>
      <c r="B54" s="37">
        <f>SUMIFS(СВЦЭМ!$D$34:$D$777,СВЦЭМ!$A$34:$A$777,$A54,СВЦЭМ!$B$34:$B$777,B$47)+'СЕТ СН'!$G$11+СВЦЭМ!$D$10+'СЕТ СН'!$G$5-'СЕТ СН'!$G$21</f>
        <v>4390.8141993600002</v>
      </c>
      <c r="C54" s="37">
        <f>SUMIFS(СВЦЭМ!$D$34:$D$777,СВЦЭМ!$A$34:$A$777,$A54,СВЦЭМ!$B$34:$B$777,C$47)+'СЕТ СН'!$G$11+СВЦЭМ!$D$10+'СЕТ СН'!$G$5-'СЕТ СН'!$G$21</f>
        <v>4512.1695827499998</v>
      </c>
      <c r="D54" s="37">
        <f>SUMIFS(СВЦЭМ!$D$34:$D$777,СВЦЭМ!$A$34:$A$777,$A54,СВЦЭМ!$B$34:$B$777,D$47)+'СЕТ СН'!$G$11+СВЦЭМ!$D$10+'СЕТ СН'!$G$5-'СЕТ СН'!$G$21</f>
        <v>4529.1296516100001</v>
      </c>
      <c r="E54" s="37">
        <f>SUMIFS(СВЦЭМ!$D$34:$D$777,СВЦЭМ!$A$34:$A$777,$A54,СВЦЭМ!$B$34:$B$777,E$47)+'СЕТ СН'!$G$11+СВЦЭМ!$D$10+'СЕТ СН'!$G$5-'СЕТ СН'!$G$21</f>
        <v>4542.3543645299997</v>
      </c>
      <c r="F54" s="37">
        <f>SUMIFS(СВЦЭМ!$D$34:$D$777,СВЦЭМ!$A$34:$A$777,$A54,СВЦЭМ!$B$34:$B$777,F$47)+'СЕТ СН'!$G$11+СВЦЭМ!$D$10+'СЕТ СН'!$G$5-'СЕТ СН'!$G$21</f>
        <v>4538.6440330699998</v>
      </c>
      <c r="G54" s="37">
        <f>SUMIFS(СВЦЭМ!$D$34:$D$777,СВЦЭМ!$A$34:$A$777,$A54,СВЦЭМ!$B$34:$B$777,G$47)+'СЕТ СН'!$G$11+СВЦЭМ!$D$10+'СЕТ СН'!$G$5-'СЕТ СН'!$G$21</f>
        <v>4535.0740047300005</v>
      </c>
      <c r="H54" s="37">
        <f>SUMIFS(СВЦЭМ!$D$34:$D$777,СВЦЭМ!$A$34:$A$777,$A54,СВЦЭМ!$B$34:$B$777,H$47)+'СЕТ СН'!$G$11+СВЦЭМ!$D$10+'СЕТ СН'!$G$5-'СЕТ СН'!$G$21</f>
        <v>4573.4661835699999</v>
      </c>
      <c r="I54" s="37">
        <f>SUMIFS(СВЦЭМ!$D$34:$D$777,СВЦЭМ!$A$34:$A$777,$A54,СВЦЭМ!$B$34:$B$777,I$47)+'СЕТ СН'!$G$11+СВЦЭМ!$D$10+'СЕТ СН'!$G$5-'СЕТ СН'!$G$21</f>
        <v>4529.8021403800003</v>
      </c>
      <c r="J54" s="37">
        <f>SUMIFS(СВЦЭМ!$D$34:$D$777,СВЦЭМ!$A$34:$A$777,$A54,СВЦЭМ!$B$34:$B$777,J$47)+'СЕТ СН'!$G$11+СВЦЭМ!$D$10+'СЕТ СН'!$G$5-'СЕТ СН'!$G$21</f>
        <v>4403.5989392299998</v>
      </c>
      <c r="K54" s="37">
        <f>SUMIFS(СВЦЭМ!$D$34:$D$777,СВЦЭМ!$A$34:$A$777,$A54,СВЦЭМ!$B$34:$B$777,K$47)+'СЕТ СН'!$G$11+СВЦЭМ!$D$10+'СЕТ СН'!$G$5-'СЕТ СН'!$G$21</f>
        <v>4305.0016430699998</v>
      </c>
      <c r="L54" s="37">
        <f>SUMIFS(СВЦЭМ!$D$34:$D$777,СВЦЭМ!$A$34:$A$777,$A54,СВЦЭМ!$B$34:$B$777,L$47)+'СЕТ СН'!$G$11+СВЦЭМ!$D$10+'СЕТ СН'!$G$5-'СЕТ СН'!$G$21</f>
        <v>4233.3092639500001</v>
      </c>
      <c r="M54" s="37">
        <f>SUMIFS(СВЦЭМ!$D$34:$D$777,СВЦЭМ!$A$34:$A$777,$A54,СВЦЭМ!$B$34:$B$777,M$47)+'СЕТ СН'!$G$11+СВЦЭМ!$D$10+'СЕТ СН'!$G$5-'СЕТ СН'!$G$21</f>
        <v>4209.1344208600003</v>
      </c>
      <c r="N54" s="37">
        <f>SUMIFS(СВЦЭМ!$D$34:$D$777,СВЦЭМ!$A$34:$A$777,$A54,СВЦЭМ!$B$34:$B$777,N$47)+'СЕТ СН'!$G$11+СВЦЭМ!$D$10+'СЕТ СН'!$G$5-'СЕТ СН'!$G$21</f>
        <v>4205.2606534300003</v>
      </c>
      <c r="O54" s="37">
        <f>SUMIFS(СВЦЭМ!$D$34:$D$777,СВЦЭМ!$A$34:$A$777,$A54,СВЦЭМ!$B$34:$B$777,O$47)+'СЕТ СН'!$G$11+СВЦЭМ!$D$10+'СЕТ СН'!$G$5-'СЕТ СН'!$G$21</f>
        <v>4213.0671481499994</v>
      </c>
      <c r="P54" s="37">
        <f>SUMIFS(СВЦЭМ!$D$34:$D$777,СВЦЭМ!$A$34:$A$777,$A54,СВЦЭМ!$B$34:$B$777,P$47)+'СЕТ СН'!$G$11+СВЦЭМ!$D$10+'СЕТ СН'!$G$5-'СЕТ СН'!$G$21</f>
        <v>4217.3342998799999</v>
      </c>
      <c r="Q54" s="37">
        <f>SUMIFS(СВЦЭМ!$D$34:$D$777,СВЦЭМ!$A$34:$A$777,$A54,СВЦЭМ!$B$34:$B$777,Q$47)+'СЕТ СН'!$G$11+СВЦЭМ!$D$10+'СЕТ СН'!$G$5-'СЕТ СН'!$G$21</f>
        <v>4214.03003085</v>
      </c>
      <c r="R54" s="37">
        <f>SUMIFS(СВЦЭМ!$D$34:$D$777,СВЦЭМ!$A$34:$A$777,$A54,СВЦЭМ!$B$34:$B$777,R$47)+'СЕТ СН'!$G$11+СВЦЭМ!$D$10+'СЕТ СН'!$G$5-'СЕТ СН'!$G$21</f>
        <v>4219.8158651600006</v>
      </c>
      <c r="S54" s="37">
        <f>SUMIFS(СВЦЭМ!$D$34:$D$777,СВЦЭМ!$A$34:$A$777,$A54,СВЦЭМ!$B$34:$B$777,S$47)+'СЕТ СН'!$G$11+СВЦЭМ!$D$10+'СЕТ СН'!$G$5-'СЕТ СН'!$G$21</f>
        <v>4206.9933396899996</v>
      </c>
      <c r="T54" s="37">
        <f>SUMIFS(СВЦЭМ!$D$34:$D$777,СВЦЭМ!$A$34:$A$777,$A54,СВЦЭМ!$B$34:$B$777,T$47)+'СЕТ СН'!$G$11+СВЦЭМ!$D$10+'СЕТ СН'!$G$5-'СЕТ СН'!$G$21</f>
        <v>4218.1220233799995</v>
      </c>
      <c r="U54" s="37">
        <f>SUMIFS(СВЦЭМ!$D$34:$D$777,СВЦЭМ!$A$34:$A$777,$A54,СВЦЭМ!$B$34:$B$777,U$47)+'СЕТ СН'!$G$11+СВЦЭМ!$D$10+'СЕТ СН'!$G$5-'СЕТ СН'!$G$21</f>
        <v>4222.1496385999999</v>
      </c>
      <c r="V54" s="37">
        <f>SUMIFS(СВЦЭМ!$D$34:$D$777,СВЦЭМ!$A$34:$A$777,$A54,СВЦЭМ!$B$34:$B$777,V$47)+'СЕТ СН'!$G$11+СВЦЭМ!$D$10+'СЕТ СН'!$G$5-'СЕТ СН'!$G$21</f>
        <v>4236.7862690399998</v>
      </c>
      <c r="W54" s="37">
        <f>SUMIFS(СВЦЭМ!$D$34:$D$777,СВЦЭМ!$A$34:$A$777,$A54,СВЦЭМ!$B$34:$B$777,W$47)+'СЕТ СН'!$G$11+СВЦЭМ!$D$10+'СЕТ СН'!$G$5-'СЕТ СН'!$G$21</f>
        <v>4264.6966929999999</v>
      </c>
      <c r="X54" s="37">
        <f>SUMIFS(СВЦЭМ!$D$34:$D$777,СВЦЭМ!$A$34:$A$777,$A54,СВЦЭМ!$B$34:$B$777,X$47)+'СЕТ СН'!$G$11+СВЦЭМ!$D$10+'СЕТ СН'!$G$5-'СЕТ СН'!$G$21</f>
        <v>4331.2239354600006</v>
      </c>
      <c r="Y54" s="37">
        <f>SUMIFS(СВЦЭМ!$D$34:$D$777,СВЦЭМ!$A$34:$A$777,$A54,СВЦЭМ!$B$34:$B$777,Y$47)+'СЕТ СН'!$G$11+СВЦЭМ!$D$10+'СЕТ СН'!$G$5-'СЕТ СН'!$G$21</f>
        <v>4401.91670436</v>
      </c>
    </row>
    <row r="55" spans="1:25" ht="15.75" x14ac:dyDescent="0.2">
      <c r="A55" s="36">
        <f t="shared" si="1"/>
        <v>42924</v>
      </c>
      <c r="B55" s="37">
        <f>SUMIFS(СВЦЭМ!$D$34:$D$777,СВЦЭМ!$A$34:$A$777,$A55,СВЦЭМ!$B$34:$B$777,B$47)+'СЕТ СН'!$G$11+СВЦЭМ!$D$10+'СЕТ СН'!$G$5-'СЕТ СН'!$G$21</f>
        <v>4438.3616138899997</v>
      </c>
      <c r="C55" s="37">
        <f>SUMIFS(СВЦЭМ!$D$34:$D$777,СВЦЭМ!$A$34:$A$777,$A55,СВЦЭМ!$B$34:$B$777,C$47)+'СЕТ СН'!$G$11+СВЦЭМ!$D$10+'СЕТ СН'!$G$5-'СЕТ СН'!$G$21</f>
        <v>4505.3292982800003</v>
      </c>
      <c r="D55" s="37">
        <f>SUMIFS(СВЦЭМ!$D$34:$D$777,СВЦЭМ!$A$34:$A$777,$A55,СВЦЭМ!$B$34:$B$777,D$47)+'СЕТ СН'!$G$11+СВЦЭМ!$D$10+'СЕТ СН'!$G$5-'СЕТ СН'!$G$21</f>
        <v>4552.8098964700002</v>
      </c>
      <c r="E55" s="37">
        <f>SUMIFS(СВЦЭМ!$D$34:$D$777,СВЦЭМ!$A$34:$A$777,$A55,СВЦЭМ!$B$34:$B$777,E$47)+'СЕТ СН'!$G$11+СВЦЭМ!$D$10+'СЕТ СН'!$G$5-'СЕТ СН'!$G$21</f>
        <v>4557.6704616900006</v>
      </c>
      <c r="F55" s="37">
        <f>SUMIFS(СВЦЭМ!$D$34:$D$777,СВЦЭМ!$A$34:$A$777,$A55,СВЦЭМ!$B$34:$B$777,F$47)+'СЕТ СН'!$G$11+СВЦЭМ!$D$10+'СЕТ СН'!$G$5-'СЕТ СН'!$G$21</f>
        <v>4554.6622813900003</v>
      </c>
      <c r="G55" s="37">
        <f>SUMIFS(СВЦЭМ!$D$34:$D$777,СВЦЭМ!$A$34:$A$777,$A55,СВЦЭМ!$B$34:$B$777,G$47)+'СЕТ СН'!$G$11+СВЦЭМ!$D$10+'СЕТ СН'!$G$5-'СЕТ СН'!$G$21</f>
        <v>4548.7555752099997</v>
      </c>
      <c r="H55" s="37">
        <f>SUMIFS(СВЦЭМ!$D$34:$D$777,СВЦЭМ!$A$34:$A$777,$A55,СВЦЭМ!$B$34:$B$777,H$47)+'СЕТ СН'!$G$11+СВЦЭМ!$D$10+'СЕТ СН'!$G$5-'СЕТ СН'!$G$21</f>
        <v>4554.4883448</v>
      </c>
      <c r="I55" s="37">
        <f>SUMIFS(СВЦЭМ!$D$34:$D$777,СВЦЭМ!$A$34:$A$777,$A55,СВЦЭМ!$B$34:$B$777,I$47)+'СЕТ СН'!$G$11+СВЦЭМ!$D$10+'СЕТ СН'!$G$5-'СЕТ СН'!$G$21</f>
        <v>4463.2184608699999</v>
      </c>
      <c r="J55" s="37">
        <f>SUMIFS(СВЦЭМ!$D$34:$D$777,СВЦЭМ!$A$34:$A$777,$A55,СВЦЭМ!$B$34:$B$777,J$47)+'СЕТ СН'!$G$11+СВЦЭМ!$D$10+'СЕТ СН'!$G$5-'СЕТ СН'!$G$21</f>
        <v>4373.9685002000006</v>
      </c>
      <c r="K55" s="37">
        <f>SUMIFS(СВЦЭМ!$D$34:$D$777,СВЦЭМ!$A$34:$A$777,$A55,СВЦЭМ!$B$34:$B$777,K$47)+'СЕТ СН'!$G$11+СВЦЭМ!$D$10+'СЕТ СН'!$G$5-'СЕТ СН'!$G$21</f>
        <v>4281.0300529800006</v>
      </c>
      <c r="L55" s="37">
        <f>SUMIFS(СВЦЭМ!$D$34:$D$777,СВЦЭМ!$A$34:$A$777,$A55,СВЦЭМ!$B$34:$B$777,L$47)+'СЕТ СН'!$G$11+СВЦЭМ!$D$10+'СЕТ СН'!$G$5-'СЕТ СН'!$G$21</f>
        <v>4211.2988712799997</v>
      </c>
      <c r="M55" s="37">
        <f>SUMIFS(СВЦЭМ!$D$34:$D$777,СВЦЭМ!$A$34:$A$777,$A55,СВЦЭМ!$B$34:$B$777,M$47)+'СЕТ СН'!$G$11+СВЦЭМ!$D$10+'СЕТ СН'!$G$5-'СЕТ СН'!$G$21</f>
        <v>4187.2913849799997</v>
      </c>
      <c r="N55" s="37">
        <f>SUMIFS(СВЦЭМ!$D$34:$D$777,СВЦЭМ!$A$34:$A$777,$A55,СВЦЭМ!$B$34:$B$777,N$47)+'СЕТ СН'!$G$11+СВЦЭМ!$D$10+'СЕТ СН'!$G$5-'СЕТ СН'!$G$21</f>
        <v>4193.7747208999999</v>
      </c>
      <c r="O55" s="37">
        <f>SUMIFS(СВЦЭМ!$D$34:$D$777,СВЦЭМ!$A$34:$A$777,$A55,СВЦЭМ!$B$34:$B$777,O$47)+'СЕТ СН'!$G$11+СВЦЭМ!$D$10+'СЕТ СН'!$G$5-'СЕТ СН'!$G$21</f>
        <v>4203.0884463700004</v>
      </c>
      <c r="P55" s="37">
        <f>SUMIFS(СВЦЭМ!$D$34:$D$777,СВЦЭМ!$A$34:$A$777,$A55,СВЦЭМ!$B$34:$B$777,P$47)+'СЕТ СН'!$G$11+СВЦЭМ!$D$10+'СЕТ СН'!$G$5-'СЕТ СН'!$G$21</f>
        <v>4205.3973334800003</v>
      </c>
      <c r="Q55" s="37">
        <f>SUMIFS(СВЦЭМ!$D$34:$D$777,СВЦЭМ!$A$34:$A$777,$A55,СВЦЭМ!$B$34:$B$777,Q$47)+'СЕТ СН'!$G$11+СВЦЭМ!$D$10+'СЕТ СН'!$G$5-'СЕТ СН'!$G$21</f>
        <v>4205.2576847800001</v>
      </c>
      <c r="R55" s="37">
        <f>SUMIFS(СВЦЭМ!$D$34:$D$777,СВЦЭМ!$A$34:$A$777,$A55,СВЦЭМ!$B$34:$B$777,R$47)+'СЕТ СН'!$G$11+СВЦЭМ!$D$10+'СЕТ СН'!$G$5-'СЕТ СН'!$G$21</f>
        <v>4203.2691524299998</v>
      </c>
      <c r="S55" s="37">
        <f>SUMIFS(СВЦЭМ!$D$34:$D$777,СВЦЭМ!$A$34:$A$777,$A55,СВЦЭМ!$B$34:$B$777,S$47)+'СЕТ СН'!$G$11+СВЦЭМ!$D$10+'СЕТ СН'!$G$5-'СЕТ СН'!$G$21</f>
        <v>4204.0839427499996</v>
      </c>
      <c r="T55" s="37">
        <f>SUMIFS(СВЦЭМ!$D$34:$D$777,СВЦЭМ!$A$34:$A$777,$A55,СВЦЭМ!$B$34:$B$777,T$47)+'СЕТ СН'!$G$11+СВЦЭМ!$D$10+'СЕТ СН'!$G$5-'СЕТ СН'!$G$21</f>
        <v>4249.2979470099999</v>
      </c>
      <c r="U55" s="37">
        <f>SUMIFS(СВЦЭМ!$D$34:$D$777,СВЦЭМ!$A$34:$A$777,$A55,СВЦЭМ!$B$34:$B$777,U$47)+'СЕТ СН'!$G$11+СВЦЭМ!$D$10+'СЕТ СН'!$G$5-'СЕТ СН'!$G$21</f>
        <v>4244.1497782900005</v>
      </c>
      <c r="V55" s="37">
        <f>SUMIFS(СВЦЭМ!$D$34:$D$777,СВЦЭМ!$A$34:$A$777,$A55,СВЦЭМ!$B$34:$B$777,V$47)+'СЕТ СН'!$G$11+СВЦЭМ!$D$10+'СЕТ СН'!$G$5-'СЕТ СН'!$G$21</f>
        <v>4241.2148119399999</v>
      </c>
      <c r="W55" s="37">
        <f>SUMIFS(СВЦЭМ!$D$34:$D$777,СВЦЭМ!$A$34:$A$777,$A55,СВЦЭМ!$B$34:$B$777,W$47)+'СЕТ СН'!$G$11+СВЦЭМ!$D$10+'СЕТ СН'!$G$5-'СЕТ СН'!$G$21</f>
        <v>4260.8952084100001</v>
      </c>
      <c r="X55" s="37">
        <f>SUMIFS(СВЦЭМ!$D$34:$D$777,СВЦЭМ!$A$34:$A$777,$A55,СВЦЭМ!$B$34:$B$777,X$47)+'СЕТ СН'!$G$11+СВЦЭМ!$D$10+'СЕТ СН'!$G$5-'СЕТ СН'!$G$21</f>
        <v>4304.6412218200003</v>
      </c>
      <c r="Y55" s="37">
        <f>SUMIFS(СВЦЭМ!$D$34:$D$777,СВЦЭМ!$A$34:$A$777,$A55,СВЦЭМ!$B$34:$B$777,Y$47)+'СЕТ СН'!$G$11+СВЦЭМ!$D$10+'СЕТ СН'!$G$5-'СЕТ СН'!$G$21</f>
        <v>4348.5940033099996</v>
      </c>
    </row>
    <row r="56" spans="1:25" ht="15.75" x14ac:dyDescent="0.2">
      <c r="A56" s="36">
        <f t="shared" si="1"/>
        <v>42925</v>
      </c>
      <c r="B56" s="37">
        <f>SUMIFS(СВЦЭМ!$D$34:$D$777,СВЦЭМ!$A$34:$A$777,$A56,СВЦЭМ!$B$34:$B$777,B$47)+'СЕТ СН'!$G$11+СВЦЭМ!$D$10+'СЕТ СН'!$G$5-'СЕТ СН'!$G$21</f>
        <v>4427.5296738500001</v>
      </c>
      <c r="C56" s="37">
        <f>SUMIFS(СВЦЭМ!$D$34:$D$777,СВЦЭМ!$A$34:$A$777,$A56,СВЦЭМ!$B$34:$B$777,C$47)+'СЕТ СН'!$G$11+СВЦЭМ!$D$10+'СЕТ СН'!$G$5-'СЕТ СН'!$G$21</f>
        <v>4494.9141441000002</v>
      </c>
      <c r="D56" s="37">
        <f>SUMIFS(СВЦЭМ!$D$34:$D$777,СВЦЭМ!$A$34:$A$777,$A56,СВЦЭМ!$B$34:$B$777,D$47)+'СЕТ СН'!$G$11+СВЦЭМ!$D$10+'СЕТ СН'!$G$5-'СЕТ СН'!$G$21</f>
        <v>4551.4782092799996</v>
      </c>
      <c r="E56" s="37">
        <f>SUMIFS(СВЦЭМ!$D$34:$D$777,СВЦЭМ!$A$34:$A$777,$A56,СВЦЭМ!$B$34:$B$777,E$47)+'СЕТ СН'!$G$11+СВЦЭМ!$D$10+'СЕТ СН'!$G$5-'СЕТ СН'!$G$21</f>
        <v>4552.5760573500002</v>
      </c>
      <c r="F56" s="37">
        <f>SUMIFS(СВЦЭМ!$D$34:$D$777,СВЦЭМ!$A$34:$A$777,$A56,СВЦЭМ!$B$34:$B$777,F$47)+'СЕТ СН'!$G$11+СВЦЭМ!$D$10+'СЕТ СН'!$G$5-'СЕТ СН'!$G$21</f>
        <v>4554.0140198099998</v>
      </c>
      <c r="G56" s="37">
        <f>SUMIFS(СВЦЭМ!$D$34:$D$777,СВЦЭМ!$A$34:$A$777,$A56,СВЦЭМ!$B$34:$B$777,G$47)+'СЕТ СН'!$G$11+СВЦЭМ!$D$10+'СЕТ СН'!$G$5-'СЕТ СН'!$G$21</f>
        <v>4548.7728587399997</v>
      </c>
      <c r="H56" s="37">
        <f>SUMIFS(СВЦЭМ!$D$34:$D$777,СВЦЭМ!$A$34:$A$777,$A56,СВЦЭМ!$B$34:$B$777,H$47)+'СЕТ СН'!$G$11+СВЦЭМ!$D$10+'СЕТ СН'!$G$5-'СЕТ СН'!$G$21</f>
        <v>4560.2891696999995</v>
      </c>
      <c r="I56" s="37">
        <f>SUMIFS(СВЦЭМ!$D$34:$D$777,СВЦЭМ!$A$34:$A$777,$A56,СВЦЭМ!$B$34:$B$777,I$47)+'СЕТ СН'!$G$11+СВЦЭМ!$D$10+'СЕТ СН'!$G$5-'СЕТ СН'!$G$21</f>
        <v>4500.6975921800004</v>
      </c>
      <c r="J56" s="37">
        <f>SUMIFS(СВЦЭМ!$D$34:$D$777,СВЦЭМ!$A$34:$A$777,$A56,СВЦЭМ!$B$34:$B$777,J$47)+'СЕТ СН'!$G$11+СВЦЭМ!$D$10+'СЕТ СН'!$G$5-'СЕТ СН'!$G$21</f>
        <v>4415.6894806600003</v>
      </c>
      <c r="K56" s="37">
        <f>SUMIFS(СВЦЭМ!$D$34:$D$777,СВЦЭМ!$A$34:$A$777,$A56,СВЦЭМ!$B$34:$B$777,K$47)+'СЕТ СН'!$G$11+СВЦЭМ!$D$10+'СЕТ СН'!$G$5-'СЕТ СН'!$G$21</f>
        <v>4278.2294112899999</v>
      </c>
      <c r="L56" s="37">
        <f>SUMIFS(СВЦЭМ!$D$34:$D$777,СВЦЭМ!$A$34:$A$777,$A56,СВЦЭМ!$B$34:$B$777,L$47)+'СЕТ СН'!$G$11+СВЦЭМ!$D$10+'СЕТ СН'!$G$5-'СЕТ СН'!$G$21</f>
        <v>4193.5936718200001</v>
      </c>
      <c r="M56" s="37">
        <f>SUMIFS(СВЦЭМ!$D$34:$D$777,СВЦЭМ!$A$34:$A$777,$A56,СВЦЭМ!$B$34:$B$777,M$47)+'СЕТ СН'!$G$11+СВЦЭМ!$D$10+'СЕТ СН'!$G$5-'СЕТ СН'!$G$21</f>
        <v>4153.2296154400001</v>
      </c>
      <c r="N56" s="37">
        <f>SUMIFS(СВЦЭМ!$D$34:$D$777,СВЦЭМ!$A$34:$A$777,$A56,СВЦЭМ!$B$34:$B$777,N$47)+'СЕТ СН'!$G$11+СВЦЭМ!$D$10+'СЕТ СН'!$G$5-'СЕТ СН'!$G$21</f>
        <v>4157.4412663699995</v>
      </c>
      <c r="O56" s="37">
        <f>SUMIFS(СВЦЭМ!$D$34:$D$777,СВЦЭМ!$A$34:$A$777,$A56,СВЦЭМ!$B$34:$B$777,O$47)+'СЕТ СН'!$G$11+СВЦЭМ!$D$10+'СЕТ СН'!$G$5-'СЕТ СН'!$G$21</f>
        <v>4161.68135919</v>
      </c>
      <c r="P56" s="37">
        <f>SUMIFS(СВЦЭМ!$D$34:$D$777,СВЦЭМ!$A$34:$A$777,$A56,СВЦЭМ!$B$34:$B$777,P$47)+'СЕТ СН'!$G$11+СВЦЭМ!$D$10+'СЕТ СН'!$G$5-'СЕТ СН'!$G$21</f>
        <v>4169.8927419299998</v>
      </c>
      <c r="Q56" s="37">
        <f>SUMIFS(СВЦЭМ!$D$34:$D$777,СВЦЭМ!$A$34:$A$777,$A56,СВЦЭМ!$B$34:$B$777,Q$47)+'СЕТ СН'!$G$11+СВЦЭМ!$D$10+'СЕТ СН'!$G$5-'СЕТ СН'!$G$21</f>
        <v>4169.0189123999999</v>
      </c>
      <c r="R56" s="37">
        <f>SUMIFS(СВЦЭМ!$D$34:$D$777,СВЦЭМ!$A$34:$A$777,$A56,СВЦЭМ!$B$34:$B$777,R$47)+'СЕТ СН'!$G$11+СВЦЭМ!$D$10+'СЕТ СН'!$G$5-'СЕТ СН'!$G$21</f>
        <v>4173.4889618699999</v>
      </c>
      <c r="S56" s="37">
        <f>SUMIFS(СВЦЭМ!$D$34:$D$777,СВЦЭМ!$A$34:$A$777,$A56,СВЦЭМ!$B$34:$B$777,S$47)+'СЕТ СН'!$G$11+СВЦЭМ!$D$10+'СЕТ СН'!$G$5-'СЕТ СН'!$G$21</f>
        <v>4088.64629203</v>
      </c>
      <c r="T56" s="37">
        <f>SUMIFS(СВЦЭМ!$D$34:$D$777,СВЦЭМ!$A$34:$A$777,$A56,СВЦЭМ!$B$34:$B$777,T$47)+'СЕТ СН'!$G$11+СВЦЭМ!$D$10+'СЕТ СН'!$G$5-'СЕТ СН'!$G$21</f>
        <v>4044.8465507999999</v>
      </c>
      <c r="U56" s="37">
        <f>SUMIFS(СВЦЭМ!$D$34:$D$777,СВЦЭМ!$A$34:$A$777,$A56,СВЦЭМ!$B$34:$B$777,U$47)+'СЕТ СН'!$G$11+СВЦЭМ!$D$10+'СЕТ СН'!$G$5-'СЕТ СН'!$G$21</f>
        <v>4044.4691715700001</v>
      </c>
      <c r="V56" s="37">
        <f>SUMIFS(СВЦЭМ!$D$34:$D$777,СВЦЭМ!$A$34:$A$777,$A56,СВЦЭМ!$B$34:$B$777,V$47)+'СЕТ СН'!$G$11+СВЦЭМ!$D$10+'СЕТ СН'!$G$5-'СЕТ СН'!$G$21</f>
        <v>4090.9783177400004</v>
      </c>
      <c r="W56" s="37">
        <f>SUMIFS(СВЦЭМ!$D$34:$D$777,СВЦЭМ!$A$34:$A$777,$A56,СВЦЭМ!$B$34:$B$777,W$47)+'СЕТ СН'!$G$11+СВЦЭМ!$D$10+'СЕТ СН'!$G$5-'СЕТ СН'!$G$21</f>
        <v>4152.7335051800001</v>
      </c>
      <c r="X56" s="37">
        <f>SUMIFS(СВЦЭМ!$D$34:$D$777,СВЦЭМ!$A$34:$A$777,$A56,СВЦЭМ!$B$34:$B$777,X$47)+'СЕТ СН'!$G$11+СВЦЭМ!$D$10+'СЕТ СН'!$G$5-'СЕТ СН'!$G$21</f>
        <v>4261.9255213300003</v>
      </c>
      <c r="Y56" s="37">
        <f>SUMIFS(СВЦЭМ!$D$34:$D$777,СВЦЭМ!$A$34:$A$777,$A56,СВЦЭМ!$B$34:$B$777,Y$47)+'СЕТ СН'!$G$11+СВЦЭМ!$D$10+'СЕТ СН'!$G$5-'СЕТ СН'!$G$21</f>
        <v>4369.4936821400006</v>
      </c>
    </row>
    <row r="57" spans="1:25" ht="15.75" x14ac:dyDescent="0.2">
      <c r="A57" s="36">
        <f t="shared" si="1"/>
        <v>42926</v>
      </c>
      <c r="B57" s="37">
        <f>SUMIFS(СВЦЭМ!$D$34:$D$777,СВЦЭМ!$A$34:$A$777,$A57,СВЦЭМ!$B$34:$B$777,B$47)+'СЕТ СН'!$G$11+СВЦЭМ!$D$10+'СЕТ СН'!$G$5-'СЕТ СН'!$G$21</f>
        <v>4336.9152394900002</v>
      </c>
      <c r="C57" s="37">
        <f>SUMIFS(СВЦЭМ!$D$34:$D$777,СВЦЭМ!$A$34:$A$777,$A57,СВЦЭМ!$B$34:$B$777,C$47)+'СЕТ СН'!$G$11+СВЦЭМ!$D$10+'СЕТ СН'!$G$5-'СЕТ СН'!$G$21</f>
        <v>4414.8859271199999</v>
      </c>
      <c r="D57" s="37">
        <f>SUMIFS(СВЦЭМ!$D$34:$D$777,СВЦЭМ!$A$34:$A$777,$A57,СВЦЭМ!$B$34:$B$777,D$47)+'СЕТ СН'!$G$11+СВЦЭМ!$D$10+'СЕТ СН'!$G$5-'СЕТ СН'!$G$21</f>
        <v>4525.1443824899998</v>
      </c>
      <c r="E57" s="37">
        <f>SUMIFS(СВЦЭМ!$D$34:$D$777,СВЦЭМ!$A$34:$A$777,$A57,СВЦЭМ!$B$34:$B$777,E$47)+'СЕТ СН'!$G$11+СВЦЭМ!$D$10+'СЕТ СН'!$G$5-'СЕТ СН'!$G$21</f>
        <v>4543.59926834</v>
      </c>
      <c r="F57" s="37">
        <f>SUMIFS(СВЦЭМ!$D$34:$D$777,СВЦЭМ!$A$34:$A$777,$A57,СВЦЭМ!$B$34:$B$777,F$47)+'СЕТ СН'!$G$11+СВЦЭМ!$D$10+'СЕТ СН'!$G$5-'СЕТ СН'!$G$21</f>
        <v>4497.5082501300003</v>
      </c>
      <c r="G57" s="37">
        <f>SUMIFS(СВЦЭМ!$D$34:$D$777,СВЦЭМ!$A$34:$A$777,$A57,СВЦЭМ!$B$34:$B$777,G$47)+'СЕТ СН'!$G$11+СВЦЭМ!$D$10+'СЕТ СН'!$G$5-'СЕТ СН'!$G$21</f>
        <v>4506.7827445399998</v>
      </c>
      <c r="H57" s="37">
        <f>SUMIFS(СВЦЭМ!$D$34:$D$777,СВЦЭМ!$A$34:$A$777,$A57,СВЦЭМ!$B$34:$B$777,H$47)+'СЕТ СН'!$G$11+СВЦЭМ!$D$10+'СЕТ СН'!$G$5-'СЕТ СН'!$G$21</f>
        <v>4488.0623822100006</v>
      </c>
      <c r="I57" s="37">
        <f>SUMIFS(СВЦЭМ!$D$34:$D$777,СВЦЭМ!$A$34:$A$777,$A57,СВЦЭМ!$B$34:$B$777,I$47)+'СЕТ СН'!$G$11+СВЦЭМ!$D$10+'СЕТ СН'!$G$5-'СЕТ СН'!$G$21</f>
        <v>4429.3844435700003</v>
      </c>
      <c r="J57" s="37">
        <f>SUMIFS(СВЦЭМ!$D$34:$D$777,СВЦЭМ!$A$34:$A$777,$A57,СВЦЭМ!$B$34:$B$777,J$47)+'СЕТ СН'!$G$11+СВЦЭМ!$D$10+'СЕТ СН'!$G$5-'СЕТ СН'!$G$21</f>
        <v>4350.2202300299996</v>
      </c>
      <c r="K57" s="37">
        <f>SUMIFS(СВЦЭМ!$D$34:$D$777,СВЦЭМ!$A$34:$A$777,$A57,СВЦЭМ!$B$34:$B$777,K$47)+'СЕТ СН'!$G$11+СВЦЭМ!$D$10+'СЕТ СН'!$G$5-'СЕТ СН'!$G$21</f>
        <v>4258.3148475100006</v>
      </c>
      <c r="L57" s="37">
        <f>SUMIFS(СВЦЭМ!$D$34:$D$777,СВЦЭМ!$A$34:$A$777,$A57,СВЦЭМ!$B$34:$B$777,L$47)+'СЕТ СН'!$G$11+СВЦЭМ!$D$10+'СЕТ СН'!$G$5-'СЕТ СН'!$G$21</f>
        <v>4257.6672291100003</v>
      </c>
      <c r="M57" s="37">
        <f>SUMIFS(СВЦЭМ!$D$34:$D$777,СВЦЭМ!$A$34:$A$777,$A57,СВЦЭМ!$B$34:$B$777,M$47)+'СЕТ СН'!$G$11+СВЦЭМ!$D$10+'СЕТ СН'!$G$5-'СЕТ СН'!$G$21</f>
        <v>4253.3883802399996</v>
      </c>
      <c r="N57" s="37">
        <f>SUMIFS(СВЦЭМ!$D$34:$D$777,СВЦЭМ!$A$34:$A$777,$A57,СВЦЭМ!$B$34:$B$777,N$47)+'СЕТ СН'!$G$11+СВЦЭМ!$D$10+'СЕТ СН'!$G$5-'СЕТ СН'!$G$21</f>
        <v>4249.7242011100006</v>
      </c>
      <c r="O57" s="37">
        <f>SUMIFS(СВЦЭМ!$D$34:$D$777,СВЦЭМ!$A$34:$A$777,$A57,СВЦЭМ!$B$34:$B$777,O$47)+'СЕТ СН'!$G$11+СВЦЭМ!$D$10+'СЕТ СН'!$G$5-'СЕТ СН'!$G$21</f>
        <v>4258.23933751</v>
      </c>
      <c r="P57" s="37">
        <f>SUMIFS(СВЦЭМ!$D$34:$D$777,СВЦЭМ!$A$34:$A$777,$A57,СВЦЭМ!$B$34:$B$777,P$47)+'СЕТ СН'!$G$11+СВЦЭМ!$D$10+'СЕТ СН'!$G$5-'СЕТ СН'!$G$21</f>
        <v>4257.0355985799997</v>
      </c>
      <c r="Q57" s="37">
        <f>SUMIFS(СВЦЭМ!$D$34:$D$777,СВЦЭМ!$A$34:$A$777,$A57,СВЦЭМ!$B$34:$B$777,Q$47)+'СЕТ СН'!$G$11+СВЦЭМ!$D$10+'СЕТ СН'!$G$5-'СЕТ СН'!$G$21</f>
        <v>4260.4520865200002</v>
      </c>
      <c r="R57" s="37">
        <f>SUMIFS(СВЦЭМ!$D$34:$D$777,СВЦЭМ!$A$34:$A$777,$A57,СВЦЭМ!$B$34:$B$777,R$47)+'СЕТ СН'!$G$11+СВЦЭМ!$D$10+'СЕТ СН'!$G$5-'СЕТ СН'!$G$21</f>
        <v>4250.8822751200005</v>
      </c>
      <c r="S57" s="37">
        <f>SUMIFS(СВЦЭМ!$D$34:$D$777,СВЦЭМ!$A$34:$A$777,$A57,СВЦЭМ!$B$34:$B$777,S$47)+'СЕТ СН'!$G$11+СВЦЭМ!$D$10+'СЕТ СН'!$G$5-'СЕТ СН'!$G$21</f>
        <v>4246.9824956000002</v>
      </c>
      <c r="T57" s="37">
        <f>SUMIFS(СВЦЭМ!$D$34:$D$777,СВЦЭМ!$A$34:$A$777,$A57,СВЦЭМ!$B$34:$B$777,T$47)+'СЕТ СН'!$G$11+СВЦЭМ!$D$10+'СЕТ СН'!$G$5-'СЕТ СН'!$G$21</f>
        <v>4251.4656699299994</v>
      </c>
      <c r="U57" s="37">
        <f>SUMIFS(СВЦЭМ!$D$34:$D$777,СВЦЭМ!$A$34:$A$777,$A57,СВЦЭМ!$B$34:$B$777,U$47)+'СЕТ СН'!$G$11+СВЦЭМ!$D$10+'СЕТ СН'!$G$5-'СЕТ СН'!$G$21</f>
        <v>4253.5952486900005</v>
      </c>
      <c r="V57" s="37">
        <f>SUMIFS(СВЦЭМ!$D$34:$D$777,СВЦЭМ!$A$34:$A$777,$A57,СВЦЭМ!$B$34:$B$777,V$47)+'СЕТ СН'!$G$11+СВЦЭМ!$D$10+'СЕТ СН'!$G$5-'СЕТ СН'!$G$21</f>
        <v>4252.2504928500002</v>
      </c>
      <c r="W57" s="37">
        <f>SUMIFS(СВЦЭМ!$D$34:$D$777,СВЦЭМ!$A$34:$A$777,$A57,СВЦЭМ!$B$34:$B$777,W$47)+'СЕТ СН'!$G$11+СВЦЭМ!$D$10+'СЕТ СН'!$G$5-'СЕТ СН'!$G$21</f>
        <v>4234.3099465699997</v>
      </c>
      <c r="X57" s="37">
        <f>SUMIFS(СВЦЭМ!$D$34:$D$777,СВЦЭМ!$A$34:$A$777,$A57,СВЦЭМ!$B$34:$B$777,X$47)+'СЕТ СН'!$G$11+СВЦЭМ!$D$10+'СЕТ СН'!$G$5-'СЕТ СН'!$G$21</f>
        <v>4237.5292034200002</v>
      </c>
      <c r="Y57" s="37">
        <f>SUMIFS(СВЦЭМ!$D$34:$D$777,СВЦЭМ!$A$34:$A$777,$A57,СВЦЭМ!$B$34:$B$777,Y$47)+'СЕТ СН'!$G$11+СВЦЭМ!$D$10+'СЕТ СН'!$G$5-'СЕТ СН'!$G$21</f>
        <v>4332.9210115000005</v>
      </c>
    </row>
    <row r="58" spans="1:25" ht="15.75" x14ac:dyDescent="0.2">
      <c r="A58" s="36">
        <f t="shared" si="1"/>
        <v>42927</v>
      </c>
      <c r="B58" s="37">
        <f>SUMIFS(СВЦЭМ!$D$34:$D$777,СВЦЭМ!$A$34:$A$777,$A58,СВЦЭМ!$B$34:$B$777,B$47)+'СЕТ СН'!$G$11+СВЦЭМ!$D$10+'СЕТ СН'!$G$5-'СЕТ СН'!$G$21</f>
        <v>4415.1003868999996</v>
      </c>
      <c r="C58" s="37">
        <f>SUMIFS(СВЦЭМ!$D$34:$D$777,СВЦЭМ!$A$34:$A$777,$A58,СВЦЭМ!$B$34:$B$777,C$47)+'СЕТ СН'!$G$11+СВЦЭМ!$D$10+'СЕТ СН'!$G$5-'СЕТ СН'!$G$21</f>
        <v>4427.8790374700002</v>
      </c>
      <c r="D58" s="37">
        <f>SUMIFS(СВЦЭМ!$D$34:$D$777,СВЦЭМ!$A$34:$A$777,$A58,СВЦЭМ!$B$34:$B$777,D$47)+'СЕТ СН'!$G$11+СВЦЭМ!$D$10+'СЕТ СН'!$G$5-'СЕТ СН'!$G$21</f>
        <v>4543.1400300900004</v>
      </c>
      <c r="E58" s="37">
        <f>SUMIFS(СВЦЭМ!$D$34:$D$777,СВЦЭМ!$A$34:$A$777,$A58,СВЦЭМ!$B$34:$B$777,E$47)+'СЕТ СН'!$G$11+СВЦЭМ!$D$10+'СЕТ СН'!$G$5-'СЕТ СН'!$G$21</f>
        <v>4543.60064676</v>
      </c>
      <c r="F58" s="37">
        <f>SUMIFS(СВЦЭМ!$D$34:$D$777,СВЦЭМ!$A$34:$A$777,$A58,СВЦЭМ!$B$34:$B$777,F$47)+'СЕТ СН'!$G$11+СВЦЭМ!$D$10+'СЕТ СН'!$G$5-'СЕТ СН'!$G$21</f>
        <v>4545.0778187400001</v>
      </c>
      <c r="G58" s="37">
        <f>SUMIFS(СВЦЭМ!$D$34:$D$777,СВЦЭМ!$A$34:$A$777,$A58,СВЦЭМ!$B$34:$B$777,G$47)+'СЕТ СН'!$G$11+СВЦЭМ!$D$10+'СЕТ СН'!$G$5-'СЕТ СН'!$G$21</f>
        <v>4543.3947122199997</v>
      </c>
      <c r="H58" s="37">
        <f>SUMIFS(СВЦЭМ!$D$34:$D$777,СВЦЭМ!$A$34:$A$777,$A58,СВЦЭМ!$B$34:$B$777,H$47)+'СЕТ СН'!$G$11+СВЦЭМ!$D$10+'СЕТ СН'!$G$5-'СЕТ СН'!$G$21</f>
        <v>4572.9926672399997</v>
      </c>
      <c r="I58" s="37">
        <f>SUMIFS(СВЦЭМ!$D$34:$D$777,СВЦЭМ!$A$34:$A$777,$A58,СВЦЭМ!$B$34:$B$777,I$47)+'СЕТ СН'!$G$11+СВЦЭМ!$D$10+'СЕТ СН'!$G$5-'СЕТ СН'!$G$21</f>
        <v>4539.4103299099997</v>
      </c>
      <c r="J58" s="37">
        <f>SUMIFS(СВЦЭМ!$D$34:$D$777,СВЦЭМ!$A$34:$A$777,$A58,СВЦЭМ!$B$34:$B$777,J$47)+'СЕТ СН'!$G$11+СВЦЭМ!$D$10+'СЕТ СН'!$G$5-'СЕТ СН'!$G$21</f>
        <v>4417.1311820400006</v>
      </c>
      <c r="K58" s="37">
        <f>SUMIFS(СВЦЭМ!$D$34:$D$777,СВЦЭМ!$A$34:$A$777,$A58,СВЦЭМ!$B$34:$B$777,K$47)+'СЕТ СН'!$G$11+СВЦЭМ!$D$10+'СЕТ СН'!$G$5-'СЕТ СН'!$G$21</f>
        <v>4307.5619954900003</v>
      </c>
      <c r="L58" s="37">
        <f>SUMIFS(СВЦЭМ!$D$34:$D$777,СВЦЭМ!$A$34:$A$777,$A58,СВЦЭМ!$B$34:$B$777,L$47)+'СЕТ СН'!$G$11+СВЦЭМ!$D$10+'СЕТ СН'!$G$5-'СЕТ СН'!$G$21</f>
        <v>4234.8536300699998</v>
      </c>
      <c r="M58" s="37">
        <f>SUMIFS(СВЦЭМ!$D$34:$D$777,СВЦЭМ!$A$34:$A$777,$A58,СВЦЭМ!$B$34:$B$777,M$47)+'СЕТ СН'!$G$11+СВЦЭМ!$D$10+'СЕТ СН'!$G$5-'СЕТ СН'!$G$21</f>
        <v>4209.9464482900003</v>
      </c>
      <c r="N58" s="37">
        <f>SUMIFS(СВЦЭМ!$D$34:$D$777,СВЦЭМ!$A$34:$A$777,$A58,СВЦЭМ!$B$34:$B$777,N$47)+'СЕТ СН'!$G$11+СВЦЭМ!$D$10+'СЕТ СН'!$G$5-'СЕТ СН'!$G$21</f>
        <v>4216.5954685899997</v>
      </c>
      <c r="O58" s="37">
        <f>SUMIFS(СВЦЭМ!$D$34:$D$777,СВЦЭМ!$A$34:$A$777,$A58,СВЦЭМ!$B$34:$B$777,O$47)+'СЕТ СН'!$G$11+СВЦЭМ!$D$10+'СЕТ СН'!$G$5-'СЕТ СН'!$G$21</f>
        <v>4216.3357478400003</v>
      </c>
      <c r="P58" s="37">
        <f>SUMIFS(СВЦЭМ!$D$34:$D$777,СВЦЭМ!$A$34:$A$777,$A58,СВЦЭМ!$B$34:$B$777,P$47)+'СЕТ СН'!$G$11+СВЦЭМ!$D$10+'СЕТ СН'!$G$5-'СЕТ СН'!$G$21</f>
        <v>4217.4485619500001</v>
      </c>
      <c r="Q58" s="37">
        <f>SUMIFS(СВЦЭМ!$D$34:$D$777,СВЦЭМ!$A$34:$A$777,$A58,СВЦЭМ!$B$34:$B$777,Q$47)+'СЕТ СН'!$G$11+СВЦЭМ!$D$10+'СЕТ СН'!$G$5-'СЕТ СН'!$G$21</f>
        <v>4215.1005867900003</v>
      </c>
      <c r="R58" s="37">
        <f>SUMIFS(СВЦЭМ!$D$34:$D$777,СВЦЭМ!$A$34:$A$777,$A58,СВЦЭМ!$B$34:$B$777,R$47)+'СЕТ СН'!$G$11+СВЦЭМ!$D$10+'СЕТ СН'!$G$5-'СЕТ СН'!$G$21</f>
        <v>4225.6586653800005</v>
      </c>
      <c r="S58" s="37">
        <f>SUMIFS(СВЦЭМ!$D$34:$D$777,СВЦЭМ!$A$34:$A$777,$A58,СВЦЭМ!$B$34:$B$777,S$47)+'СЕТ СН'!$G$11+СВЦЭМ!$D$10+'СЕТ СН'!$G$5-'СЕТ СН'!$G$21</f>
        <v>4227.7184948600006</v>
      </c>
      <c r="T58" s="37">
        <f>SUMIFS(СВЦЭМ!$D$34:$D$777,СВЦЭМ!$A$34:$A$777,$A58,СВЦЭМ!$B$34:$B$777,T$47)+'СЕТ СН'!$G$11+СВЦЭМ!$D$10+'СЕТ СН'!$G$5-'СЕТ СН'!$G$21</f>
        <v>4243.3153551300002</v>
      </c>
      <c r="U58" s="37">
        <f>SUMIFS(СВЦЭМ!$D$34:$D$777,СВЦЭМ!$A$34:$A$777,$A58,СВЦЭМ!$B$34:$B$777,U$47)+'СЕТ СН'!$G$11+СВЦЭМ!$D$10+'СЕТ СН'!$G$5-'СЕТ СН'!$G$21</f>
        <v>4252.1094131999998</v>
      </c>
      <c r="V58" s="37">
        <f>SUMIFS(СВЦЭМ!$D$34:$D$777,СВЦЭМ!$A$34:$A$777,$A58,СВЦЭМ!$B$34:$B$777,V$47)+'СЕТ СН'!$G$11+СВЦЭМ!$D$10+'СЕТ СН'!$G$5-'СЕТ СН'!$G$21</f>
        <v>4262.9649064099995</v>
      </c>
      <c r="W58" s="37">
        <f>SUMIFS(СВЦЭМ!$D$34:$D$777,СВЦЭМ!$A$34:$A$777,$A58,СВЦЭМ!$B$34:$B$777,W$47)+'СЕТ СН'!$G$11+СВЦЭМ!$D$10+'СЕТ СН'!$G$5-'СЕТ СН'!$G$21</f>
        <v>4278.4393871299999</v>
      </c>
      <c r="X58" s="37">
        <f>SUMIFS(СВЦЭМ!$D$34:$D$777,СВЦЭМ!$A$34:$A$777,$A58,СВЦЭМ!$B$34:$B$777,X$47)+'СЕТ СН'!$G$11+СВЦЭМ!$D$10+'СЕТ СН'!$G$5-'СЕТ СН'!$G$21</f>
        <v>4346.5768891299995</v>
      </c>
      <c r="Y58" s="37">
        <f>SUMIFS(СВЦЭМ!$D$34:$D$777,СВЦЭМ!$A$34:$A$777,$A58,СВЦЭМ!$B$34:$B$777,Y$47)+'СЕТ СН'!$G$11+СВЦЭМ!$D$10+'СЕТ СН'!$G$5-'СЕТ СН'!$G$21</f>
        <v>4401.0232194099999</v>
      </c>
    </row>
    <row r="59" spans="1:25" ht="15.75" x14ac:dyDescent="0.2">
      <c r="A59" s="36">
        <f t="shared" si="1"/>
        <v>42928</v>
      </c>
      <c r="B59" s="37">
        <f>SUMIFS(СВЦЭМ!$D$34:$D$777,СВЦЭМ!$A$34:$A$777,$A59,СВЦЭМ!$B$34:$B$777,B$47)+'СЕТ СН'!$G$11+СВЦЭМ!$D$10+'СЕТ СН'!$G$5-'СЕТ СН'!$G$21</f>
        <v>4422.67695026</v>
      </c>
      <c r="C59" s="37">
        <f>SUMIFS(СВЦЭМ!$D$34:$D$777,СВЦЭМ!$A$34:$A$777,$A59,СВЦЭМ!$B$34:$B$777,C$47)+'СЕТ СН'!$G$11+СВЦЭМ!$D$10+'СЕТ СН'!$G$5-'СЕТ СН'!$G$21</f>
        <v>4477.0307369100001</v>
      </c>
      <c r="D59" s="37">
        <f>SUMIFS(СВЦЭМ!$D$34:$D$777,СВЦЭМ!$A$34:$A$777,$A59,СВЦЭМ!$B$34:$B$777,D$47)+'СЕТ СН'!$G$11+СВЦЭМ!$D$10+'СЕТ СН'!$G$5-'СЕТ СН'!$G$21</f>
        <v>4530.8353549499998</v>
      </c>
      <c r="E59" s="37">
        <f>SUMIFS(СВЦЭМ!$D$34:$D$777,СВЦЭМ!$A$34:$A$777,$A59,СВЦЭМ!$B$34:$B$777,E$47)+'СЕТ СН'!$G$11+СВЦЭМ!$D$10+'СЕТ СН'!$G$5-'СЕТ СН'!$G$21</f>
        <v>4535.77160843</v>
      </c>
      <c r="F59" s="37">
        <f>SUMIFS(СВЦЭМ!$D$34:$D$777,СВЦЭМ!$A$34:$A$777,$A59,СВЦЭМ!$B$34:$B$777,F$47)+'СЕТ СН'!$G$11+СВЦЭМ!$D$10+'СЕТ СН'!$G$5-'СЕТ СН'!$G$21</f>
        <v>4536.1810220999996</v>
      </c>
      <c r="G59" s="37">
        <f>SUMIFS(СВЦЭМ!$D$34:$D$777,СВЦЭМ!$A$34:$A$777,$A59,СВЦЭМ!$B$34:$B$777,G$47)+'СЕТ СН'!$G$11+СВЦЭМ!$D$10+'СЕТ СН'!$G$5-'СЕТ СН'!$G$21</f>
        <v>4535.9300611999997</v>
      </c>
      <c r="H59" s="37">
        <f>SUMIFS(СВЦЭМ!$D$34:$D$777,СВЦЭМ!$A$34:$A$777,$A59,СВЦЭМ!$B$34:$B$777,H$47)+'СЕТ СН'!$G$11+СВЦЭМ!$D$10+'СЕТ СН'!$G$5-'СЕТ СН'!$G$21</f>
        <v>4566.9301213099998</v>
      </c>
      <c r="I59" s="37">
        <f>SUMIFS(СВЦЭМ!$D$34:$D$777,СВЦЭМ!$A$34:$A$777,$A59,СВЦЭМ!$B$34:$B$777,I$47)+'СЕТ СН'!$G$11+СВЦЭМ!$D$10+'СЕТ СН'!$G$5-'СЕТ СН'!$G$21</f>
        <v>4562.1953776199998</v>
      </c>
      <c r="J59" s="37">
        <f>SUMIFS(СВЦЭМ!$D$34:$D$777,СВЦЭМ!$A$34:$A$777,$A59,СВЦЭМ!$B$34:$B$777,J$47)+'СЕТ СН'!$G$11+СВЦЭМ!$D$10+'СЕТ СН'!$G$5-'СЕТ СН'!$G$21</f>
        <v>4430.2220644099998</v>
      </c>
      <c r="K59" s="37">
        <f>SUMIFS(СВЦЭМ!$D$34:$D$777,СВЦЭМ!$A$34:$A$777,$A59,СВЦЭМ!$B$34:$B$777,K$47)+'СЕТ СН'!$G$11+СВЦЭМ!$D$10+'СЕТ СН'!$G$5-'СЕТ СН'!$G$21</f>
        <v>4321.2168356000002</v>
      </c>
      <c r="L59" s="37">
        <f>SUMIFS(СВЦЭМ!$D$34:$D$777,СВЦЭМ!$A$34:$A$777,$A59,СВЦЭМ!$B$34:$B$777,L$47)+'СЕТ СН'!$G$11+СВЦЭМ!$D$10+'СЕТ СН'!$G$5-'СЕТ СН'!$G$21</f>
        <v>4244.7650154599996</v>
      </c>
      <c r="M59" s="37">
        <f>SUMIFS(СВЦЭМ!$D$34:$D$777,СВЦЭМ!$A$34:$A$777,$A59,СВЦЭМ!$B$34:$B$777,M$47)+'СЕТ СН'!$G$11+СВЦЭМ!$D$10+'СЕТ СН'!$G$5-'СЕТ СН'!$G$21</f>
        <v>4216.6877692500002</v>
      </c>
      <c r="N59" s="37">
        <f>SUMIFS(СВЦЭМ!$D$34:$D$777,СВЦЭМ!$A$34:$A$777,$A59,СВЦЭМ!$B$34:$B$777,N$47)+'СЕТ СН'!$G$11+СВЦЭМ!$D$10+'СЕТ СН'!$G$5-'СЕТ СН'!$G$21</f>
        <v>4226.5761370500004</v>
      </c>
      <c r="O59" s="37">
        <f>SUMIFS(СВЦЭМ!$D$34:$D$777,СВЦЭМ!$A$34:$A$777,$A59,СВЦЭМ!$B$34:$B$777,O$47)+'СЕТ СН'!$G$11+СВЦЭМ!$D$10+'СЕТ СН'!$G$5-'СЕТ СН'!$G$21</f>
        <v>4230.4595649599996</v>
      </c>
      <c r="P59" s="37">
        <f>SUMIFS(СВЦЭМ!$D$34:$D$777,СВЦЭМ!$A$34:$A$777,$A59,СВЦЭМ!$B$34:$B$777,P$47)+'СЕТ СН'!$G$11+СВЦЭМ!$D$10+'СЕТ СН'!$G$5-'СЕТ СН'!$G$21</f>
        <v>4228.9381510200001</v>
      </c>
      <c r="Q59" s="37">
        <f>SUMIFS(СВЦЭМ!$D$34:$D$777,СВЦЭМ!$A$34:$A$777,$A59,СВЦЭМ!$B$34:$B$777,Q$47)+'СЕТ СН'!$G$11+СВЦЭМ!$D$10+'СЕТ СН'!$G$5-'СЕТ СН'!$G$21</f>
        <v>4228.4629220400002</v>
      </c>
      <c r="R59" s="37">
        <f>SUMIFS(СВЦЭМ!$D$34:$D$777,СВЦЭМ!$A$34:$A$777,$A59,СВЦЭМ!$B$34:$B$777,R$47)+'СЕТ СН'!$G$11+СВЦЭМ!$D$10+'СЕТ СН'!$G$5-'СЕТ СН'!$G$21</f>
        <v>4235.59299259</v>
      </c>
      <c r="S59" s="37">
        <f>SUMIFS(СВЦЭМ!$D$34:$D$777,СВЦЭМ!$A$34:$A$777,$A59,СВЦЭМ!$B$34:$B$777,S$47)+'СЕТ СН'!$G$11+СВЦЭМ!$D$10+'СЕТ СН'!$G$5-'СЕТ СН'!$G$21</f>
        <v>4236.0120613600002</v>
      </c>
      <c r="T59" s="37">
        <f>SUMIFS(СВЦЭМ!$D$34:$D$777,СВЦЭМ!$A$34:$A$777,$A59,СВЦЭМ!$B$34:$B$777,T$47)+'СЕТ СН'!$G$11+СВЦЭМ!$D$10+'СЕТ СН'!$G$5-'СЕТ СН'!$G$21</f>
        <v>4243.4722219599998</v>
      </c>
      <c r="U59" s="37">
        <f>SUMIFS(СВЦЭМ!$D$34:$D$777,СВЦЭМ!$A$34:$A$777,$A59,СВЦЭМ!$B$34:$B$777,U$47)+'СЕТ СН'!$G$11+СВЦЭМ!$D$10+'СЕТ СН'!$G$5-'СЕТ СН'!$G$21</f>
        <v>4249.9046722799994</v>
      </c>
      <c r="V59" s="37">
        <f>SUMIFS(СВЦЭМ!$D$34:$D$777,СВЦЭМ!$A$34:$A$777,$A59,СВЦЭМ!$B$34:$B$777,V$47)+'СЕТ СН'!$G$11+СВЦЭМ!$D$10+'СЕТ СН'!$G$5-'СЕТ СН'!$G$21</f>
        <v>4267.8055144700002</v>
      </c>
      <c r="W59" s="37">
        <f>SUMIFS(СВЦЭМ!$D$34:$D$777,СВЦЭМ!$A$34:$A$777,$A59,СВЦЭМ!$B$34:$B$777,W$47)+'СЕТ СН'!$G$11+СВЦЭМ!$D$10+'СЕТ СН'!$G$5-'СЕТ СН'!$G$21</f>
        <v>4290.8553685799998</v>
      </c>
      <c r="X59" s="37">
        <f>SUMIFS(СВЦЭМ!$D$34:$D$777,СВЦЭМ!$A$34:$A$777,$A59,СВЦЭМ!$B$34:$B$777,X$47)+'СЕТ СН'!$G$11+СВЦЭМ!$D$10+'СЕТ СН'!$G$5-'СЕТ СН'!$G$21</f>
        <v>4365.52039246</v>
      </c>
      <c r="Y59" s="37">
        <f>SUMIFS(СВЦЭМ!$D$34:$D$777,СВЦЭМ!$A$34:$A$777,$A59,СВЦЭМ!$B$34:$B$777,Y$47)+'СЕТ СН'!$G$11+СВЦЭМ!$D$10+'СЕТ СН'!$G$5-'СЕТ СН'!$G$21</f>
        <v>4394.5489919600004</v>
      </c>
    </row>
    <row r="60" spans="1:25" ht="15.75" x14ac:dyDescent="0.2">
      <c r="A60" s="36">
        <f t="shared" si="1"/>
        <v>42929</v>
      </c>
      <c r="B60" s="37">
        <f>SUMIFS(СВЦЭМ!$D$34:$D$777,СВЦЭМ!$A$34:$A$777,$A60,СВЦЭМ!$B$34:$B$777,B$47)+'СЕТ СН'!$G$11+СВЦЭМ!$D$10+'СЕТ СН'!$G$5-'СЕТ СН'!$G$21</f>
        <v>4400.9016381800002</v>
      </c>
      <c r="C60" s="37">
        <f>SUMIFS(СВЦЭМ!$D$34:$D$777,СВЦЭМ!$A$34:$A$777,$A60,СВЦЭМ!$B$34:$B$777,C$47)+'СЕТ СН'!$G$11+СВЦЭМ!$D$10+'СЕТ СН'!$G$5-'СЕТ СН'!$G$21</f>
        <v>4466.8716969500001</v>
      </c>
      <c r="D60" s="37">
        <f>SUMIFS(СВЦЭМ!$D$34:$D$777,СВЦЭМ!$A$34:$A$777,$A60,СВЦЭМ!$B$34:$B$777,D$47)+'СЕТ СН'!$G$11+СВЦЭМ!$D$10+'СЕТ СН'!$G$5-'СЕТ СН'!$G$21</f>
        <v>4542.67737399</v>
      </c>
      <c r="E60" s="37">
        <f>SUMIFS(СВЦЭМ!$D$34:$D$777,СВЦЭМ!$A$34:$A$777,$A60,СВЦЭМ!$B$34:$B$777,E$47)+'СЕТ СН'!$G$11+СВЦЭМ!$D$10+'СЕТ СН'!$G$5-'СЕТ СН'!$G$21</f>
        <v>4546.0933761799997</v>
      </c>
      <c r="F60" s="37">
        <f>SUMIFS(СВЦЭМ!$D$34:$D$777,СВЦЭМ!$A$34:$A$777,$A60,СВЦЭМ!$B$34:$B$777,F$47)+'СЕТ СН'!$G$11+СВЦЭМ!$D$10+'СЕТ СН'!$G$5-'СЕТ СН'!$G$21</f>
        <v>4550.4046010299999</v>
      </c>
      <c r="G60" s="37">
        <f>SUMIFS(СВЦЭМ!$D$34:$D$777,СВЦЭМ!$A$34:$A$777,$A60,СВЦЭМ!$B$34:$B$777,G$47)+'СЕТ СН'!$G$11+СВЦЭМ!$D$10+'СЕТ СН'!$G$5-'СЕТ СН'!$G$21</f>
        <v>4550.3866587699995</v>
      </c>
      <c r="H60" s="37">
        <f>SUMIFS(СВЦЭМ!$D$34:$D$777,СВЦЭМ!$A$34:$A$777,$A60,СВЦЭМ!$B$34:$B$777,H$47)+'СЕТ СН'!$G$11+СВЦЭМ!$D$10+'СЕТ СН'!$G$5-'СЕТ СН'!$G$21</f>
        <v>4572.2241517100001</v>
      </c>
      <c r="I60" s="37">
        <f>SUMIFS(СВЦЭМ!$D$34:$D$777,СВЦЭМ!$A$34:$A$777,$A60,СВЦЭМ!$B$34:$B$777,I$47)+'СЕТ СН'!$G$11+СВЦЭМ!$D$10+'СЕТ СН'!$G$5-'СЕТ СН'!$G$21</f>
        <v>4485.8837158400001</v>
      </c>
      <c r="J60" s="37">
        <f>SUMIFS(СВЦЭМ!$D$34:$D$777,СВЦЭМ!$A$34:$A$777,$A60,СВЦЭМ!$B$34:$B$777,J$47)+'СЕТ СН'!$G$11+СВЦЭМ!$D$10+'СЕТ СН'!$G$5-'СЕТ СН'!$G$21</f>
        <v>4367.0504906099995</v>
      </c>
      <c r="K60" s="37">
        <f>SUMIFS(СВЦЭМ!$D$34:$D$777,СВЦЭМ!$A$34:$A$777,$A60,СВЦЭМ!$B$34:$B$777,K$47)+'СЕТ СН'!$G$11+СВЦЭМ!$D$10+'СЕТ СН'!$G$5-'СЕТ СН'!$G$21</f>
        <v>4275.3668006899998</v>
      </c>
      <c r="L60" s="37">
        <f>SUMIFS(СВЦЭМ!$D$34:$D$777,СВЦЭМ!$A$34:$A$777,$A60,СВЦЭМ!$B$34:$B$777,L$47)+'СЕТ СН'!$G$11+СВЦЭМ!$D$10+'СЕТ СН'!$G$5-'СЕТ СН'!$G$21</f>
        <v>4204.0803467200003</v>
      </c>
      <c r="M60" s="37">
        <f>SUMIFS(СВЦЭМ!$D$34:$D$777,СВЦЭМ!$A$34:$A$777,$A60,СВЦЭМ!$B$34:$B$777,M$47)+'СЕТ СН'!$G$11+СВЦЭМ!$D$10+'СЕТ СН'!$G$5-'СЕТ СН'!$G$21</f>
        <v>4176.3209710199999</v>
      </c>
      <c r="N60" s="37">
        <f>SUMIFS(СВЦЭМ!$D$34:$D$777,СВЦЭМ!$A$34:$A$777,$A60,СВЦЭМ!$B$34:$B$777,N$47)+'СЕТ СН'!$G$11+СВЦЭМ!$D$10+'СЕТ СН'!$G$5-'СЕТ СН'!$G$21</f>
        <v>4183.4239416999999</v>
      </c>
      <c r="O60" s="37">
        <f>SUMIFS(СВЦЭМ!$D$34:$D$777,СВЦЭМ!$A$34:$A$777,$A60,СВЦЭМ!$B$34:$B$777,O$47)+'СЕТ СН'!$G$11+СВЦЭМ!$D$10+'СЕТ СН'!$G$5-'СЕТ СН'!$G$21</f>
        <v>4183.0033068499997</v>
      </c>
      <c r="P60" s="37">
        <f>SUMIFS(СВЦЭМ!$D$34:$D$777,СВЦЭМ!$A$34:$A$777,$A60,СВЦЭМ!$B$34:$B$777,P$47)+'СЕТ СН'!$G$11+СВЦЭМ!$D$10+'СЕТ СН'!$G$5-'СЕТ СН'!$G$21</f>
        <v>4181.8692281499998</v>
      </c>
      <c r="Q60" s="37">
        <f>SUMIFS(СВЦЭМ!$D$34:$D$777,СВЦЭМ!$A$34:$A$777,$A60,СВЦЭМ!$B$34:$B$777,Q$47)+'СЕТ СН'!$G$11+СВЦЭМ!$D$10+'СЕТ СН'!$G$5-'СЕТ СН'!$G$21</f>
        <v>4181.8056164</v>
      </c>
      <c r="R60" s="37">
        <f>SUMIFS(СВЦЭМ!$D$34:$D$777,СВЦЭМ!$A$34:$A$777,$A60,СВЦЭМ!$B$34:$B$777,R$47)+'СЕТ СН'!$G$11+СВЦЭМ!$D$10+'СЕТ СН'!$G$5-'СЕТ СН'!$G$21</f>
        <v>4188.5811064399995</v>
      </c>
      <c r="S60" s="37">
        <f>SUMIFS(СВЦЭМ!$D$34:$D$777,СВЦЭМ!$A$34:$A$777,$A60,СВЦЭМ!$B$34:$B$777,S$47)+'СЕТ СН'!$G$11+СВЦЭМ!$D$10+'СЕТ СН'!$G$5-'СЕТ СН'!$G$21</f>
        <v>4196.90693543</v>
      </c>
      <c r="T60" s="37">
        <f>SUMIFS(СВЦЭМ!$D$34:$D$777,СВЦЭМ!$A$34:$A$777,$A60,СВЦЭМ!$B$34:$B$777,T$47)+'СЕТ СН'!$G$11+СВЦЭМ!$D$10+'СЕТ СН'!$G$5-'СЕТ СН'!$G$21</f>
        <v>4233.8323653900006</v>
      </c>
      <c r="U60" s="37">
        <f>SUMIFS(СВЦЭМ!$D$34:$D$777,СВЦЭМ!$A$34:$A$777,$A60,СВЦЭМ!$B$34:$B$777,U$47)+'СЕТ СН'!$G$11+СВЦЭМ!$D$10+'СЕТ СН'!$G$5-'СЕТ СН'!$G$21</f>
        <v>4251.8573895899999</v>
      </c>
      <c r="V60" s="37">
        <f>SUMIFS(СВЦЭМ!$D$34:$D$777,СВЦЭМ!$A$34:$A$777,$A60,СВЦЭМ!$B$34:$B$777,V$47)+'СЕТ СН'!$G$11+СВЦЭМ!$D$10+'СЕТ СН'!$G$5-'СЕТ СН'!$G$21</f>
        <v>4272.7375685299994</v>
      </c>
      <c r="W60" s="37">
        <f>SUMIFS(СВЦЭМ!$D$34:$D$777,СВЦЭМ!$A$34:$A$777,$A60,СВЦЭМ!$B$34:$B$777,W$47)+'СЕТ СН'!$G$11+СВЦЭМ!$D$10+'СЕТ СН'!$G$5-'СЕТ СН'!$G$21</f>
        <v>4308.82562039</v>
      </c>
      <c r="X60" s="37">
        <f>SUMIFS(СВЦЭМ!$D$34:$D$777,СВЦЭМ!$A$34:$A$777,$A60,СВЦЭМ!$B$34:$B$777,X$47)+'СЕТ СН'!$G$11+СВЦЭМ!$D$10+'СЕТ СН'!$G$5-'СЕТ СН'!$G$21</f>
        <v>4370.6082063499998</v>
      </c>
      <c r="Y60" s="37">
        <f>SUMIFS(СВЦЭМ!$D$34:$D$777,СВЦЭМ!$A$34:$A$777,$A60,СВЦЭМ!$B$34:$B$777,Y$47)+'СЕТ СН'!$G$11+СВЦЭМ!$D$10+'СЕТ СН'!$G$5-'СЕТ СН'!$G$21</f>
        <v>4404.1353704000003</v>
      </c>
    </row>
    <row r="61" spans="1:25" ht="15.75" x14ac:dyDescent="0.2">
      <c r="A61" s="36">
        <f t="shared" si="1"/>
        <v>42930</v>
      </c>
      <c r="B61" s="37">
        <f>SUMIFS(СВЦЭМ!$D$34:$D$777,СВЦЭМ!$A$34:$A$777,$A61,СВЦЭМ!$B$34:$B$777,B$47)+'СЕТ СН'!$G$11+СВЦЭМ!$D$10+'СЕТ СН'!$G$5-'СЕТ СН'!$G$21</f>
        <v>4415.6234371600003</v>
      </c>
      <c r="C61" s="37">
        <f>SUMIFS(СВЦЭМ!$D$34:$D$777,СВЦЭМ!$A$34:$A$777,$A61,СВЦЭМ!$B$34:$B$777,C$47)+'СЕТ СН'!$G$11+СВЦЭМ!$D$10+'СЕТ СН'!$G$5-'СЕТ СН'!$G$21</f>
        <v>4407.7675449899998</v>
      </c>
      <c r="D61" s="37">
        <f>SUMIFS(СВЦЭМ!$D$34:$D$777,СВЦЭМ!$A$34:$A$777,$A61,СВЦЭМ!$B$34:$B$777,D$47)+'СЕТ СН'!$G$11+СВЦЭМ!$D$10+'СЕТ СН'!$G$5-'СЕТ СН'!$G$21</f>
        <v>4481.7559356000002</v>
      </c>
      <c r="E61" s="37">
        <f>SUMIFS(СВЦЭМ!$D$34:$D$777,СВЦЭМ!$A$34:$A$777,$A61,СВЦЭМ!$B$34:$B$777,E$47)+'СЕТ СН'!$G$11+СВЦЭМ!$D$10+'СЕТ СН'!$G$5-'СЕТ СН'!$G$21</f>
        <v>4471.0821761500001</v>
      </c>
      <c r="F61" s="37">
        <f>SUMIFS(СВЦЭМ!$D$34:$D$777,СВЦЭМ!$A$34:$A$777,$A61,СВЦЭМ!$B$34:$B$777,F$47)+'СЕТ СН'!$G$11+СВЦЭМ!$D$10+'СЕТ СН'!$G$5-'СЕТ СН'!$G$21</f>
        <v>4467.7763314499998</v>
      </c>
      <c r="G61" s="37">
        <f>SUMIFS(СВЦЭМ!$D$34:$D$777,СВЦЭМ!$A$34:$A$777,$A61,СВЦЭМ!$B$34:$B$777,G$47)+'СЕТ СН'!$G$11+СВЦЭМ!$D$10+'СЕТ СН'!$G$5-'СЕТ СН'!$G$21</f>
        <v>4473.5398911100001</v>
      </c>
      <c r="H61" s="37">
        <f>SUMIFS(СВЦЭМ!$D$34:$D$777,СВЦЭМ!$A$34:$A$777,$A61,СВЦЭМ!$B$34:$B$777,H$47)+'СЕТ СН'!$G$11+СВЦЭМ!$D$10+'СЕТ СН'!$G$5-'СЕТ СН'!$G$21</f>
        <v>4507.4432720900004</v>
      </c>
      <c r="I61" s="37">
        <f>SUMIFS(СВЦЭМ!$D$34:$D$777,СВЦЭМ!$A$34:$A$777,$A61,СВЦЭМ!$B$34:$B$777,I$47)+'СЕТ СН'!$G$11+СВЦЭМ!$D$10+'СЕТ СН'!$G$5-'СЕТ СН'!$G$21</f>
        <v>4463.0134478800001</v>
      </c>
      <c r="J61" s="37">
        <f>SUMIFS(СВЦЭМ!$D$34:$D$777,СВЦЭМ!$A$34:$A$777,$A61,СВЦЭМ!$B$34:$B$777,J$47)+'СЕТ СН'!$G$11+СВЦЭМ!$D$10+'СЕТ СН'!$G$5-'СЕТ СН'!$G$21</f>
        <v>4325.3553333700002</v>
      </c>
      <c r="K61" s="37">
        <f>SUMIFS(СВЦЭМ!$D$34:$D$777,СВЦЭМ!$A$34:$A$777,$A61,СВЦЭМ!$B$34:$B$777,K$47)+'СЕТ СН'!$G$11+СВЦЭМ!$D$10+'СЕТ СН'!$G$5-'СЕТ СН'!$G$21</f>
        <v>4265.5612338600004</v>
      </c>
      <c r="L61" s="37">
        <f>SUMIFS(СВЦЭМ!$D$34:$D$777,СВЦЭМ!$A$34:$A$777,$A61,СВЦЭМ!$B$34:$B$777,L$47)+'СЕТ СН'!$G$11+СВЦЭМ!$D$10+'СЕТ СН'!$G$5-'СЕТ СН'!$G$21</f>
        <v>4220.7573759500001</v>
      </c>
      <c r="M61" s="37">
        <f>SUMIFS(СВЦЭМ!$D$34:$D$777,СВЦЭМ!$A$34:$A$777,$A61,СВЦЭМ!$B$34:$B$777,M$47)+'СЕТ СН'!$G$11+СВЦЭМ!$D$10+'СЕТ СН'!$G$5-'СЕТ СН'!$G$21</f>
        <v>4216.33354065</v>
      </c>
      <c r="N61" s="37">
        <f>SUMIFS(СВЦЭМ!$D$34:$D$777,СВЦЭМ!$A$34:$A$777,$A61,СВЦЭМ!$B$34:$B$777,N$47)+'СЕТ СН'!$G$11+СВЦЭМ!$D$10+'СЕТ СН'!$G$5-'СЕТ СН'!$G$21</f>
        <v>4210.0073135800003</v>
      </c>
      <c r="O61" s="37">
        <f>SUMIFS(СВЦЭМ!$D$34:$D$777,СВЦЭМ!$A$34:$A$777,$A61,СВЦЭМ!$B$34:$B$777,O$47)+'СЕТ СН'!$G$11+СВЦЭМ!$D$10+'СЕТ СН'!$G$5-'СЕТ СН'!$G$21</f>
        <v>4213.01601071</v>
      </c>
      <c r="P61" s="37">
        <f>SUMIFS(СВЦЭМ!$D$34:$D$777,СВЦЭМ!$A$34:$A$777,$A61,СВЦЭМ!$B$34:$B$777,P$47)+'СЕТ СН'!$G$11+СВЦЭМ!$D$10+'СЕТ СН'!$G$5-'СЕТ СН'!$G$21</f>
        <v>4212.6608236299999</v>
      </c>
      <c r="Q61" s="37">
        <f>SUMIFS(СВЦЭМ!$D$34:$D$777,СВЦЭМ!$A$34:$A$777,$A61,СВЦЭМ!$B$34:$B$777,Q$47)+'СЕТ СН'!$G$11+СВЦЭМ!$D$10+'СЕТ СН'!$G$5-'СЕТ СН'!$G$21</f>
        <v>4216.3548734599999</v>
      </c>
      <c r="R61" s="37">
        <f>SUMIFS(СВЦЭМ!$D$34:$D$777,СВЦЭМ!$A$34:$A$777,$A61,СВЦЭМ!$B$34:$B$777,R$47)+'СЕТ СН'!$G$11+СВЦЭМ!$D$10+'СЕТ СН'!$G$5-'СЕТ СН'!$G$21</f>
        <v>4212.1129187999995</v>
      </c>
      <c r="S61" s="37">
        <f>SUMIFS(СВЦЭМ!$D$34:$D$777,СВЦЭМ!$A$34:$A$777,$A61,СВЦЭМ!$B$34:$B$777,S$47)+'СЕТ СН'!$G$11+СВЦЭМ!$D$10+'СЕТ СН'!$G$5-'СЕТ СН'!$G$21</f>
        <v>4209.9088468</v>
      </c>
      <c r="T61" s="37">
        <f>SUMIFS(СВЦЭМ!$D$34:$D$777,СВЦЭМ!$A$34:$A$777,$A61,СВЦЭМ!$B$34:$B$777,T$47)+'СЕТ СН'!$G$11+СВЦЭМ!$D$10+'СЕТ СН'!$G$5-'СЕТ СН'!$G$21</f>
        <v>4203.41648403</v>
      </c>
      <c r="U61" s="37">
        <f>SUMIFS(СВЦЭМ!$D$34:$D$777,СВЦЭМ!$A$34:$A$777,$A61,СВЦЭМ!$B$34:$B$777,U$47)+'СЕТ СН'!$G$11+СВЦЭМ!$D$10+'СЕТ СН'!$G$5-'СЕТ СН'!$G$21</f>
        <v>4192.4666327300001</v>
      </c>
      <c r="V61" s="37">
        <f>SUMIFS(СВЦЭМ!$D$34:$D$777,СВЦЭМ!$A$34:$A$777,$A61,СВЦЭМ!$B$34:$B$777,V$47)+'СЕТ СН'!$G$11+СВЦЭМ!$D$10+'СЕТ СН'!$G$5-'СЕТ СН'!$G$21</f>
        <v>4192.8862354599996</v>
      </c>
      <c r="W61" s="37">
        <f>SUMIFS(СВЦЭМ!$D$34:$D$777,СВЦЭМ!$A$34:$A$777,$A61,СВЦЭМ!$B$34:$B$777,W$47)+'СЕТ СН'!$G$11+СВЦЭМ!$D$10+'СЕТ СН'!$G$5-'СЕТ СН'!$G$21</f>
        <v>4197.40874274</v>
      </c>
      <c r="X61" s="37">
        <f>SUMIFS(СВЦЭМ!$D$34:$D$777,СВЦЭМ!$A$34:$A$777,$A61,СВЦЭМ!$B$34:$B$777,X$47)+'СЕТ СН'!$G$11+СВЦЭМ!$D$10+'СЕТ СН'!$G$5-'СЕТ СН'!$G$21</f>
        <v>4211.3345051899996</v>
      </c>
      <c r="Y61" s="37">
        <f>SUMIFS(СВЦЭМ!$D$34:$D$777,СВЦЭМ!$A$34:$A$777,$A61,СВЦЭМ!$B$34:$B$777,Y$47)+'СЕТ СН'!$G$11+СВЦЭМ!$D$10+'СЕТ СН'!$G$5-'СЕТ СН'!$G$21</f>
        <v>4224.0486147299998</v>
      </c>
    </row>
    <row r="62" spans="1:25" ht="15.75" x14ac:dyDescent="0.2">
      <c r="A62" s="36">
        <f t="shared" si="1"/>
        <v>42931</v>
      </c>
      <c r="B62" s="37">
        <f>SUMIFS(СВЦЭМ!$D$34:$D$777,СВЦЭМ!$A$34:$A$777,$A62,СВЦЭМ!$B$34:$B$777,B$47)+'СЕТ СН'!$G$11+СВЦЭМ!$D$10+'СЕТ СН'!$G$5-'СЕТ СН'!$G$21</f>
        <v>4341.1360784500002</v>
      </c>
      <c r="C62" s="37">
        <f>SUMIFS(СВЦЭМ!$D$34:$D$777,СВЦЭМ!$A$34:$A$777,$A62,СВЦЭМ!$B$34:$B$777,C$47)+'СЕТ СН'!$G$11+СВЦЭМ!$D$10+'СЕТ СН'!$G$5-'СЕТ СН'!$G$21</f>
        <v>4425.9017019200001</v>
      </c>
      <c r="D62" s="37">
        <f>SUMIFS(СВЦЭМ!$D$34:$D$777,СВЦЭМ!$A$34:$A$777,$A62,СВЦЭМ!$B$34:$B$777,D$47)+'СЕТ СН'!$G$11+СВЦЭМ!$D$10+'СЕТ СН'!$G$5-'СЕТ СН'!$G$21</f>
        <v>4490.1108961600003</v>
      </c>
      <c r="E62" s="37">
        <f>SUMIFS(СВЦЭМ!$D$34:$D$777,СВЦЭМ!$A$34:$A$777,$A62,СВЦЭМ!$B$34:$B$777,E$47)+'СЕТ СН'!$G$11+СВЦЭМ!$D$10+'СЕТ СН'!$G$5-'СЕТ СН'!$G$21</f>
        <v>4493.7533162600002</v>
      </c>
      <c r="F62" s="37">
        <f>SUMIFS(СВЦЭМ!$D$34:$D$777,СВЦЭМ!$A$34:$A$777,$A62,СВЦЭМ!$B$34:$B$777,F$47)+'СЕТ СН'!$G$11+СВЦЭМ!$D$10+'СЕТ СН'!$G$5-'СЕТ СН'!$G$21</f>
        <v>4498.29130979</v>
      </c>
      <c r="G62" s="37">
        <f>SUMIFS(СВЦЭМ!$D$34:$D$777,СВЦЭМ!$A$34:$A$777,$A62,СВЦЭМ!$B$34:$B$777,G$47)+'СЕТ СН'!$G$11+СВЦЭМ!$D$10+'СЕТ СН'!$G$5-'СЕТ СН'!$G$21</f>
        <v>4496.3624392599995</v>
      </c>
      <c r="H62" s="37">
        <f>SUMIFS(СВЦЭМ!$D$34:$D$777,СВЦЭМ!$A$34:$A$777,$A62,СВЦЭМ!$B$34:$B$777,H$47)+'СЕТ СН'!$G$11+СВЦЭМ!$D$10+'СЕТ СН'!$G$5-'СЕТ СН'!$G$21</f>
        <v>4492.5303989599997</v>
      </c>
      <c r="I62" s="37">
        <f>SUMIFS(СВЦЭМ!$D$34:$D$777,СВЦЭМ!$A$34:$A$777,$A62,СВЦЭМ!$B$34:$B$777,I$47)+'СЕТ СН'!$G$11+СВЦЭМ!$D$10+'СЕТ СН'!$G$5-'СЕТ СН'!$G$21</f>
        <v>4414.7769862200003</v>
      </c>
      <c r="J62" s="37">
        <f>SUMIFS(СВЦЭМ!$D$34:$D$777,СВЦЭМ!$A$34:$A$777,$A62,СВЦЭМ!$B$34:$B$777,J$47)+'СЕТ СН'!$G$11+СВЦЭМ!$D$10+'СЕТ СН'!$G$5-'СЕТ СН'!$G$21</f>
        <v>4305.32361339</v>
      </c>
      <c r="K62" s="37">
        <f>SUMIFS(СВЦЭМ!$D$34:$D$777,СВЦЭМ!$A$34:$A$777,$A62,СВЦЭМ!$B$34:$B$777,K$47)+'СЕТ СН'!$G$11+СВЦЭМ!$D$10+'СЕТ СН'!$G$5-'СЕТ СН'!$G$21</f>
        <v>4252.7071097500002</v>
      </c>
      <c r="L62" s="37">
        <f>SUMIFS(СВЦЭМ!$D$34:$D$777,СВЦЭМ!$A$34:$A$777,$A62,СВЦЭМ!$B$34:$B$777,L$47)+'СЕТ СН'!$G$11+СВЦЭМ!$D$10+'СЕТ СН'!$G$5-'СЕТ СН'!$G$21</f>
        <v>4242.3435707299996</v>
      </c>
      <c r="M62" s="37">
        <f>SUMIFS(СВЦЭМ!$D$34:$D$777,СВЦЭМ!$A$34:$A$777,$A62,СВЦЭМ!$B$34:$B$777,M$47)+'СЕТ СН'!$G$11+СВЦЭМ!$D$10+'СЕТ СН'!$G$5-'СЕТ СН'!$G$21</f>
        <v>4240.9484522800003</v>
      </c>
      <c r="N62" s="37">
        <f>SUMIFS(СВЦЭМ!$D$34:$D$777,СВЦЭМ!$A$34:$A$777,$A62,СВЦЭМ!$B$34:$B$777,N$47)+'СЕТ СН'!$G$11+СВЦЭМ!$D$10+'СЕТ СН'!$G$5-'СЕТ СН'!$G$21</f>
        <v>4234.7533188400002</v>
      </c>
      <c r="O62" s="37">
        <f>SUMIFS(СВЦЭМ!$D$34:$D$777,СВЦЭМ!$A$34:$A$777,$A62,СВЦЭМ!$B$34:$B$777,O$47)+'СЕТ СН'!$G$11+СВЦЭМ!$D$10+'СЕТ СН'!$G$5-'СЕТ СН'!$G$21</f>
        <v>4226.4096946700001</v>
      </c>
      <c r="P62" s="37">
        <f>SUMIFS(СВЦЭМ!$D$34:$D$777,СВЦЭМ!$A$34:$A$777,$A62,СВЦЭМ!$B$34:$B$777,P$47)+'СЕТ СН'!$G$11+СВЦЭМ!$D$10+'СЕТ СН'!$G$5-'СЕТ СН'!$G$21</f>
        <v>4225.03535508</v>
      </c>
      <c r="Q62" s="37">
        <f>SUMIFS(СВЦЭМ!$D$34:$D$777,СВЦЭМ!$A$34:$A$777,$A62,СВЦЭМ!$B$34:$B$777,Q$47)+'СЕТ СН'!$G$11+СВЦЭМ!$D$10+'СЕТ СН'!$G$5-'СЕТ СН'!$G$21</f>
        <v>4225.3797300799997</v>
      </c>
      <c r="R62" s="37">
        <f>SUMIFS(СВЦЭМ!$D$34:$D$777,СВЦЭМ!$A$34:$A$777,$A62,СВЦЭМ!$B$34:$B$777,R$47)+'СЕТ СН'!$G$11+СВЦЭМ!$D$10+'СЕТ СН'!$G$5-'СЕТ СН'!$G$21</f>
        <v>4223.3186817099995</v>
      </c>
      <c r="S62" s="37">
        <f>SUMIFS(СВЦЭМ!$D$34:$D$777,СВЦЭМ!$A$34:$A$777,$A62,СВЦЭМ!$B$34:$B$777,S$47)+'СЕТ СН'!$G$11+СВЦЭМ!$D$10+'СЕТ СН'!$G$5-'СЕТ СН'!$G$21</f>
        <v>4224.2386464400006</v>
      </c>
      <c r="T62" s="37">
        <f>SUMIFS(СВЦЭМ!$D$34:$D$777,СВЦЭМ!$A$34:$A$777,$A62,СВЦЭМ!$B$34:$B$777,T$47)+'СЕТ СН'!$G$11+СВЦЭМ!$D$10+'СЕТ СН'!$G$5-'СЕТ СН'!$G$21</f>
        <v>4222.1146768399994</v>
      </c>
      <c r="U62" s="37">
        <f>SUMIFS(СВЦЭМ!$D$34:$D$777,СВЦЭМ!$A$34:$A$777,$A62,СВЦЭМ!$B$34:$B$777,U$47)+'СЕТ СН'!$G$11+СВЦЭМ!$D$10+'СЕТ СН'!$G$5-'СЕТ СН'!$G$21</f>
        <v>4222.1184485499998</v>
      </c>
      <c r="V62" s="37">
        <f>SUMIFS(СВЦЭМ!$D$34:$D$777,СВЦЭМ!$A$34:$A$777,$A62,СВЦЭМ!$B$34:$B$777,V$47)+'СЕТ СН'!$G$11+СВЦЭМ!$D$10+'СЕТ СН'!$G$5-'СЕТ СН'!$G$21</f>
        <v>4243.1230077800001</v>
      </c>
      <c r="W62" s="37">
        <f>SUMIFS(СВЦЭМ!$D$34:$D$777,СВЦЭМ!$A$34:$A$777,$A62,СВЦЭМ!$B$34:$B$777,W$47)+'СЕТ СН'!$G$11+СВЦЭМ!$D$10+'СЕТ СН'!$G$5-'СЕТ СН'!$G$21</f>
        <v>4222.9472386300004</v>
      </c>
      <c r="X62" s="37">
        <f>SUMIFS(СВЦЭМ!$D$34:$D$777,СВЦЭМ!$A$34:$A$777,$A62,СВЦЭМ!$B$34:$B$777,X$47)+'СЕТ СН'!$G$11+СВЦЭМ!$D$10+'СЕТ СН'!$G$5-'СЕТ СН'!$G$21</f>
        <v>4203.2845068200004</v>
      </c>
      <c r="Y62" s="37">
        <f>SUMIFS(СВЦЭМ!$D$34:$D$777,СВЦЭМ!$A$34:$A$777,$A62,СВЦЭМ!$B$34:$B$777,Y$47)+'СЕТ СН'!$G$11+СВЦЭМ!$D$10+'СЕТ СН'!$G$5-'СЕТ СН'!$G$21</f>
        <v>4284.14367339</v>
      </c>
    </row>
    <row r="63" spans="1:25" ht="15.75" x14ac:dyDescent="0.2">
      <c r="A63" s="36">
        <f t="shared" si="1"/>
        <v>42932</v>
      </c>
      <c r="B63" s="37">
        <f>SUMIFS(СВЦЭМ!$D$34:$D$777,СВЦЭМ!$A$34:$A$777,$A63,СВЦЭМ!$B$34:$B$777,B$47)+'СЕТ СН'!$G$11+СВЦЭМ!$D$10+'СЕТ СН'!$G$5-'СЕТ СН'!$G$21</f>
        <v>4424.5192035500004</v>
      </c>
      <c r="C63" s="37">
        <f>SUMIFS(СВЦЭМ!$D$34:$D$777,СВЦЭМ!$A$34:$A$777,$A63,СВЦЭМ!$B$34:$B$777,C$47)+'СЕТ СН'!$G$11+СВЦЭМ!$D$10+'СЕТ СН'!$G$5-'СЕТ СН'!$G$21</f>
        <v>4513.3564743400002</v>
      </c>
      <c r="D63" s="37">
        <f>SUMIFS(СВЦЭМ!$D$34:$D$777,СВЦЭМ!$A$34:$A$777,$A63,СВЦЭМ!$B$34:$B$777,D$47)+'СЕТ СН'!$G$11+СВЦЭМ!$D$10+'СЕТ СН'!$G$5-'СЕТ СН'!$G$21</f>
        <v>4555.0914238099995</v>
      </c>
      <c r="E63" s="37">
        <f>SUMIFS(СВЦЭМ!$D$34:$D$777,СВЦЭМ!$A$34:$A$777,$A63,СВЦЭМ!$B$34:$B$777,E$47)+'СЕТ СН'!$G$11+СВЦЭМ!$D$10+'СЕТ СН'!$G$5-'СЕТ СН'!$G$21</f>
        <v>4548.43153755</v>
      </c>
      <c r="F63" s="37">
        <f>SUMIFS(СВЦЭМ!$D$34:$D$777,СВЦЭМ!$A$34:$A$777,$A63,СВЦЭМ!$B$34:$B$777,F$47)+'СЕТ СН'!$G$11+СВЦЭМ!$D$10+'СЕТ СН'!$G$5-'СЕТ СН'!$G$21</f>
        <v>4541.5203128399999</v>
      </c>
      <c r="G63" s="37">
        <f>SUMIFS(СВЦЭМ!$D$34:$D$777,СВЦЭМ!$A$34:$A$777,$A63,СВЦЭМ!$B$34:$B$777,G$47)+'СЕТ СН'!$G$11+СВЦЭМ!$D$10+'СЕТ СН'!$G$5-'СЕТ СН'!$G$21</f>
        <v>4539.1486286700001</v>
      </c>
      <c r="H63" s="37">
        <f>SUMIFS(СВЦЭМ!$D$34:$D$777,СВЦЭМ!$A$34:$A$777,$A63,СВЦЭМ!$B$34:$B$777,H$47)+'СЕТ СН'!$G$11+СВЦЭМ!$D$10+'СЕТ СН'!$G$5-'СЕТ СН'!$G$21</f>
        <v>4554.7773392700001</v>
      </c>
      <c r="I63" s="37">
        <f>SUMIFS(СВЦЭМ!$D$34:$D$777,СВЦЭМ!$A$34:$A$777,$A63,СВЦЭМ!$B$34:$B$777,I$47)+'СЕТ СН'!$G$11+СВЦЭМ!$D$10+'СЕТ СН'!$G$5-'СЕТ СН'!$G$21</f>
        <v>4484.3847872799997</v>
      </c>
      <c r="J63" s="37">
        <f>SUMIFS(СВЦЭМ!$D$34:$D$777,СВЦЭМ!$A$34:$A$777,$A63,СВЦЭМ!$B$34:$B$777,J$47)+'СЕТ СН'!$G$11+СВЦЭМ!$D$10+'СЕТ СН'!$G$5-'СЕТ СН'!$G$21</f>
        <v>4366.7375241099999</v>
      </c>
      <c r="K63" s="37">
        <f>SUMIFS(СВЦЭМ!$D$34:$D$777,СВЦЭМ!$A$34:$A$777,$A63,СВЦЭМ!$B$34:$B$777,K$47)+'СЕТ СН'!$G$11+СВЦЭМ!$D$10+'СЕТ СН'!$G$5-'СЕТ СН'!$G$21</f>
        <v>4241.0312391699999</v>
      </c>
      <c r="L63" s="37">
        <f>SUMIFS(СВЦЭМ!$D$34:$D$777,СВЦЭМ!$A$34:$A$777,$A63,СВЦЭМ!$B$34:$B$777,L$47)+'СЕТ СН'!$G$11+СВЦЭМ!$D$10+'СЕТ СН'!$G$5-'СЕТ СН'!$G$21</f>
        <v>4175.9601510599996</v>
      </c>
      <c r="M63" s="37">
        <f>SUMIFS(СВЦЭМ!$D$34:$D$777,СВЦЭМ!$A$34:$A$777,$A63,СВЦЭМ!$B$34:$B$777,M$47)+'СЕТ СН'!$G$11+СВЦЭМ!$D$10+'СЕТ СН'!$G$5-'СЕТ СН'!$G$21</f>
        <v>4141.1405562399996</v>
      </c>
      <c r="N63" s="37">
        <f>SUMIFS(СВЦЭМ!$D$34:$D$777,СВЦЭМ!$A$34:$A$777,$A63,СВЦЭМ!$B$34:$B$777,N$47)+'СЕТ СН'!$G$11+СВЦЭМ!$D$10+'СЕТ СН'!$G$5-'СЕТ СН'!$G$21</f>
        <v>4153.5947062499999</v>
      </c>
      <c r="O63" s="37">
        <f>SUMIFS(СВЦЭМ!$D$34:$D$777,СВЦЭМ!$A$34:$A$777,$A63,СВЦЭМ!$B$34:$B$777,O$47)+'СЕТ СН'!$G$11+СВЦЭМ!$D$10+'СЕТ СН'!$G$5-'СЕТ СН'!$G$21</f>
        <v>4136.4547322199996</v>
      </c>
      <c r="P63" s="37">
        <f>SUMIFS(СВЦЭМ!$D$34:$D$777,СВЦЭМ!$A$34:$A$777,$A63,СВЦЭМ!$B$34:$B$777,P$47)+'СЕТ СН'!$G$11+СВЦЭМ!$D$10+'СЕТ СН'!$G$5-'СЕТ СН'!$G$21</f>
        <v>4136.6149032399999</v>
      </c>
      <c r="Q63" s="37">
        <f>SUMIFS(СВЦЭМ!$D$34:$D$777,СВЦЭМ!$A$34:$A$777,$A63,СВЦЭМ!$B$34:$B$777,Q$47)+'СЕТ СН'!$G$11+СВЦЭМ!$D$10+'СЕТ СН'!$G$5-'СЕТ СН'!$G$21</f>
        <v>4137.9152484200004</v>
      </c>
      <c r="R63" s="37">
        <f>SUMIFS(СВЦЭМ!$D$34:$D$777,СВЦЭМ!$A$34:$A$777,$A63,СВЦЭМ!$B$34:$B$777,R$47)+'СЕТ СН'!$G$11+СВЦЭМ!$D$10+'СЕТ СН'!$G$5-'СЕТ СН'!$G$21</f>
        <v>4135.7872564400004</v>
      </c>
      <c r="S63" s="37">
        <f>SUMIFS(СВЦЭМ!$D$34:$D$777,СВЦЭМ!$A$34:$A$777,$A63,СВЦЭМ!$B$34:$B$777,S$47)+'СЕТ СН'!$G$11+СВЦЭМ!$D$10+'СЕТ СН'!$G$5-'СЕТ СН'!$G$21</f>
        <v>4131.4148935200001</v>
      </c>
      <c r="T63" s="37">
        <f>SUMIFS(СВЦЭМ!$D$34:$D$777,СВЦЭМ!$A$34:$A$777,$A63,СВЦЭМ!$B$34:$B$777,T$47)+'СЕТ СН'!$G$11+СВЦЭМ!$D$10+'СЕТ СН'!$G$5-'СЕТ СН'!$G$21</f>
        <v>4134.6728808299995</v>
      </c>
      <c r="U63" s="37">
        <f>SUMIFS(СВЦЭМ!$D$34:$D$777,СВЦЭМ!$A$34:$A$777,$A63,СВЦЭМ!$B$34:$B$777,U$47)+'СЕТ СН'!$G$11+СВЦЭМ!$D$10+'СЕТ СН'!$G$5-'СЕТ СН'!$G$21</f>
        <v>4133.50863192</v>
      </c>
      <c r="V63" s="37">
        <f>SUMIFS(СВЦЭМ!$D$34:$D$777,СВЦЭМ!$A$34:$A$777,$A63,СВЦЭМ!$B$34:$B$777,V$47)+'СЕТ СН'!$G$11+СВЦЭМ!$D$10+'СЕТ СН'!$G$5-'СЕТ СН'!$G$21</f>
        <v>4157.6941929100003</v>
      </c>
      <c r="W63" s="37">
        <f>SUMIFS(СВЦЭМ!$D$34:$D$777,СВЦЭМ!$A$34:$A$777,$A63,СВЦЭМ!$B$34:$B$777,W$47)+'СЕТ СН'!$G$11+СВЦЭМ!$D$10+'СЕТ СН'!$G$5-'СЕТ СН'!$G$21</f>
        <v>4208.3761807299998</v>
      </c>
      <c r="X63" s="37">
        <f>SUMIFS(СВЦЭМ!$D$34:$D$777,СВЦЭМ!$A$34:$A$777,$A63,СВЦЭМ!$B$34:$B$777,X$47)+'СЕТ СН'!$G$11+СВЦЭМ!$D$10+'СЕТ СН'!$G$5-'СЕТ СН'!$G$21</f>
        <v>4261.3852635900002</v>
      </c>
      <c r="Y63" s="37">
        <f>SUMIFS(СВЦЭМ!$D$34:$D$777,СВЦЭМ!$A$34:$A$777,$A63,СВЦЭМ!$B$34:$B$777,Y$47)+'СЕТ СН'!$G$11+СВЦЭМ!$D$10+'СЕТ СН'!$G$5-'СЕТ СН'!$G$21</f>
        <v>4354.2819813999995</v>
      </c>
    </row>
    <row r="64" spans="1:25" ht="15.75" x14ac:dyDescent="0.2">
      <c r="A64" s="36">
        <f t="shared" si="1"/>
        <v>42933</v>
      </c>
      <c r="B64" s="37">
        <f>SUMIFS(СВЦЭМ!$D$34:$D$777,СВЦЭМ!$A$34:$A$777,$A64,СВЦЭМ!$B$34:$B$777,B$47)+'СЕТ СН'!$G$11+СВЦЭМ!$D$10+'СЕТ СН'!$G$5-'СЕТ СН'!$G$21</f>
        <v>4422.2556748799998</v>
      </c>
      <c r="C64" s="37">
        <f>SUMIFS(СВЦЭМ!$D$34:$D$777,СВЦЭМ!$A$34:$A$777,$A64,СВЦЭМ!$B$34:$B$777,C$47)+'СЕТ СН'!$G$11+СВЦЭМ!$D$10+'СЕТ СН'!$G$5-'СЕТ СН'!$G$21</f>
        <v>4507.9871214300001</v>
      </c>
      <c r="D64" s="37">
        <f>SUMIFS(СВЦЭМ!$D$34:$D$777,СВЦЭМ!$A$34:$A$777,$A64,СВЦЭМ!$B$34:$B$777,D$47)+'СЕТ СН'!$G$11+СВЦЭМ!$D$10+'СЕТ СН'!$G$5-'СЕТ СН'!$G$21</f>
        <v>4562.89161289</v>
      </c>
      <c r="E64" s="37">
        <f>SUMIFS(СВЦЭМ!$D$34:$D$777,СВЦЭМ!$A$34:$A$777,$A64,СВЦЭМ!$B$34:$B$777,E$47)+'СЕТ СН'!$G$11+СВЦЭМ!$D$10+'СЕТ СН'!$G$5-'СЕТ СН'!$G$21</f>
        <v>4556.7603436899999</v>
      </c>
      <c r="F64" s="37">
        <f>SUMIFS(СВЦЭМ!$D$34:$D$777,СВЦЭМ!$A$34:$A$777,$A64,СВЦЭМ!$B$34:$B$777,F$47)+'СЕТ СН'!$G$11+СВЦЭМ!$D$10+'СЕТ СН'!$G$5-'СЕТ СН'!$G$21</f>
        <v>4554.1605106099996</v>
      </c>
      <c r="G64" s="37">
        <f>SUMIFS(СВЦЭМ!$D$34:$D$777,СВЦЭМ!$A$34:$A$777,$A64,СВЦЭМ!$B$34:$B$777,G$47)+'СЕТ СН'!$G$11+СВЦЭМ!$D$10+'СЕТ СН'!$G$5-'СЕТ СН'!$G$21</f>
        <v>4557.9609630899995</v>
      </c>
      <c r="H64" s="37">
        <f>SUMIFS(СВЦЭМ!$D$34:$D$777,СВЦЭМ!$A$34:$A$777,$A64,СВЦЭМ!$B$34:$B$777,H$47)+'СЕТ СН'!$G$11+СВЦЭМ!$D$10+'СЕТ СН'!$G$5-'СЕТ СН'!$G$21</f>
        <v>4540.1548941600004</v>
      </c>
      <c r="I64" s="37">
        <f>SUMIFS(СВЦЭМ!$D$34:$D$777,СВЦЭМ!$A$34:$A$777,$A64,СВЦЭМ!$B$34:$B$777,I$47)+'СЕТ СН'!$G$11+СВЦЭМ!$D$10+'СЕТ СН'!$G$5-'СЕТ СН'!$G$21</f>
        <v>4439.6440556699999</v>
      </c>
      <c r="J64" s="37">
        <f>SUMIFS(СВЦЭМ!$D$34:$D$777,СВЦЭМ!$A$34:$A$777,$A64,СВЦЭМ!$B$34:$B$777,J$47)+'СЕТ СН'!$G$11+СВЦЭМ!$D$10+'СЕТ СН'!$G$5-'СЕТ СН'!$G$21</f>
        <v>4315.8051706699998</v>
      </c>
      <c r="K64" s="37">
        <f>SUMIFS(СВЦЭМ!$D$34:$D$777,СВЦЭМ!$A$34:$A$777,$A64,СВЦЭМ!$B$34:$B$777,K$47)+'СЕТ СН'!$G$11+СВЦЭМ!$D$10+'СЕТ СН'!$G$5-'СЕТ СН'!$G$21</f>
        <v>4242.7548523400001</v>
      </c>
      <c r="L64" s="37">
        <f>SUMIFS(СВЦЭМ!$D$34:$D$777,СВЦЭМ!$A$34:$A$777,$A64,СВЦЭМ!$B$34:$B$777,L$47)+'СЕТ СН'!$G$11+СВЦЭМ!$D$10+'СЕТ СН'!$G$5-'СЕТ СН'!$G$21</f>
        <v>4163.5623311899999</v>
      </c>
      <c r="M64" s="37">
        <f>SUMIFS(СВЦЭМ!$D$34:$D$777,СВЦЭМ!$A$34:$A$777,$A64,СВЦЭМ!$B$34:$B$777,M$47)+'СЕТ СН'!$G$11+СВЦЭМ!$D$10+'СЕТ СН'!$G$5-'СЕТ СН'!$G$21</f>
        <v>4143.7831591300001</v>
      </c>
      <c r="N64" s="37">
        <f>SUMIFS(СВЦЭМ!$D$34:$D$777,СВЦЭМ!$A$34:$A$777,$A64,СВЦЭМ!$B$34:$B$777,N$47)+'СЕТ СН'!$G$11+СВЦЭМ!$D$10+'СЕТ СН'!$G$5-'СЕТ СН'!$G$21</f>
        <v>4162.3067824499994</v>
      </c>
      <c r="O64" s="37">
        <f>SUMIFS(СВЦЭМ!$D$34:$D$777,СВЦЭМ!$A$34:$A$777,$A64,СВЦЭМ!$B$34:$B$777,O$47)+'СЕТ СН'!$G$11+СВЦЭМ!$D$10+'СЕТ СН'!$G$5-'СЕТ СН'!$G$21</f>
        <v>4165.4442791499996</v>
      </c>
      <c r="P64" s="37">
        <f>SUMIFS(СВЦЭМ!$D$34:$D$777,СВЦЭМ!$A$34:$A$777,$A64,СВЦЭМ!$B$34:$B$777,P$47)+'СЕТ СН'!$G$11+СВЦЭМ!$D$10+'СЕТ СН'!$G$5-'СЕТ СН'!$G$21</f>
        <v>4167.1583431700001</v>
      </c>
      <c r="Q64" s="37">
        <f>SUMIFS(СВЦЭМ!$D$34:$D$777,СВЦЭМ!$A$34:$A$777,$A64,СВЦЭМ!$B$34:$B$777,Q$47)+'СЕТ СН'!$G$11+СВЦЭМ!$D$10+'СЕТ СН'!$G$5-'СЕТ СН'!$G$21</f>
        <v>4169.6686048199999</v>
      </c>
      <c r="R64" s="37">
        <f>SUMIFS(СВЦЭМ!$D$34:$D$777,СВЦЭМ!$A$34:$A$777,$A64,СВЦЭМ!$B$34:$B$777,R$47)+'СЕТ СН'!$G$11+СВЦЭМ!$D$10+'СЕТ СН'!$G$5-'СЕТ СН'!$G$21</f>
        <v>4170.9809681200004</v>
      </c>
      <c r="S64" s="37">
        <f>SUMIFS(СВЦЭМ!$D$34:$D$777,СВЦЭМ!$A$34:$A$777,$A64,СВЦЭМ!$B$34:$B$777,S$47)+'СЕТ СН'!$G$11+СВЦЭМ!$D$10+'СЕТ СН'!$G$5-'СЕТ СН'!$G$21</f>
        <v>4168.9948847100004</v>
      </c>
      <c r="T64" s="37">
        <f>SUMIFS(СВЦЭМ!$D$34:$D$777,СВЦЭМ!$A$34:$A$777,$A64,СВЦЭМ!$B$34:$B$777,T$47)+'СЕТ СН'!$G$11+СВЦЭМ!$D$10+'СЕТ СН'!$G$5-'СЕТ СН'!$G$21</f>
        <v>4165.4640875799996</v>
      </c>
      <c r="U64" s="37">
        <f>SUMIFS(СВЦЭМ!$D$34:$D$777,СВЦЭМ!$A$34:$A$777,$A64,СВЦЭМ!$B$34:$B$777,U$47)+'СЕТ СН'!$G$11+СВЦЭМ!$D$10+'СЕТ СН'!$G$5-'СЕТ СН'!$G$21</f>
        <v>4157.6880509599996</v>
      </c>
      <c r="V64" s="37">
        <f>SUMIFS(СВЦЭМ!$D$34:$D$777,СВЦЭМ!$A$34:$A$777,$A64,СВЦЭМ!$B$34:$B$777,V$47)+'СЕТ СН'!$G$11+СВЦЭМ!$D$10+'СЕТ СН'!$G$5-'СЕТ СН'!$G$21</f>
        <v>4155.1819623199999</v>
      </c>
      <c r="W64" s="37">
        <f>SUMIFS(СВЦЭМ!$D$34:$D$777,СВЦЭМ!$A$34:$A$777,$A64,СВЦЭМ!$B$34:$B$777,W$47)+'СЕТ СН'!$G$11+СВЦЭМ!$D$10+'СЕТ СН'!$G$5-'СЕТ СН'!$G$21</f>
        <v>4191.1207788699994</v>
      </c>
      <c r="X64" s="37">
        <f>SUMIFS(СВЦЭМ!$D$34:$D$777,СВЦЭМ!$A$34:$A$777,$A64,СВЦЭМ!$B$34:$B$777,X$47)+'СЕТ СН'!$G$11+СВЦЭМ!$D$10+'СЕТ СН'!$G$5-'СЕТ СН'!$G$21</f>
        <v>4216.9975413499997</v>
      </c>
      <c r="Y64" s="37">
        <f>SUMIFS(СВЦЭМ!$D$34:$D$777,СВЦЭМ!$A$34:$A$777,$A64,СВЦЭМ!$B$34:$B$777,Y$47)+'СЕТ СН'!$G$11+СВЦЭМ!$D$10+'СЕТ СН'!$G$5-'СЕТ СН'!$G$21</f>
        <v>4352.73248195</v>
      </c>
    </row>
    <row r="65" spans="1:26" ht="15.75" x14ac:dyDescent="0.2">
      <c r="A65" s="36">
        <f t="shared" si="1"/>
        <v>42934</v>
      </c>
      <c r="B65" s="37">
        <f>SUMIFS(СВЦЭМ!$D$34:$D$777,СВЦЭМ!$A$34:$A$777,$A65,СВЦЭМ!$B$34:$B$777,B$47)+'СЕТ СН'!$G$11+СВЦЭМ!$D$10+'СЕТ СН'!$G$5-'СЕТ СН'!$G$21</f>
        <v>4467.1192027400002</v>
      </c>
      <c r="C65" s="37">
        <f>SUMIFS(СВЦЭМ!$D$34:$D$777,СВЦЭМ!$A$34:$A$777,$A65,СВЦЭМ!$B$34:$B$777,C$47)+'СЕТ СН'!$G$11+СВЦЭМ!$D$10+'СЕТ СН'!$G$5-'СЕТ СН'!$G$21</f>
        <v>4491.5062119100003</v>
      </c>
      <c r="D65" s="37">
        <f>SUMIFS(СВЦЭМ!$D$34:$D$777,СВЦЭМ!$A$34:$A$777,$A65,СВЦЭМ!$B$34:$B$777,D$47)+'СЕТ СН'!$G$11+СВЦЭМ!$D$10+'СЕТ СН'!$G$5-'СЕТ СН'!$G$21</f>
        <v>4544.89821373</v>
      </c>
      <c r="E65" s="37">
        <f>SUMIFS(СВЦЭМ!$D$34:$D$777,СВЦЭМ!$A$34:$A$777,$A65,СВЦЭМ!$B$34:$B$777,E$47)+'СЕТ СН'!$G$11+СВЦЭМ!$D$10+'СЕТ СН'!$G$5-'СЕТ СН'!$G$21</f>
        <v>4546.5726408600003</v>
      </c>
      <c r="F65" s="37">
        <f>SUMIFS(СВЦЭМ!$D$34:$D$777,СВЦЭМ!$A$34:$A$777,$A65,СВЦЭМ!$B$34:$B$777,F$47)+'СЕТ СН'!$G$11+СВЦЭМ!$D$10+'СЕТ СН'!$G$5-'СЕТ СН'!$G$21</f>
        <v>4542.2329423299998</v>
      </c>
      <c r="G65" s="37">
        <f>SUMIFS(СВЦЭМ!$D$34:$D$777,СВЦЭМ!$A$34:$A$777,$A65,СВЦЭМ!$B$34:$B$777,G$47)+'СЕТ СН'!$G$11+СВЦЭМ!$D$10+'СЕТ СН'!$G$5-'СЕТ СН'!$G$21</f>
        <v>4543.73836966</v>
      </c>
      <c r="H65" s="37">
        <f>SUMIFS(СВЦЭМ!$D$34:$D$777,СВЦЭМ!$A$34:$A$777,$A65,СВЦЭМ!$B$34:$B$777,H$47)+'СЕТ СН'!$G$11+СВЦЭМ!$D$10+'СЕТ СН'!$G$5-'СЕТ СН'!$G$21</f>
        <v>4559.54622096</v>
      </c>
      <c r="I65" s="37">
        <f>SUMIFS(СВЦЭМ!$D$34:$D$777,СВЦЭМ!$A$34:$A$777,$A65,СВЦЭМ!$B$34:$B$777,I$47)+'СЕТ СН'!$G$11+СВЦЭМ!$D$10+'СЕТ СН'!$G$5-'СЕТ СН'!$G$21</f>
        <v>4490.2647844499998</v>
      </c>
      <c r="J65" s="37">
        <f>SUMIFS(СВЦЭМ!$D$34:$D$777,СВЦЭМ!$A$34:$A$777,$A65,СВЦЭМ!$B$34:$B$777,J$47)+'СЕТ СН'!$G$11+СВЦЭМ!$D$10+'СЕТ СН'!$G$5-'СЕТ СН'!$G$21</f>
        <v>4330.0158681200001</v>
      </c>
      <c r="K65" s="37">
        <f>SUMIFS(СВЦЭМ!$D$34:$D$777,СВЦЭМ!$A$34:$A$777,$A65,СВЦЭМ!$B$34:$B$777,K$47)+'СЕТ СН'!$G$11+СВЦЭМ!$D$10+'СЕТ СН'!$G$5-'СЕТ СН'!$G$21</f>
        <v>4246.34148387</v>
      </c>
      <c r="L65" s="37">
        <f>SUMIFS(СВЦЭМ!$D$34:$D$777,СВЦЭМ!$A$34:$A$777,$A65,СВЦЭМ!$B$34:$B$777,L$47)+'СЕТ СН'!$G$11+СВЦЭМ!$D$10+'СЕТ СН'!$G$5-'СЕТ СН'!$G$21</f>
        <v>4174.0484861799996</v>
      </c>
      <c r="M65" s="37">
        <f>SUMIFS(СВЦЭМ!$D$34:$D$777,СВЦЭМ!$A$34:$A$777,$A65,СВЦЭМ!$B$34:$B$777,M$47)+'СЕТ СН'!$G$11+СВЦЭМ!$D$10+'СЕТ СН'!$G$5-'СЕТ СН'!$G$21</f>
        <v>4154.4428219499996</v>
      </c>
      <c r="N65" s="37">
        <f>SUMIFS(СВЦЭМ!$D$34:$D$777,СВЦЭМ!$A$34:$A$777,$A65,СВЦЭМ!$B$34:$B$777,N$47)+'СЕТ СН'!$G$11+СВЦЭМ!$D$10+'СЕТ СН'!$G$5-'СЕТ СН'!$G$21</f>
        <v>4153.5559925199996</v>
      </c>
      <c r="O65" s="37">
        <f>SUMIFS(СВЦЭМ!$D$34:$D$777,СВЦЭМ!$A$34:$A$777,$A65,СВЦЭМ!$B$34:$B$777,O$47)+'СЕТ СН'!$G$11+СВЦЭМ!$D$10+'СЕТ СН'!$G$5-'СЕТ СН'!$G$21</f>
        <v>4146.8038619399995</v>
      </c>
      <c r="P65" s="37">
        <f>SUMIFS(СВЦЭМ!$D$34:$D$777,СВЦЭМ!$A$34:$A$777,$A65,СВЦЭМ!$B$34:$B$777,P$47)+'СЕТ СН'!$G$11+СВЦЭМ!$D$10+'СЕТ СН'!$G$5-'СЕТ СН'!$G$21</f>
        <v>4155.4186330800003</v>
      </c>
      <c r="Q65" s="37">
        <f>SUMIFS(СВЦЭМ!$D$34:$D$777,СВЦЭМ!$A$34:$A$777,$A65,СВЦЭМ!$B$34:$B$777,Q$47)+'СЕТ СН'!$G$11+СВЦЭМ!$D$10+'СЕТ СН'!$G$5-'СЕТ СН'!$G$21</f>
        <v>4158.1254043299996</v>
      </c>
      <c r="R65" s="37">
        <f>SUMIFS(СВЦЭМ!$D$34:$D$777,СВЦЭМ!$A$34:$A$777,$A65,СВЦЭМ!$B$34:$B$777,R$47)+'СЕТ СН'!$G$11+СВЦЭМ!$D$10+'СЕТ СН'!$G$5-'СЕТ СН'!$G$21</f>
        <v>4158.24156597</v>
      </c>
      <c r="S65" s="37">
        <f>SUMIFS(СВЦЭМ!$D$34:$D$777,СВЦЭМ!$A$34:$A$777,$A65,СВЦЭМ!$B$34:$B$777,S$47)+'СЕТ СН'!$G$11+СВЦЭМ!$D$10+'СЕТ СН'!$G$5-'СЕТ СН'!$G$21</f>
        <v>4144.2407628800001</v>
      </c>
      <c r="T65" s="37">
        <f>SUMIFS(СВЦЭМ!$D$34:$D$777,СВЦЭМ!$A$34:$A$777,$A65,СВЦЭМ!$B$34:$B$777,T$47)+'СЕТ СН'!$G$11+СВЦЭМ!$D$10+'СЕТ СН'!$G$5-'СЕТ СН'!$G$21</f>
        <v>4161.7066041799999</v>
      </c>
      <c r="U65" s="37">
        <f>SUMIFS(СВЦЭМ!$D$34:$D$777,СВЦЭМ!$A$34:$A$777,$A65,СВЦЭМ!$B$34:$B$777,U$47)+'СЕТ СН'!$G$11+СВЦЭМ!$D$10+'СЕТ СН'!$G$5-'СЕТ СН'!$G$21</f>
        <v>4173.6610417599995</v>
      </c>
      <c r="V65" s="37">
        <f>SUMIFS(СВЦЭМ!$D$34:$D$777,СВЦЭМ!$A$34:$A$777,$A65,СВЦЭМ!$B$34:$B$777,V$47)+'СЕТ СН'!$G$11+СВЦЭМ!$D$10+'СЕТ СН'!$G$5-'СЕТ СН'!$G$21</f>
        <v>4191.9679205299999</v>
      </c>
      <c r="W65" s="37">
        <f>SUMIFS(СВЦЭМ!$D$34:$D$777,СВЦЭМ!$A$34:$A$777,$A65,СВЦЭМ!$B$34:$B$777,W$47)+'СЕТ СН'!$G$11+СВЦЭМ!$D$10+'СЕТ СН'!$G$5-'СЕТ СН'!$G$21</f>
        <v>4223.3167611600002</v>
      </c>
      <c r="X65" s="37">
        <f>SUMIFS(СВЦЭМ!$D$34:$D$777,СВЦЭМ!$A$34:$A$777,$A65,СВЦЭМ!$B$34:$B$777,X$47)+'СЕТ СН'!$G$11+СВЦЭМ!$D$10+'СЕТ СН'!$G$5-'СЕТ СН'!$G$21</f>
        <v>4276.8710135700003</v>
      </c>
      <c r="Y65" s="37">
        <f>SUMIFS(СВЦЭМ!$D$34:$D$777,СВЦЭМ!$A$34:$A$777,$A65,СВЦЭМ!$B$34:$B$777,Y$47)+'СЕТ СН'!$G$11+СВЦЭМ!$D$10+'СЕТ СН'!$G$5-'СЕТ СН'!$G$21</f>
        <v>4397.16488725</v>
      </c>
    </row>
    <row r="66" spans="1:26" ht="15.75" x14ac:dyDescent="0.2">
      <c r="A66" s="36">
        <f t="shared" si="1"/>
        <v>42935</v>
      </c>
      <c r="B66" s="37">
        <f>SUMIFS(СВЦЭМ!$D$34:$D$777,СВЦЭМ!$A$34:$A$777,$A66,СВЦЭМ!$B$34:$B$777,B$47)+'СЕТ СН'!$G$11+СВЦЭМ!$D$10+'СЕТ СН'!$G$5-'СЕТ СН'!$G$21</f>
        <v>4315.5293724700005</v>
      </c>
      <c r="C66" s="37">
        <f>SUMIFS(СВЦЭМ!$D$34:$D$777,СВЦЭМ!$A$34:$A$777,$A66,СВЦЭМ!$B$34:$B$777,C$47)+'СЕТ СН'!$G$11+СВЦЭМ!$D$10+'СЕТ СН'!$G$5-'СЕТ СН'!$G$21</f>
        <v>4411.7655218600003</v>
      </c>
      <c r="D66" s="37">
        <f>SUMIFS(СВЦЭМ!$D$34:$D$777,СВЦЭМ!$A$34:$A$777,$A66,СВЦЭМ!$B$34:$B$777,D$47)+'СЕТ СН'!$G$11+СВЦЭМ!$D$10+'СЕТ СН'!$G$5-'СЕТ СН'!$G$21</f>
        <v>4458.43843406</v>
      </c>
      <c r="E66" s="37">
        <f>SUMIFS(СВЦЭМ!$D$34:$D$777,СВЦЭМ!$A$34:$A$777,$A66,СВЦЭМ!$B$34:$B$777,E$47)+'СЕТ СН'!$G$11+СВЦЭМ!$D$10+'СЕТ СН'!$G$5-'СЕТ СН'!$G$21</f>
        <v>4473.3483881600005</v>
      </c>
      <c r="F66" s="37">
        <f>SUMIFS(СВЦЭМ!$D$34:$D$777,СВЦЭМ!$A$34:$A$777,$A66,СВЦЭМ!$B$34:$B$777,F$47)+'СЕТ СН'!$G$11+СВЦЭМ!$D$10+'СЕТ СН'!$G$5-'СЕТ СН'!$G$21</f>
        <v>4481.8233958500005</v>
      </c>
      <c r="G66" s="37">
        <f>SUMIFS(СВЦЭМ!$D$34:$D$777,СВЦЭМ!$A$34:$A$777,$A66,СВЦЭМ!$B$34:$B$777,G$47)+'СЕТ СН'!$G$11+СВЦЭМ!$D$10+'СЕТ СН'!$G$5-'СЕТ СН'!$G$21</f>
        <v>4472.2105869500001</v>
      </c>
      <c r="H66" s="37">
        <f>SUMIFS(СВЦЭМ!$D$34:$D$777,СВЦЭМ!$A$34:$A$777,$A66,СВЦЭМ!$B$34:$B$777,H$47)+'СЕТ СН'!$G$11+СВЦЭМ!$D$10+'СЕТ СН'!$G$5-'СЕТ СН'!$G$21</f>
        <v>4396.8445558499998</v>
      </c>
      <c r="I66" s="37">
        <f>SUMIFS(СВЦЭМ!$D$34:$D$777,СВЦЭМ!$A$34:$A$777,$A66,СВЦЭМ!$B$34:$B$777,I$47)+'СЕТ СН'!$G$11+СВЦЭМ!$D$10+'СЕТ СН'!$G$5-'СЕТ СН'!$G$21</f>
        <v>4319.3294378000001</v>
      </c>
      <c r="J66" s="37">
        <f>SUMIFS(СВЦЭМ!$D$34:$D$777,СВЦЭМ!$A$34:$A$777,$A66,СВЦЭМ!$B$34:$B$777,J$47)+'СЕТ СН'!$G$11+СВЦЭМ!$D$10+'СЕТ СН'!$G$5-'СЕТ СН'!$G$21</f>
        <v>4214.1429076300001</v>
      </c>
      <c r="K66" s="37">
        <f>SUMIFS(СВЦЭМ!$D$34:$D$777,СВЦЭМ!$A$34:$A$777,$A66,СВЦЭМ!$B$34:$B$777,K$47)+'СЕТ СН'!$G$11+СВЦЭМ!$D$10+'СЕТ СН'!$G$5-'СЕТ СН'!$G$21</f>
        <v>4133.0359296099996</v>
      </c>
      <c r="L66" s="37">
        <f>SUMIFS(СВЦЭМ!$D$34:$D$777,СВЦЭМ!$A$34:$A$777,$A66,СВЦЭМ!$B$34:$B$777,L$47)+'СЕТ СН'!$G$11+СВЦЭМ!$D$10+'СЕТ СН'!$G$5-'СЕТ СН'!$G$21</f>
        <v>4064.8143673100003</v>
      </c>
      <c r="M66" s="37">
        <f>SUMIFS(СВЦЭМ!$D$34:$D$777,СВЦЭМ!$A$34:$A$777,$A66,СВЦЭМ!$B$34:$B$777,M$47)+'СЕТ СН'!$G$11+СВЦЭМ!$D$10+'СЕТ СН'!$G$5-'СЕТ СН'!$G$21</f>
        <v>4048.2247649299998</v>
      </c>
      <c r="N66" s="37">
        <f>SUMIFS(СВЦЭМ!$D$34:$D$777,СВЦЭМ!$A$34:$A$777,$A66,СВЦЭМ!$B$34:$B$777,N$47)+'СЕТ СН'!$G$11+СВЦЭМ!$D$10+'СЕТ СН'!$G$5-'СЕТ СН'!$G$21</f>
        <v>4049.457856</v>
      </c>
      <c r="O66" s="37">
        <f>SUMIFS(СВЦЭМ!$D$34:$D$777,СВЦЭМ!$A$34:$A$777,$A66,СВЦЭМ!$B$34:$B$777,O$47)+'СЕТ СН'!$G$11+СВЦЭМ!$D$10+'СЕТ СН'!$G$5-'СЕТ СН'!$G$21</f>
        <v>4026.3632753800002</v>
      </c>
      <c r="P66" s="37">
        <f>SUMIFS(СВЦЭМ!$D$34:$D$777,СВЦЭМ!$A$34:$A$777,$A66,СВЦЭМ!$B$34:$B$777,P$47)+'СЕТ СН'!$G$11+СВЦЭМ!$D$10+'СЕТ СН'!$G$5-'СЕТ СН'!$G$21</f>
        <v>4045.1268328799997</v>
      </c>
      <c r="Q66" s="37">
        <f>SUMIFS(СВЦЭМ!$D$34:$D$777,СВЦЭМ!$A$34:$A$777,$A66,СВЦЭМ!$B$34:$B$777,Q$47)+'СЕТ СН'!$G$11+СВЦЭМ!$D$10+'СЕТ СН'!$G$5-'СЕТ СН'!$G$21</f>
        <v>4047.1763280899995</v>
      </c>
      <c r="R66" s="37">
        <f>SUMIFS(СВЦЭМ!$D$34:$D$777,СВЦЭМ!$A$34:$A$777,$A66,СВЦЭМ!$B$34:$B$777,R$47)+'СЕТ СН'!$G$11+СВЦЭМ!$D$10+'СЕТ СН'!$G$5-'СЕТ СН'!$G$21</f>
        <v>4052.61712911</v>
      </c>
      <c r="S66" s="37">
        <f>SUMIFS(СВЦЭМ!$D$34:$D$777,СВЦЭМ!$A$34:$A$777,$A66,СВЦЭМ!$B$34:$B$777,S$47)+'СЕТ СН'!$G$11+СВЦЭМ!$D$10+'СЕТ СН'!$G$5-'СЕТ СН'!$G$21</f>
        <v>4034.9469705700003</v>
      </c>
      <c r="T66" s="37">
        <f>SUMIFS(СВЦЭМ!$D$34:$D$777,СВЦЭМ!$A$34:$A$777,$A66,СВЦЭМ!$B$34:$B$777,T$47)+'СЕТ СН'!$G$11+СВЦЭМ!$D$10+'СЕТ СН'!$G$5-'СЕТ СН'!$G$21</f>
        <v>4046.8585669799995</v>
      </c>
      <c r="U66" s="37">
        <f>SUMIFS(СВЦЭМ!$D$34:$D$777,СВЦЭМ!$A$34:$A$777,$A66,СВЦЭМ!$B$34:$B$777,U$47)+'СЕТ СН'!$G$11+СВЦЭМ!$D$10+'СЕТ СН'!$G$5-'СЕТ СН'!$G$21</f>
        <v>4050.3980998099996</v>
      </c>
      <c r="V66" s="37">
        <f>SUMIFS(СВЦЭМ!$D$34:$D$777,СВЦЭМ!$A$34:$A$777,$A66,СВЦЭМ!$B$34:$B$777,V$47)+'СЕТ СН'!$G$11+СВЦЭМ!$D$10+'СЕТ СН'!$G$5-'СЕТ СН'!$G$21</f>
        <v>4064.6134807500002</v>
      </c>
      <c r="W66" s="37">
        <f>SUMIFS(СВЦЭМ!$D$34:$D$777,СВЦЭМ!$A$34:$A$777,$A66,СВЦЭМ!$B$34:$B$777,W$47)+'СЕТ СН'!$G$11+СВЦЭМ!$D$10+'СЕТ СН'!$G$5-'СЕТ СН'!$G$21</f>
        <v>4098.5455143299996</v>
      </c>
      <c r="X66" s="37">
        <f>SUMIFS(СВЦЭМ!$D$34:$D$777,СВЦЭМ!$A$34:$A$777,$A66,СВЦЭМ!$B$34:$B$777,X$47)+'СЕТ СН'!$G$11+СВЦЭМ!$D$10+'СЕТ СН'!$G$5-'СЕТ СН'!$G$21</f>
        <v>4167.41312062</v>
      </c>
      <c r="Y66" s="37">
        <f>SUMIFS(СВЦЭМ!$D$34:$D$777,СВЦЭМ!$A$34:$A$777,$A66,СВЦЭМ!$B$34:$B$777,Y$47)+'СЕТ СН'!$G$11+СВЦЭМ!$D$10+'СЕТ СН'!$G$5-'СЕТ СН'!$G$21</f>
        <v>4260.9331464200004</v>
      </c>
    </row>
    <row r="67" spans="1:26" ht="15.75" x14ac:dyDescent="0.2">
      <c r="A67" s="36">
        <f t="shared" si="1"/>
        <v>42936</v>
      </c>
      <c r="B67" s="37">
        <f>SUMIFS(СВЦЭМ!$D$34:$D$777,СВЦЭМ!$A$34:$A$777,$A67,СВЦЭМ!$B$34:$B$777,B$47)+'СЕТ СН'!$G$11+СВЦЭМ!$D$10+'СЕТ СН'!$G$5-'СЕТ СН'!$G$21</f>
        <v>4263.6116062399997</v>
      </c>
      <c r="C67" s="37">
        <f>SUMIFS(СВЦЭМ!$D$34:$D$777,СВЦЭМ!$A$34:$A$777,$A67,СВЦЭМ!$B$34:$B$777,C$47)+'СЕТ СН'!$G$11+СВЦЭМ!$D$10+'СЕТ СН'!$G$5-'СЕТ СН'!$G$21</f>
        <v>4335.98480019</v>
      </c>
      <c r="D67" s="37">
        <f>SUMIFS(СВЦЭМ!$D$34:$D$777,СВЦЭМ!$A$34:$A$777,$A67,СВЦЭМ!$B$34:$B$777,D$47)+'СЕТ СН'!$G$11+СВЦЭМ!$D$10+'СЕТ СН'!$G$5-'СЕТ СН'!$G$21</f>
        <v>4400.7101159100002</v>
      </c>
      <c r="E67" s="37">
        <f>SUMIFS(СВЦЭМ!$D$34:$D$777,СВЦЭМ!$A$34:$A$777,$A67,СВЦЭМ!$B$34:$B$777,E$47)+'СЕТ СН'!$G$11+СВЦЭМ!$D$10+'СЕТ СН'!$G$5-'СЕТ СН'!$G$21</f>
        <v>4425.94582489</v>
      </c>
      <c r="F67" s="37">
        <f>SUMIFS(СВЦЭМ!$D$34:$D$777,СВЦЭМ!$A$34:$A$777,$A67,СВЦЭМ!$B$34:$B$777,F$47)+'СЕТ СН'!$G$11+СВЦЭМ!$D$10+'СЕТ СН'!$G$5-'СЕТ СН'!$G$21</f>
        <v>4427.6356321399999</v>
      </c>
      <c r="G67" s="37">
        <f>SUMIFS(СВЦЭМ!$D$34:$D$777,СВЦЭМ!$A$34:$A$777,$A67,СВЦЭМ!$B$34:$B$777,G$47)+'СЕТ СН'!$G$11+СВЦЭМ!$D$10+'СЕТ СН'!$G$5-'СЕТ СН'!$G$21</f>
        <v>4425.84006881</v>
      </c>
      <c r="H67" s="37">
        <f>SUMIFS(СВЦЭМ!$D$34:$D$777,СВЦЭМ!$A$34:$A$777,$A67,СВЦЭМ!$B$34:$B$777,H$47)+'СЕТ СН'!$G$11+СВЦЭМ!$D$10+'СЕТ СН'!$G$5-'СЕТ СН'!$G$21</f>
        <v>4350.51772523</v>
      </c>
      <c r="I67" s="37">
        <f>SUMIFS(СВЦЭМ!$D$34:$D$777,СВЦЭМ!$A$34:$A$777,$A67,СВЦЭМ!$B$34:$B$777,I$47)+'СЕТ СН'!$G$11+СВЦЭМ!$D$10+'СЕТ СН'!$G$5-'СЕТ СН'!$G$21</f>
        <v>4295.56399659</v>
      </c>
      <c r="J67" s="37">
        <f>SUMIFS(СВЦЭМ!$D$34:$D$777,СВЦЭМ!$A$34:$A$777,$A67,СВЦЭМ!$B$34:$B$777,J$47)+'СЕТ СН'!$G$11+СВЦЭМ!$D$10+'СЕТ СН'!$G$5-'СЕТ СН'!$G$21</f>
        <v>4180.1927929599997</v>
      </c>
      <c r="K67" s="37">
        <f>SUMIFS(СВЦЭМ!$D$34:$D$777,СВЦЭМ!$A$34:$A$777,$A67,СВЦЭМ!$B$34:$B$777,K$47)+'СЕТ СН'!$G$11+СВЦЭМ!$D$10+'СЕТ СН'!$G$5-'СЕТ СН'!$G$21</f>
        <v>4107.3861083800002</v>
      </c>
      <c r="L67" s="37">
        <f>SUMIFS(СВЦЭМ!$D$34:$D$777,СВЦЭМ!$A$34:$A$777,$A67,СВЦЭМ!$B$34:$B$777,L$47)+'СЕТ СН'!$G$11+СВЦЭМ!$D$10+'СЕТ СН'!$G$5-'СЕТ СН'!$G$21</f>
        <v>4044.4261005199996</v>
      </c>
      <c r="M67" s="37">
        <f>SUMIFS(СВЦЭМ!$D$34:$D$777,СВЦЭМ!$A$34:$A$777,$A67,СВЦЭМ!$B$34:$B$777,M$47)+'СЕТ СН'!$G$11+СВЦЭМ!$D$10+'СЕТ СН'!$G$5-'СЕТ СН'!$G$21</f>
        <v>4006.38091884</v>
      </c>
      <c r="N67" s="37">
        <f>SUMIFS(СВЦЭМ!$D$34:$D$777,СВЦЭМ!$A$34:$A$777,$A67,СВЦЭМ!$B$34:$B$777,N$47)+'СЕТ СН'!$G$11+СВЦЭМ!$D$10+'СЕТ СН'!$G$5-'СЕТ СН'!$G$21</f>
        <v>4008.30867941</v>
      </c>
      <c r="O67" s="37">
        <f>SUMIFS(СВЦЭМ!$D$34:$D$777,СВЦЭМ!$A$34:$A$777,$A67,СВЦЭМ!$B$34:$B$777,O$47)+'СЕТ СН'!$G$11+СВЦЭМ!$D$10+'СЕТ СН'!$G$5-'СЕТ СН'!$G$21</f>
        <v>3993.2761379799995</v>
      </c>
      <c r="P67" s="37">
        <f>SUMIFS(СВЦЭМ!$D$34:$D$777,СВЦЭМ!$A$34:$A$777,$A67,СВЦЭМ!$B$34:$B$777,P$47)+'СЕТ СН'!$G$11+СВЦЭМ!$D$10+'СЕТ СН'!$G$5-'СЕТ СН'!$G$21</f>
        <v>4010.1025197099998</v>
      </c>
      <c r="Q67" s="37">
        <f>SUMIFS(СВЦЭМ!$D$34:$D$777,СВЦЭМ!$A$34:$A$777,$A67,СВЦЭМ!$B$34:$B$777,Q$47)+'СЕТ СН'!$G$11+СВЦЭМ!$D$10+'СЕТ СН'!$G$5-'СЕТ СН'!$G$21</f>
        <v>4009.9246388399997</v>
      </c>
      <c r="R67" s="37">
        <f>SUMIFS(СВЦЭМ!$D$34:$D$777,СВЦЭМ!$A$34:$A$777,$A67,СВЦЭМ!$B$34:$B$777,R$47)+'СЕТ СН'!$G$11+СВЦЭМ!$D$10+'СЕТ СН'!$G$5-'СЕТ СН'!$G$21</f>
        <v>4013.7266251399997</v>
      </c>
      <c r="S67" s="37">
        <f>SUMIFS(СВЦЭМ!$D$34:$D$777,СВЦЭМ!$A$34:$A$777,$A67,СВЦЭМ!$B$34:$B$777,S$47)+'СЕТ СН'!$G$11+СВЦЭМ!$D$10+'СЕТ СН'!$G$5-'СЕТ СН'!$G$21</f>
        <v>4011.3938686000001</v>
      </c>
      <c r="T67" s="37">
        <f>SUMIFS(СВЦЭМ!$D$34:$D$777,СВЦЭМ!$A$34:$A$777,$A67,СВЦЭМ!$B$34:$B$777,T$47)+'СЕТ СН'!$G$11+СВЦЭМ!$D$10+'СЕТ СН'!$G$5-'СЕТ СН'!$G$21</f>
        <v>4027.7139427399998</v>
      </c>
      <c r="U67" s="37">
        <f>SUMIFS(СВЦЭМ!$D$34:$D$777,СВЦЭМ!$A$34:$A$777,$A67,СВЦЭМ!$B$34:$B$777,U$47)+'СЕТ СН'!$G$11+СВЦЭМ!$D$10+'СЕТ СН'!$G$5-'СЕТ СН'!$G$21</f>
        <v>4032.7414089100002</v>
      </c>
      <c r="V67" s="37">
        <f>SUMIFS(СВЦЭМ!$D$34:$D$777,СВЦЭМ!$A$34:$A$777,$A67,СВЦЭМ!$B$34:$B$777,V$47)+'СЕТ СН'!$G$11+СВЦЭМ!$D$10+'СЕТ СН'!$G$5-'СЕТ СН'!$G$21</f>
        <v>4016.2627329200004</v>
      </c>
      <c r="W67" s="37">
        <f>SUMIFS(СВЦЭМ!$D$34:$D$777,СВЦЭМ!$A$34:$A$777,$A67,СВЦЭМ!$B$34:$B$777,W$47)+'СЕТ СН'!$G$11+СВЦЭМ!$D$10+'СЕТ СН'!$G$5-'СЕТ СН'!$G$21</f>
        <v>4033.7004266699996</v>
      </c>
      <c r="X67" s="37">
        <f>SUMIFS(СВЦЭМ!$D$34:$D$777,СВЦЭМ!$A$34:$A$777,$A67,СВЦЭМ!$B$34:$B$777,X$47)+'СЕТ СН'!$G$11+СВЦЭМ!$D$10+'СЕТ СН'!$G$5-'СЕТ СН'!$G$21</f>
        <v>4095.4347937599996</v>
      </c>
      <c r="Y67" s="37">
        <f>SUMIFS(СВЦЭМ!$D$34:$D$777,СВЦЭМ!$A$34:$A$777,$A67,СВЦЭМ!$B$34:$B$777,Y$47)+'СЕТ СН'!$G$11+СВЦЭМ!$D$10+'СЕТ СН'!$G$5-'СЕТ СН'!$G$21</f>
        <v>4198.4740471699997</v>
      </c>
    </row>
    <row r="68" spans="1:26" ht="15.75" x14ac:dyDescent="0.2">
      <c r="A68" s="36">
        <f t="shared" si="1"/>
        <v>42937</v>
      </c>
      <c r="B68" s="37">
        <f>SUMIFS(СВЦЭМ!$D$34:$D$777,СВЦЭМ!$A$34:$A$777,$A68,СВЦЭМ!$B$34:$B$777,B$47)+'СЕТ СН'!$G$11+СВЦЭМ!$D$10+'СЕТ СН'!$G$5-'СЕТ СН'!$G$21</f>
        <v>4263.9811053399999</v>
      </c>
      <c r="C68" s="37">
        <f>SUMIFS(СВЦЭМ!$D$34:$D$777,СВЦЭМ!$A$34:$A$777,$A68,СВЦЭМ!$B$34:$B$777,C$47)+'СЕТ СН'!$G$11+СВЦЭМ!$D$10+'СЕТ СН'!$G$5-'СЕТ СН'!$G$21</f>
        <v>4306.6686991500001</v>
      </c>
      <c r="D68" s="37">
        <f>SUMIFS(СВЦЭМ!$D$34:$D$777,СВЦЭМ!$A$34:$A$777,$A68,СВЦЭМ!$B$34:$B$777,D$47)+'СЕТ СН'!$G$11+СВЦЭМ!$D$10+'СЕТ СН'!$G$5-'СЕТ СН'!$G$21</f>
        <v>4350.3550557399994</v>
      </c>
      <c r="E68" s="37">
        <f>SUMIFS(СВЦЭМ!$D$34:$D$777,СВЦЭМ!$A$34:$A$777,$A68,СВЦЭМ!$B$34:$B$777,E$47)+'СЕТ СН'!$G$11+СВЦЭМ!$D$10+'СЕТ СН'!$G$5-'СЕТ СН'!$G$21</f>
        <v>4355.6466981100002</v>
      </c>
      <c r="F68" s="37">
        <f>SUMIFS(СВЦЭМ!$D$34:$D$777,СВЦЭМ!$A$34:$A$777,$A68,СВЦЭМ!$B$34:$B$777,F$47)+'СЕТ СН'!$G$11+СВЦЭМ!$D$10+'СЕТ СН'!$G$5-'СЕТ СН'!$G$21</f>
        <v>4348.59780348</v>
      </c>
      <c r="G68" s="37">
        <f>SUMIFS(СВЦЭМ!$D$34:$D$777,СВЦЭМ!$A$34:$A$777,$A68,СВЦЭМ!$B$34:$B$777,G$47)+'СЕТ СН'!$G$11+СВЦЭМ!$D$10+'СЕТ СН'!$G$5-'СЕТ СН'!$G$21</f>
        <v>4342.4422112900002</v>
      </c>
      <c r="H68" s="37">
        <f>SUMIFS(СВЦЭМ!$D$34:$D$777,СВЦЭМ!$A$34:$A$777,$A68,СВЦЭМ!$B$34:$B$777,H$47)+'СЕТ СН'!$G$11+СВЦЭМ!$D$10+'СЕТ СН'!$G$5-'СЕТ СН'!$G$21</f>
        <v>4277.3652841000003</v>
      </c>
      <c r="I68" s="37">
        <f>SUMIFS(СВЦЭМ!$D$34:$D$777,СВЦЭМ!$A$34:$A$777,$A68,СВЦЭМ!$B$34:$B$777,I$47)+'СЕТ СН'!$G$11+СВЦЭМ!$D$10+'СЕТ СН'!$G$5-'СЕТ СН'!$G$21</f>
        <v>4208.3315106400005</v>
      </c>
      <c r="J68" s="37">
        <f>SUMIFS(СВЦЭМ!$D$34:$D$777,СВЦЭМ!$A$34:$A$777,$A68,СВЦЭМ!$B$34:$B$777,J$47)+'СЕТ СН'!$G$11+СВЦЭМ!$D$10+'СЕТ СН'!$G$5-'СЕТ СН'!$G$21</f>
        <v>4162.6614477699995</v>
      </c>
      <c r="K68" s="37">
        <f>SUMIFS(СВЦЭМ!$D$34:$D$777,СВЦЭМ!$A$34:$A$777,$A68,СВЦЭМ!$B$34:$B$777,K$47)+'СЕТ СН'!$G$11+СВЦЭМ!$D$10+'СЕТ СН'!$G$5-'СЕТ СН'!$G$21</f>
        <v>4089.9616284200001</v>
      </c>
      <c r="L68" s="37">
        <f>SUMIFS(СВЦЭМ!$D$34:$D$777,СВЦЭМ!$A$34:$A$777,$A68,СВЦЭМ!$B$34:$B$777,L$47)+'СЕТ СН'!$G$11+СВЦЭМ!$D$10+'СЕТ СН'!$G$5-'СЕТ СН'!$G$21</f>
        <v>4064.2762857300004</v>
      </c>
      <c r="M68" s="37">
        <f>SUMIFS(СВЦЭМ!$D$34:$D$777,СВЦЭМ!$A$34:$A$777,$A68,СВЦЭМ!$B$34:$B$777,M$47)+'СЕТ СН'!$G$11+СВЦЭМ!$D$10+'СЕТ СН'!$G$5-'СЕТ СН'!$G$21</f>
        <v>4090.9381641999998</v>
      </c>
      <c r="N68" s="37">
        <f>SUMIFS(СВЦЭМ!$D$34:$D$777,СВЦЭМ!$A$34:$A$777,$A68,СВЦЭМ!$B$34:$B$777,N$47)+'СЕТ СН'!$G$11+СВЦЭМ!$D$10+'СЕТ СН'!$G$5-'СЕТ СН'!$G$21</f>
        <v>4089.7841661700004</v>
      </c>
      <c r="O68" s="37">
        <f>SUMIFS(СВЦЭМ!$D$34:$D$777,СВЦЭМ!$A$34:$A$777,$A68,СВЦЭМ!$B$34:$B$777,O$47)+'СЕТ СН'!$G$11+СВЦЭМ!$D$10+'СЕТ СН'!$G$5-'СЕТ СН'!$G$21</f>
        <v>4082.7737947400001</v>
      </c>
      <c r="P68" s="37">
        <f>SUMIFS(СВЦЭМ!$D$34:$D$777,СВЦЭМ!$A$34:$A$777,$A68,СВЦЭМ!$B$34:$B$777,P$47)+'СЕТ СН'!$G$11+СВЦЭМ!$D$10+'СЕТ СН'!$G$5-'СЕТ СН'!$G$21</f>
        <v>4078.1936803999997</v>
      </c>
      <c r="Q68" s="37">
        <f>SUMIFS(СВЦЭМ!$D$34:$D$777,СВЦЭМ!$A$34:$A$777,$A68,СВЦЭМ!$B$34:$B$777,Q$47)+'СЕТ СН'!$G$11+СВЦЭМ!$D$10+'СЕТ СН'!$G$5-'СЕТ СН'!$G$21</f>
        <v>4072.7291231600002</v>
      </c>
      <c r="R68" s="37">
        <f>SUMIFS(СВЦЭМ!$D$34:$D$777,СВЦЭМ!$A$34:$A$777,$A68,СВЦЭМ!$B$34:$B$777,R$47)+'СЕТ СН'!$G$11+СВЦЭМ!$D$10+'СЕТ СН'!$G$5-'СЕТ СН'!$G$21</f>
        <v>4065.5006635600002</v>
      </c>
      <c r="S68" s="37">
        <f>SUMIFS(СВЦЭМ!$D$34:$D$777,СВЦЭМ!$A$34:$A$777,$A68,СВЦЭМ!$B$34:$B$777,S$47)+'СЕТ СН'!$G$11+СВЦЭМ!$D$10+'СЕТ СН'!$G$5-'СЕТ СН'!$G$21</f>
        <v>4066.4437977199996</v>
      </c>
      <c r="T68" s="37">
        <f>SUMIFS(СВЦЭМ!$D$34:$D$777,СВЦЭМ!$A$34:$A$777,$A68,СВЦЭМ!$B$34:$B$777,T$47)+'СЕТ СН'!$G$11+СВЦЭМ!$D$10+'СЕТ СН'!$G$5-'СЕТ СН'!$G$21</f>
        <v>4055.9457328400003</v>
      </c>
      <c r="U68" s="37">
        <f>SUMIFS(СВЦЭМ!$D$34:$D$777,СВЦЭМ!$A$34:$A$777,$A68,СВЦЭМ!$B$34:$B$777,U$47)+'СЕТ СН'!$G$11+СВЦЭМ!$D$10+'СЕТ СН'!$G$5-'СЕТ СН'!$G$21</f>
        <v>4039.3124441299997</v>
      </c>
      <c r="V68" s="37">
        <f>SUMIFS(СВЦЭМ!$D$34:$D$777,СВЦЭМ!$A$34:$A$777,$A68,СВЦЭМ!$B$34:$B$777,V$47)+'СЕТ СН'!$G$11+СВЦЭМ!$D$10+'СЕТ СН'!$G$5-'СЕТ СН'!$G$21</f>
        <v>4031.1342029299994</v>
      </c>
      <c r="W68" s="37">
        <f>SUMIFS(СВЦЭМ!$D$34:$D$777,СВЦЭМ!$A$34:$A$777,$A68,СВЦЭМ!$B$34:$B$777,W$47)+'СЕТ СН'!$G$11+СВЦЭМ!$D$10+'СЕТ СН'!$G$5-'СЕТ СН'!$G$21</f>
        <v>4084.1018420700002</v>
      </c>
      <c r="X68" s="37">
        <f>SUMIFS(СВЦЭМ!$D$34:$D$777,СВЦЭМ!$A$34:$A$777,$A68,СВЦЭМ!$B$34:$B$777,X$47)+'СЕТ СН'!$G$11+СВЦЭМ!$D$10+'СЕТ СН'!$G$5-'СЕТ СН'!$G$21</f>
        <v>4114.5991803099996</v>
      </c>
      <c r="Y68" s="37">
        <f>SUMIFS(СВЦЭМ!$D$34:$D$777,СВЦЭМ!$A$34:$A$777,$A68,СВЦЭМ!$B$34:$B$777,Y$47)+'СЕТ СН'!$G$11+СВЦЭМ!$D$10+'СЕТ СН'!$G$5-'СЕТ СН'!$G$21</f>
        <v>4198.3594888099997</v>
      </c>
    </row>
    <row r="69" spans="1:26" ht="15.75" x14ac:dyDescent="0.2">
      <c r="A69" s="36">
        <f t="shared" si="1"/>
        <v>42938</v>
      </c>
      <c r="B69" s="37">
        <f>SUMIFS(СВЦЭМ!$D$34:$D$777,СВЦЭМ!$A$34:$A$777,$A69,СВЦЭМ!$B$34:$B$777,B$47)+'СЕТ СН'!$G$11+СВЦЭМ!$D$10+'СЕТ СН'!$G$5-'СЕТ СН'!$G$21</f>
        <v>4265.3283974699998</v>
      </c>
      <c r="C69" s="37">
        <f>SUMIFS(СВЦЭМ!$D$34:$D$777,СВЦЭМ!$A$34:$A$777,$A69,СВЦЭМ!$B$34:$B$777,C$47)+'СЕТ СН'!$G$11+СВЦЭМ!$D$10+'СЕТ СН'!$G$5-'СЕТ СН'!$G$21</f>
        <v>4299.1080946900001</v>
      </c>
      <c r="D69" s="37">
        <f>SUMIFS(СВЦЭМ!$D$34:$D$777,СВЦЭМ!$A$34:$A$777,$A69,СВЦЭМ!$B$34:$B$777,D$47)+'СЕТ СН'!$G$11+СВЦЭМ!$D$10+'СЕТ СН'!$G$5-'СЕТ СН'!$G$21</f>
        <v>4316.9737326699997</v>
      </c>
      <c r="E69" s="37">
        <f>SUMIFS(СВЦЭМ!$D$34:$D$777,СВЦЭМ!$A$34:$A$777,$A69,СВЦЭМ!$B$34:$B$777,E$47)+'СЕТ СН'!$G$11+СВЦЭМ!$D$10+'СЕТ СН'!$G$5-'СЕТ СН'!$G$21</f>
        <v>4334.9917597100002</v>
      </c>
      <c r="F69" s="37">
        <f>SUMIFS(СВЦЭМ!$D$34:$D$777,СВЦЭМ!$A$34:$A$777,$A69,СВЦЭМ!$B$34:$B$777,F$47)+'СЕТ СН'!$G$11+СВЦЭМ!$D$10+'СЕТ СН'!$G$5-'СЕТ СН'!$G$21</f>
        <v>4345.3249203400001</v>
      </c>
      <c r="G69" s="37">
        <f>SUMIFS(СВЦЭМ!$D$34:$D$777,СВЦЭМ!$A$34:$A$777,$A69,СВЦЭМ!$B$34:$B$777,G$47)+'СЕТ СН'!$G$11+СВЦЭМ!$D$10+'СЕТ СН'!$G$5-'СЕТ СН'!$G$21</f>
        <v>4337.5232092699998</v>
      </c>
      <c r="H69" s="37">
        <f>SUMIFS(СВЦЭМ!$D$34:$D$777,СВЦЭМ!$A$34:$A$777,$A69,СВЦЭМ!$B$34:$B$777,H$47)+'СЕТ СН'!$G$11+СВЦЭМ!$D$10+'СЕТ СН'!$G$5-'СЕТ СН'!$G$21</f>
        <v>4305.13678566</v>
      </c>
      <c r="I69" s="37">
        <f>SUMIFS(СВЦЭМ!$D$34:$D$777,СВЦЭМ!$A$34:$A$777,$A69,СВЦЭМ!$B$34:$B$777,I$47)+'СЕТ СН'!$G$11+СВЦЭМ!$D$10+'СЕТ СН'!$G$5-'СЕТ СН'!$G$21</f>
        <v>4210.1781068999999</v>
      </c>
      <c r="J69" s="37">
        <f>SUMIFS(СВЦЭМ!$D$34:$D$777,СВЦЭМ!$A$34:$A$777,$A69,СВЦЭМ!$B$34:$B$777,J$47)+'СЕТ СН'!$G$11+СВЦЭМ!$D$10+'СЕТ СН'!$G$5-'СЕТ СН'!$G$21</f>
        <v>4101.7125951500002</v>
      </c>
      <c r="K69" s="37">
        <f>SUMIFS(СВЦЭМ!$D$34:$D$777,СВЦЭМ!$A$34:$A$777,$A69,СВЦЭМ!$B$34:$B$777,K$47)+'СЕТ СН'!$G$11+СВЦЭМ!$D$10+'СЕТ СН'!$G$5-'СЕТ СН'!$G$21</f>
        <v>4028.3355041899995</v>
      </c>
      <c r="L69" s="37">
        <f>SUMIFS(СВЦЭМ!$D$34:$D$777,СВЦЭМ!$A$34:$A$777,$A69,СВЦЭМ!$B$34:$B$777,L$47)+'СЕТ СН'!$G$11+СВЦЭМ!$D$10+'СЕТ СН'!$G$5-'СЕТ СН'!$G$21</f>
        <v>3974.2568978899999</v>
      </c>
      <c r="M69" s="37">
        <f>SUMIFS(СВЦЭМ!$D$34:$D$777,СВЦЭМ!$A$34:$A$777,$A69,СВЦЭМ!$B$34:$B$777,M$47)+'СЕТ СН'!$G$11+СВЦЭМ!$D$10+'СЕТ СН'!$G$5-'СЕТ СН'!$G$21</f>
        <v>4036.0362534400001</v>
      </c>
      <c r="N69" s="37">
        <f>SUMIFS(СВЦЭМ!$D$34:$D$777,СВЦЭМ!$A$34:$A$777,$A69,СВЦЭМ!$B$34:$B$777,N$47)+'СЕТ СН'!$G$11+СВЦЭМ!$D$10+'СЕТ СН'!$G$5-'СЕТ СН'!$G$21</f>
        <v>4016.8981388900002</v>
      </c>
      <c r="O69" s="37">
        <f>SUMIFS(СВЦЭМ!$D$34:$D$777,СВЦЭМ!$A$34:$A$777,$A69,СВЦЭМ!$B$34:$B$777,O$47)+'СЕТ СН'!$G$11+СВЦЭМ!$D$10+'СЕТ СН'!$G$5-'СЕТ СН'!$G$21</f>
        <v>3979.2337434299998</v>
      </c>
      <c r="P69" s="37">
        <f>SUMIFS(СВЦЭМ!$D$34:$D$777,СВЦЭМ!$A$34:$A$777,$A69,СВЦЭМ!$B$34:$B$777,P$47)+'СЕТ СН'!$G$11+СВЦЭМ!$D$10+'СЕТ СН'!$G$5-'СЕТ СН'!$G$21</f>
        <v>3966.8103349499997</v>
      </c>
      <c r="Q69" s="37">
        <f>SUMIFS(СВЦЭМ!$D$34:$D$777,СВЦЭМ!$A$34:$A$777,$A69,СВЦЭМ!$B$34:$B$777,Q$47)+'СЕТ СН'!$G$11+СВЦЭМ!$D$10+'СЕТ СН'!$G$5-'СЕТ СН'!$G$21</f>
        <v>3971.5626174899999</v>
      </c>
      <c r="R69" s="37">
        <f>SUMIFS(СВЦЭМ!$D$34:$D$777,СВЦЭМ!$A$34:$A$777,$A69,СВЦЭМ!$B$34:$B$777,R$47)+'СЕТ СН'!$G$11+СВЦЭМ!$D$10+'СЕТ СН'!$G$5-'СЕТ СН'!$G$21</f>
        <v>3973.3385513499998</v>
      </c>
      <c r="S69" s="37">
        <f>SUMIFS(СВЦЭМ!$D$34:$D$777,СВЦЭМ!$A$34:$A$777,$A69,СВЦЭМ!$B$34:$B$777,S$47)+'СЕТ СН'!$G$11+СВЦЭМ!$D$10+'СЕТ СН'!$G$5-'СЕТ СН'!$G$21</f>
        <v>3974.3275098599997</v>
      </c>
      <c r="T69" s="37">
        <f>SUMIFS(СВЦЭМ!$D$34:$D$777,СВЦЭМ!$A$34:$A$777,$A69,СВЦЭМ!$B$34:$B$777,T$47)+'СЕТ СН'!$G$11+СВЦЭМ!$D$10+'СЕТ СН'!$G$5-'СЕТ СН'!$G$21</f>
        <v>3976.6806101800003</v>
      </c>
      <c r="U69" s="37">
        <f>SUMIFS(СВЦЭМ!$D$34:$D$777,СВЦЭМ!$A$34:$A$777,$A69,СВЦЭМ!$B$34:$B$777,U$47)+'СЕТ СН'!$G$11+СВЦЭМ!$D$10+'СЕТ СН'!$G$5-'СЕТ СН'!$G$21</f>
        <v>3978.3022509299999</v>
      </c>
      <c r="V69" s="37">
        <f>SUMIFS(СВЦЭМ!$D$34:$D$777,СВЦЭМ!$A$34:$A$777,$A69,СВЦЭМ!$B$34:$B$777,V$47)+'СЕТ СН'!$G$11+СВЦЭМ!$D$10+'СЕТ СН'!$G$5-'СЕТ СН'!$G$21</f>
        <v>3985.9405112000004</v>
      </c>
      <c r="W69" s="37">
        <f>SUMIFS(СВЦЭМ!$D$34:$D$777,СВЦЭМ!$A$34:$A$777,$A69,СВЦЭМ!$B$34:$B$777,W$47)+'СЕТ СН'!$G$11+СВЦЭМ!$D$10+'СЕТ СН'!$G$5-'СЕТ СН'!$G$21</f>
        <v>3995.7996622299997</v>
      </c>
      <c r="X69" s="37">
        <f>SUMIFS(СВЦЭМ!$D$34:$D$777,СВЦЭМ!$A$34:$A$777,$A69,СВЦЭМ!$B$34:$B$777,X$47)+'СЕТ СН'!$G$11+СВЦЭМ!$D$10+'СЕТ СН'!$G$5-'СЕТ СН'!$G$21</f>
        <v>4027.6757930599997</v>
      </c>
      <c r="Y69" s="37">
        <f>SUMIFS(СВЦЭМ!$D$34:$D$777,СВЦЭМ!$A$34:$A$777,$A69,СВЦЭМ!$B$34:$B$777,Y$47)+'СЕТ СН'!$G$11+СВЦЭМ!$D$10+'СЕТ СН'!$G$5-'СЕТ СН'!$G$21</f>
        <v>4125.8330929200001</v>
      </c>
    </row>
    <row r="70" spans="1:26" ht="15.75" x14ac:dyDescent="0.2">
      <c r="A70" s="36">
        <f t="shared" si="1"/>
        <v>42939</v>
      </c>
      <c r="B70" s="37">
        <f>SUMIFS(СВЦЭМ!$D$34:$D$777,СВЦЭМ!$A$34:$A$777,$A70,СВЦЭМ!$B$34:$B$777,B$47)+'СЕТ СН'!$G$11+СВЦЭМ!$D$10+'СЕТ СН'!$G$5-'СЕТ СН'!$G$21</f>
        <v>4218.15109562</v>
      </c>
      <c r="C70" s="37">
        <f>SUMIFS(СВЦЭМ!$D$34:$D$777,СВЦЭМ!$A$34:$A$777,$A70,СВЦЭМ!$B$34:$B$777,C$47)+'СЕТ СН'!$G$11+СВЦЭМ!$D$10+'СЕТ СН'!$G$5-'СЕТ СН'!$G$21</f>
        <v>4258.4062635400005</v>
      </c>
      <c r="D70" s="37">
        <f>SUMIFS(СВЦЭМ!$D$34:$D$777,СВЦЭМ!$A$34:$A$777,$A70,СВЦЭМ!$B$34:$B$777,D$47)+'СЕТ СН'!$G$11+СВЦЭМ!$D$10+'СЕТ СН'!$G$5-'СЕТ СН'!$G$21</f>
        <v>4320.6196019399995</v>
      </c>
      <c r="E70" s="37">
        <f>SUMIFS(СВЦЭМ!$D$34:$D$777,СВЦЭМ!$A$34:$A$777,$A70,СВЦЭМ!$B$34:$B$777,E$47)+'СЕТ СН'!$G$11+СВЦЭМ!$D$10+'СЕТ СН'!$G$5-'СЕТ СН'!$G$21</f>
        <v>4340.9597357900002</v>
      </c>
      <c r="F70" s="37">
        <f>SUMIFS(СВЦЭМ!$D$34:$D$777,СВЦЭМ!$A$34:$A$777,$A70,СВЦЭМ!$B$34:$B$777,F$47)+'СЕТ СН'!$G$11+СВЦЭМ!$D$10+'СЕТ СН'!$G$5-'СЕТ СН'!$G$21</f>
        <v>4361.98092335</v>
      </c>
      <c r="G70" s="37">
        <f>SUMIFS(СВЦЭМ!$D$34:$D$777,СВЦЭМ!$A$34:$A$777,$A70,СВЦЭМ!$B$34:$B$777,G$47)+'СЕТ СН'!$G$11+СВЦЭМ!$D$10+'СЕТ СН'!$G$5-'СЕТ СН'!$G$21</f>
        <v>4362.1440878800004</v>
      </c>
      <c r="H70" s="37">
        <f>SUMIFS(СВЦЭМ!$D$34:$D$777,СВЦЭМ!$A$34:$A$777,$A70,СВЦЭМ!$B$34:$B$777,H$47)+'СЕТ СН'!$G$11+СВЦЭМ!$D$10+'СЕТ СН'!$G$5-'СЕТ СН'!$G$21</f>
        <v>4334.6815993700002</v>
      </c>
      <c r="I70" s="37">
        <f>SUMIFS(СВЦЭМ!$D$34:$D$777,СВЦЭМ!$A$34:$A$777,$A70,СВЦЭМ!$B$34:$B$777,I$47)+'СЕТ СН'!$G$11+СВЦЭМ!$D$10+'СЕТ СН'!$G$5-'СЕТ СН'!$G$21</f>
        <v>4224.4795854100003</v>
      </c>
      <c r="J70" s="37">
        <f>SUMIFS(СВЦЭМ!$D$34:$D$777,СВЦЭМ!$A$34:$A$777,$A70,СВЦЭМ!$B$34:$B$777,J$47)+'СЕТ СН'!$G$11+СВЦЭМ!$D$10+'СЕТ СН'!$G$5-'СЕТ СН'!$G$21</f>
        <v>4118.8019762499998</v>
      </c>
      <c r="K70" s="37">
        <f>SUMIFS(СВЦЭМ!$D$34:$D$777,СВЦЭМ!$A$34:$A$777,$A70,СВЦЭМ!$B$34:$B$777,K$47)+'СЕТ СН'!$G$11+СВЦЭМ!$D$10+'СЕТ СН'!$G$5-'СЕТ СН'!$G$21</f>
        <v>4036.4486840999998</v>
      </c>
      <c r="L70" s="37">
        <f>SUMIFS(СВЦЭМ!$D$34:$D$777,СВЦЭМ!$A$34:$A$777,$A70,СВЦЭМ!$B$34:$B$777,L$47)+'СЕТ СН'!$G$11+СВЦЭМ!$D$10+'СЕТ СН'!$G$5-'СЕТ СН'!$G$21</f>
        <v>3992.4188935399998</v>
      </c>
      <c r="M70" s="37">
        <f>SUMIFS(СВЦЭМ!$D$34:$D$777,СВЦЭМ!$A$34:$A$777,$A70,СВЦЭМ!$B$34:$B$777,M$47)+'СЕТ СН'!$G$11+СВЦЭМ!$D$10+'СЕТ СН'!$G$5-'СЕТ СН'!$G$21</f>
        <v>4006.5197051200003</v>
      </c>
      <c r="N70" s="37">
        <f>SUMIFS(СВЦЭМ!$D$34:$D$777,СВЦЭМ!$A$34:$A$777,$A70,СВЦЭМ!$B$34:$B$777,N$47)+'СЕТ СН'!$G$11+СВЦЭМ!$D$10+'СЕТ СН'!$G$5-'СЕТ СН'!$G$21</f>
        <v>4045.30909247</v>
      </c>
      <c r="O70" s="37">
        <f>SUMIFS(СВЦЭМ!$D$34:$D$777,СВЦЭМ!$A$34:$A$777,$A70,СВЦЭМ!$B$34:$B$777,O$47)+'СЕТ СН'!$G$11+СВЦЭМ!$D$10+'СЕТ СН'!$G$5-'СЕТ СН'!$G$21</f>
        <v>4007.5656191600001</v>
      </c>
      <c r="P70" s="37">
        <f>SUMIFS(СВЦЭМ!$D$34:$D$777,СВЦЭМ!$A$34:$A$777,$A70,СВЦЭМ!$B$34:$B$777,P$47)+'СЕТ СН'!$G$11+СВЦЭМ!$D$10+'СЕТ СН'!$G$5-'СЕТ СН'!$G$21</f>
        <v>3979.61448526</v>
      </c>
      <c r="Q70" s="37">
        <f>SUMIFS(СВЦЭМ!$D$34:$D$777,СВЦЭМ!$A$34:$A$777,$A70,СВЦЭМ!$B$34:$B$777,Q$47)+'СЕТ СН'!$G$11+СВЦЭМ!$D$10+'СЕТ СН'!$G$5-'СЕТ СН'!$G$21</f>
        <v>3978.4772086000003</v>
      </c>
      <c r="R70" s="37">
        <f>SUMIFS(СВЦЭМ!$D$34:$D$777,СВЦЭМ!$A$34:$A$777,$A70,СВЦЭМ!$B$34:$B$777,R$47)+'СЕТ СН'!$G$11+СВЦЭМ!$D$10+'СЕТ СН'!$G$5-'СЕТ СН'!$G$21</f>
        <v>3981.1395707399997</v>
      </c>
      <c r="S70" s="37">
        <f>SUMIFS(СВЦЭМ!$D$34:$D$777,СВЦЭМ!$A$34:$A$777,$A70,СВЦЭМ!$B$34:$B$777,S$47)+'СЕТ СН'!$G$11+СВЦЭМ!$D$10+'СЕТ СН'!$G$5-'СЕТ СН'!$G$21</f>
        <v>3980.5399908099998</v>
      </c>
      <c r="T70" s="37">
        <f>SUMIFS(СВЦЭМ!$D$34:$D$777,СВЦЭМ!$A$34:$A$777,$A70,СВЦЭМ!$B$34:$B$777,T$47)+'СЕТ СН'!$G$11+СВЦЭМ!$D$10+'СЕТ СН'!$G$5-'СЕТ СН'!$G$21</f>
        <v>3981.9569426600001</v>
      </c>
      <c r="U70" s="37">
        <f>SUMIFS(СВЦЭМ!$D$34:$D$777,СВЦЭМ!$A$34:$A$777,$A70,СВЦЭМ!$B$34:$B$777,U$47)+'СЕТ СН'!$G$11+СВЦЭМ!$D$10+'СЕТ СН'!$G$5-'СЕТ СН'!$G$21</f>
        <v>3982.3594922599996</v>
      </c>
      <c r="V70" s="37">
        <f>SUMIFS(СВЦЭМ!$D$34:$D$777,СВЦЭМ!$A$34:$A$777,$A70,СВЦЭМ!$B$34:$B$777,V$47)+'СЕТ СН'!$G$11+СВЦЭМ!$D$10+'СЕТ СН'!$G$5-'СЕТ СН'!$G$21</f>
        <v>3975.2000844200002</v>
      </c>
      <c r="W70" s="37">
        <f>SUMIFS(СВЦЭМ!$D$34:$D$777,СВЦЭМ!$A$34:$A$777,$A70,СВЦЭМ!$B$34:$B$777,W$47)+'СЕТ СН'!$G$11+СВЦЭМ!$D$10+'СЕТ СН'!$G$5-'СЕТ СН'!$G$21</f>
        <v>4005.4350797099996</v>
      </c>
      <c r="X70" s="37">
        <f>SUMIFS(СВЦЭМ!$D$34:$D$777,СВЦЭМ!$A$34:$A$777,$A70,СВЦЭМ!$B$34:$B$777,X$47)+'СЕТ СН'!$G$11+СВЦЭМ!$D$10+'СЕТ СН'!$G$5-'СЕТ СН'!$G$21</f>
        <v>4051.9557368200003</v>
      </c>
      <c r="Y70" s="37">
        <f>SUMIFS(СВЦЭМ!$D$34:$D$777,СВЦЭМ!$A$34:$A$777,$A70,СВЦЭМ!$B$34:$B$777,Y$47)+'СЕТ СН'!$G$11+СВЦЭМ!$D$10+'СЕТ СН'!$G$5-'СЕТ СН'!$G$21</f>
        <v>4111.4307166600001</v>
      </c>
    </row>
    <row r="71" spans="1:26" ht="15.75" x14ac:dyDescent="0.2">
      <c r="A71" s="36">
        <f t="shared" si="1"/>
        <v>42940</v>
      </c>
      <c r="B71" s="37">
        <f>SUMIFS(СВЦЭМ!$D$34:$D$777,СВЦЭМ!$A$34:$A$777,$A71,СВЦЭМ!$B$34:$B$777,B$47)+'СЕТ СН'!$G$11+СВЦЭМ!$D$10+'СЕТ СН'!$G$5-'СЕТ СН'!$G$21</f>
        <v>4168.7503305999999</v>
      </c>
      <c r="C71" s="37">
        <f>SUMIFS(СВЦЭМ!$D$34:$D$777,СВЦЭМ!$A$34:$A$777,$A71,СВЦЭМ!$B$34:$B$777,C$47)+'СЕТ СН'!$G$11+СВЦЭМ!$D$10+'СЕТ СН'!$G$5-'СЕТ СН'!$G$21</f>
        <v>4275.8551733200002</v>
      </c>
      <c r="D71" s="37">
        <f>SUMIFS(СВЦЭМ!$D$34:$D$777,СВЦЭМ!$A$34:$A$777,$A71,СВЦЭМ!$B$34:$B$777,D$47)+'СЕТ СН'!$G$11+СВЦЭМ!$D$10+'СЕТ СН'!$G$5-'СЕТ СН'!$G$21</f>
        <v>4301.8463132799998</v>
      </c>
      <c r="E71" s="37">
        <f>SUMIFS(СВЦЭМ!$D$34:$D$777,СВЦЭМ!$A$34:$A$777,$A71,СВЦЭМ!$B$34:$B$777,E$47)+'СЕТ СН'!$G$11+СВЦЭМ!$D$10+'СЕТ СН'!$G$5-'СЕТ СН'!$G$21</f>
        <v>4314.0301435800002</v>
      </c>
      <c r="F71" s="37">
        <f>SUMIFS(СВЦЭМ!$D$34:$D$777,СВЦЭМ!$A$34:$A$777,$A71,СВЦЭМ!$B$34:$B$777,F$47)+'СЕТ СН'!$G$11+СВЦЭМ!$D$10+'СЕТ СН'!$G$5-'СЕТ СН'!$G$21</f>
        <v>4325.8500406799994</v>
      </c>
      <c r="G71" s="37">
        <f>SUMIFS(СВЦЭМ!$D$34:$D$777,СВЦЭМ!$A$34:$A$777,$A71,СВЦЭМ!$B$34:$B$777,G$47)+'СЕТ СН'!$G$11+СВЦЭМ!$D$10+'СЕТ СН'!$G$5-'СЕТ СН'!$G$21</f>
        <v>4310.47227578</v>
      </c>
      <c r="H71" s="37">
        <f>SUMIFS(СВЦЭМ!$D$34:$D$777,СВЦЭМ!$A$34:$A$777,$A71,СВЦЭМ!$B$34:$B$777,H$47)+'СЕТ СН'!$G$11+СВЦЭМ!$D$10+'СЕТ СН'!$G$5-'СЕТ СН'!$G$21</f>
        <v>4261.1143325100002</v>
      </c>
      <c r="I71" s="37">
        <f>SUMIFS(СВЦЭМ!$D$34:$D$777,СВЦЭМ!$A$34:$A$777,$A71,СВЦЭМ!$B$34:$B$777,I$47)+'СЕТ СН'!$G$11+СВЦЭМ!$D$10+'СЕТ СН'!$G$5-'СЕТ СН'!$G$21</f>
        <v>4230.2548953599999</v>
      </c>
      <c r="J71" s="37">
        <f>SUMIFS(СВЦЭМ!$D$34:$D$777,СВЦЭМ!$A$34:$A$777,$A71,СВЦЭМ!$B$34:$B$777,J$47)+'СЕТ СН'!$G$11+СВЦЭМ!$D$10+'СЕТ СН'!$G$5-'СЕТ СН'!$G$21</f>
        <v>4100.2677908699998</v>
      </c>
      <c r="K71" s="37">
        <f>SUMIFS(СВЦЭМ!$D$34:$D$777,СВЦЭМ!$A$34:$A$777,$A71,СВЦЭМ!$B$34:$B$777,K$47)+'СЕТ СН'!$G$11+СВЦЭМ!$D$10+'СЕТ СН'!$G$5-'СЕТ СН'!$G$21</f>
        <v>4101.5085438200003</v>
      </c>
      <c r="L71" s="37">
        <f>SUMIFS(СВЦЭМ!$D$34:$D$777,СВЦЭМ!$A$34:$A$777,$A71,СВЦЭМ!$B$34:$B$777,L$47)+'СЕТ СН'!$G$11+СВЦЭМ!$D$10+'СЕТ СН'!$G$5-'СЕТ СН'!$G$21</f>
        <v>4094.2573853499998</v>
      </c>
      <c r="M71" s="37">
        <f>SUMIFS(СВЦЭМ!$D$34:$D$777,СВЦЭМ!$A$34:$A$777,$A71,СВЦЭМ!$B$34:$B$777,M$47)+'СЕТ СН'!$G$11+СВЦЭМ!$D$10+'СЕТ СН'!$G$5-'СЕТ СН'!$G$21</f>
        <v>4101.04108808</v>
      </c>
      <c r="N71" s="37">
        <f>SUMIFS(СВЦЭМ!$D$34:$D$777,СВЦЭМ!$A$34:$A$777,$A71,СВЦЭМ!$B$34:$B$777,N$47)+'СЕТ СН'!$G$11+СВЦЭМ!$D$10+'СЕТ СН'!$G$5-'СЕТ СН'!$G$21</f>
        <v>4095.23654498</v>
      </c>
      <c r="O71" s="37">
        <f>SUMIFS(СВЦЭМ!$D$34:$D$777,СВЦЭМ!$A$34:$A$777,$A71,СВЦЭМ!$B$34:$B$777,O$47)+'СЕТ СН'!$G$11+СВЦЭМ!$D$10+'СЕТ СН'!$G$5-'СЕТ СН'!$G$21</f>
        <v>4099.935939</v>
      </c>
      <c r="P71" s="37">
        <f>SUMIFS(СВЦЭМ!$D$34:$D$777,СВЦЭМ!$A$34:$A$777,$A71,СВЦЭМ!$B$34:$B$777,P$47)+'СЕТ СН'!$G$11+СВЦЭМ!$D$10+'СЕТ СН'!$G$5-'СЕТ СН'!$G$21</f>
        <v>4092.8550980399996</v>
      </c>
      <c r="Q71" s="37">
        <f>SUMIFS(СВЦЭМ!$D$34:$D$777,СВЦЭМ!$A$34:$A$777,$A71,СВЦЭМ!$B$34:$B$777,Q$47)+'СЕТ СН'!$G$11+СВЦЭМ!$D$10+'СЕТ СН'!$G$5-'СЕТ СН'!$G$21</f>
        <v>4092.2248203199997</v>
      </c>
      <c r="R71" s="37">
        <f>SUMIFS(СВЦЭМ!$D$34:$D$777,СВЦЭМ!$A$34:$A$777,$A71,СВЦЭМ!$B$34:$B$777,R$47)+'СЕТ СН'!$G$11+СВЦЭМ!$D$10+'СЕТ СН'!$G$5-'СЕТ СН'!$G$21</f>
        <v>4087.8483460400003</v>
      </c>
      <c r="S71" s="37">
        <f>SUMIFS(СВЦЭМ!$D$34:$D$777,СВЦЭМ!$A$34:$A$777,$A71,СВЦЭМ!$B$34:$B$777,S$47)+'СЕТ СН'!$G$11+СВЦЭМ!$D$10+'СЕТ СН'!$G$5-'СЕТ СН'!$G$21</f>
        <v>4085.57960542</v>
      </c>
      <c r="T71" s="37">
        <f>SUMIFS(СВЦЭМ!$D$34:$D$777,СВЦЭМ!$A$34:$A$777,$A71,СВЦЭМ!$B$34:$B$777,T$47)+'СЕТ СН'!$G$11+СВЦЭМ!$D$10+'СЕТ СН'!$G$5-'СЕТ СН'!$G$21</f>
        <v>4088.5579167100004</v>
      </c>
      <c r="U71" s="37">
        <f>SUMIFS(СВЦЭМ!$D$34:$D$777,СВЦЭМ!$A$34:$A$777,$A71,СВЦЭМ!$B$34:$B$777,U$47)+'СЕТ СН'!$G$11+СВЦЭМ!$D$10+'СЕТ СН'!$G$5-'СЕТ СН'!$G$21</f>
        <v>4083.9571044499999</v>
      </c>
      <c r="V71" s="37">
        <f>SUMIFS(СВЦЭМ!$D$34:$D$777,СВЦЭМ!$A$34:$A$777,$A71,СВЦЭМ!$B$34:$B$777,V$47)+'СЕТ СН'!$G$11+СВЦЭМ!$D$10+'СЕТ СН'!$G$5-'СЕТ СН'!$G$21</f>
        <v>4077.0127979099998</v>
      </c>
      <c r="W71" s="37">
        <f>SUMIFS(СВЦЭМ!$D$34:$D$777,СВЦЭМ!$A$34:$A$777,$A71,СВЦЭМ!$B$34:$B$777,W$47)+'СЕТ СН'!$G$11+СВЦЭМ!$D$10+'СЕТ СН'!$G$5-'СЕТ СН'!$G$21</f>
        <v>4105.8989034300002</v>
      </c>
      <c r="X71" s="37">
        <f>SUMIFS(СВЦЭМ!$D$34:$D$777,СВЦЭМ!$A$34:$A$777,$A71,СВЦЭМ!$B$34:$B$777,X$47)+'СЕТ СН'!$G$11+СВЦЭМ!$D$10+'СЕТ СН'!$G$5-'СЕТ СН'!$G$21</f>
        <v>4075.8079577899998</v>
      </c>
      <c r="Y71" s="37">
        <f>SUMIFS(СВЦЭМ!$D$34:$D$777,СВЦЭМ!$A$34:$A$777,$A71,СВЦЭМ!$B$34:$B$777,Y$47)+'СЕТ СН'!$G$11+СВЦЭМ!$D$10+'СЕТ СН'!$G$5-'СЕТ СН'!$G$21</f>
        <v>4138.6527153799998</v>
      </c>
    </row>
    <row r="72" spans="1:26" ht="15.75" x14ac:dyDescent="0.2">
      <c r="A72" s="36">
        <f t="shared" si="1"/>
        <v>42941</v>
      </c>
      <c r="B72" s="37">
        <f>SUMIFS(СВЦЭМ!$D$34:$D$777,СВЦЭМ!$A$34:$A$777,$A72,СВЦЭМ!$B$34:$B$777,B$47)+'СЕТ СН'!$G$11+СВЦЭМ!$D$10+'СЕТ СН'!$G$5-'СЕТ СН'!$G$21</f>
        <v>4210.4914859700002</v>
      </c>
      <c r="C72" s="37">
        <f>SUMIFS(СВЦЭМ!$D$34:$D$777,СВЦЭМ!$A$34:$A$777,$A72,СВЦЭМ!$B$34:$B$777,C$47)+'СЕТ СН'!$G$11+СВЦЭМ!$D$10+'СЕТ СН'!$G$5-'СЕТ СН'!$G$21</f>
        <v>4294.3430796499997</v>
      </c>
      <c r="D72" s="37">
        <f>SUMIFS(СВЦЭМ!$D$34:$D$777,СВЦЭМ!$A$34:$A$777,$A72,СВЦЭМ!$B$34:$B$777,D$47)+'СЕТ СН'!$G$11+СВЦЭМ!$D$10+'СЕТ СН'!$G$5-'СЕТ СН'!$G$21</f>
        <v>4359.7016772999996</v>
      </c>
      <c r="E72" s="37">
        <f>SUMIFS(СВЦЭМ!$D$34:$D$777,СВЦЭМ!$A$34:$A$777,$A72,СВЦЭМ!$B$34:$B$777,E$47)+'СЕТ СН'!$G$11+СВЦЭМ!$D$10+'СЕТ СН'!$G$5-'СЕТ СН'!$G$21</f>
        <v>4380.42531177</v>
      </c>
      <c r="F72" s="37">
        <f>SUMIFS(СВЦЭМ!$D$34:$D$777,СВЦЭМ!$A$34:$A$777,$A72,СВЦЭМ!$B$34:$B$777,F$47)+'СЕТ СН'!$G$11+СВЦЭМ!$D$10+'СЕТ СН'!$G$5-'СЕТ СН'!$G$21</f>
        <v>4390.1271115399995</v>
      </c>
      <c r="G72" s="37">
        <f>SUMIFS(СВЦЭМ!$D$34:$D$777,СВЦЭМ!$A$34:$A$777,$A72,СВЦЭМ!$B$34:$B$777,G$47)+'СЕТ СН'!$G$11+СВЦЭМ!$D$10+'СЕТ СН'!$G$5-'СЕТ СН'!$G$21</f>
        <v>4381.5634079700003</v>
      </c>
      <c r="H72" s="37">
        <f>SUMIFS(СВЦЭМ!$D$34:$D$777,СВЦЭМ!$A$34:$A$777,$A72,СВЦЭМ!$B$34:$B$777,H$47)+'СЕТ СН'!$G$11+СВЦЭМ!$D$10+'СЕТ СН'!$G$5-'СЕТ СН'!$G$21</f>
        <v>4311.8330096999998</v>
      </c>
      <c r="I72" s="37">
        <f>SUMIFS(СВЦЭМ!$D$34:$D$777,СВЦЭМ!$A$34:$A$777,$A72,СВЦЭМ!$B$34:$B$777,I$47)+'СЕТ СН'!$G$11+СВЦЭМ!$D$10+'СЕТ СН'!$G$5-'СЕТ СН'!$G$21</f>
        <v>4199.2541522399997</v>
      </c>
      <c r="J72" s="37">
        <f>SUMIFS(СВЦЭМ!$D$34:$D$777,СВЦЭМ!$A$34:$A$777,$A72,СВЦЭМ!$B$34:$B$777,J$47)+'СЕТ СН'!$G$11+СВЦЭМ!$D$10+'СЕТ СН'!$G$5-'СЕТ СН'!$G$21</f>
        <v>4099.63502238</v>
      </c>
      <c r="K72" s="37">
        <f>SUMIFS(СВЦЭМ!$D$34:$D$777,СВЦЭМ!$A$34:$A$777,$A72,СВЦЭМ!$B$34:$B$777,K$47)+'СЕТ СН'!$G$11+СВЦЭМ!$D$10+'СЕТ СН'!$G$5-'СЕТ СН'!$G$21</f>
        <v>4016.2202845100001</v>
      </c>
      <c r="L72" s="37">
        <f>SUMIFS(СВЦЭМ!$D$34:$D$777,СВЦЭМ!$A$34:$A$777,$A72,СВЦЭМ!$B$34:$B$777,L$47)+'СЕТ СН'!$G$11+СВЦЭМ!$D$10+'СЕТ СН'!$G$5-'СЕТ СН'!$G$21</f>
        <v>3957.04887633</v>
      </c>
      <c r="M72" s="37">
        <f>SUMIFS(СВЦЭМ!$D$34:$D$777,СВЦЭМ!$A$34:$A$777,$A72,СВЦЭМ!$B$34:$B$777,M$47)+'СЕТ СН'!$G$11+СВЦЭМ!$D$10+'СЕТ СН'!$G$5-'СЕТ СН'!$G$21</f>
        <v>3963.10961477</v>
      </c>
      <c r="N72" s="37">
        <f>SUMIFS(СВЦЭМ!$D$34:$D$777,СВЦЭМ!$A$34:$A$777,$A72,СВЦЭМ!$B$34:$B$777,N$47)+'СЕТ СН'!$G$11+СВЦЭМ!$D$10+'СЕТ СН'!$G$5-'СЕТ СН'!$G$21</f>
        <v>3966.6693817899995</v>
      </c>
      <c r="O72" s="37">
        <f>SUMIFS(СВЦЭМ!$D$34:$D$777,СВЦЭМ!$A$34:$A$777,$A72,СВЦЭМ!$B$34:$B$777,O$47)+'СЕТ СН'!$G$11+СВЦЭМ!$D$10+'СЕТ СН'!$G$5-'СЕТ СН'!$G$21</f>
        <v>3956.96010931</v>
      </c>
      <c r="P72" s="37">
        <f>SUMIFS(СВЦЭМ!$D$34:$D$777,СВЦЭМ!$A$34:$A$777,$A72,СВЦЭМ!$B$34:$B$777,P$47)+'СЕТ СН'!$G$11+СВЦЭМ!$D$10+'СЕТ СН'!$G$5-'СЕТ СН'!$G$21</f>
        <v>3963.4183089299995</v>
      </c>
      <c r="Q72" s="37">
        <f>SUMIFS(СВЦЭМ!$D$34:$D$777,СВЦЭМ!$A$34:$A$777,$A72,СВЦЭМ!$B$34:$B$777,Q$47)+'СЕТ СН'!$G$11+СВЦЭМ!$D$10+'СЕТ СН'!$G$5-'СЕТ СН'!$G$21</f>
        <v>3969.7542549700001</v>
      </c>
      <c r="R72" s="37">
        <f>SUMIFS(СВЦЭМ!$D$34:$D$777,СВЦЭМ!$A$34:$A$777,$A72,СВЦЭМ!$B$34:$B$777,R$47)+'СЕТ СН'!$G$11+СВЦЭМ!$D$10+'СЕТ СН'!$G$5-'СЕТ СН'!$G$21</f>
        <v>3981.33348441</v>
      </c>
      <c r="S72" s="37">
        <f>SUMIFS(СВЦЭМ!$D$34:$D$777,СВЦЭМ!$A$34:$A$777,$A72,СВЦЭМ!$B$34:$B$777,S$47)+'СЕТ СН'!$G$11+СВЦЭМ!$D$10+'СЕТ СН'!$G$5-'СЕТ СН'!$G$21</f>
        <v>3976.8433454799997</v>
      </c>
      <c r="T72" s="37">
        <f>SUMIFS(СВЦЭМ!$D$34:$D$777,СВЦЭМ!$A$34:$A$777,$A72,СВЦЭМ!$B$34:$B$777,T$47)+'СЕТ СН'!$G$11+СВЦЭМ!$D$10+'СЕТ СН'!$G$5-'СЕТ СН'!$G$21</f>
        <v>3991.0760685400001</v>
      </c>
      <c r="U72" s="37">
        <f>SUMIFS(СВЦЭМ!$D$34:$D$777,СВЦЭМ!$A$34:$A$777,$A72,СВЦЭМ!$B$34:$B$777,U$47)+'СЕТ СН'!$G$11+СВЦЭМ!$D$10+'СЕТ СН'!$G$5-'СЕТ СН'!$G$21</f>
        <v>3992.6379723399996</v>
      </c>
      <c r="V72" s="37">
        <f>SUMIFS(СВЦЭМ!$D$34:$D$777,СВЦЭМ!$A$34:$A$777,$A72,СВЦЭМ!$B$34:$B$777,V$47)+'СЕТ СН'!$G$11+СВЦЭМ!$D$10+'СЕТ СН'!$G$5-'СЕТ СН'!$G$21</f>
        <v>3970.6477897499999</v>
      </c>
      <c r="W72" s="37">
        <f>SUMIFS(СВЦЭМ!$D$34:$D$777,СВЦЭМ!$A$34:$A$777,$A72,СВЦЭМ!$B$34:$B$777,W$47)+'СЕТ СН'!$G$11+СВЦЭМ!$D$10+'СЕТ СН'!$G$5-'СЕТ СН'!$G$21</f>
        <v>3972.5250278699996</v>
      </c>
      <c r="X72" s="37">
        <f>SUMIFS(СВЦЭМ!$D$34:$D$777,СВЦЭМ!$A$34:$A$777,$A72,СВЦЭМ!$B$34:$B$777,X$47)+'СЕТ СН'!$G$11+СВЦЭМ!$D$10+'СЕТ СН'!$G$5-'СЕТ СН'!$G$21</f>
        <v>4036.1128994399996</v>
      </c>
      <c r="Y72" s="37">
        <f>SUMIFS(СВЦЭМ!$D$34:$D$777,СВЦЭМ!$A$34:$A$777,$A72,СВЦЭМ!$B$34:$B$777,Y$47)+'СЕТ СН'!$G$11+СВЦЭМ!$D$10+'СЕТ СН'!$G$5-'СЕТ СН'!$G$21</f>
        <v>4135.2296909099996</v>
      </c>
    </row>
    <row r="73" spans="1:26" ht="15.75" x14ac:dyDescent="0.2">
      <c r="A73" s="36">
        <f t="shared" si="1"/>
        <v>42942</v>
      </c>
      <c r="B73" s="37">
        <f>SUMIFS(СВЦЭМ!$D$34:$D$777,СВЦЭМ!$A$34:$A$777,$A73,СВЦЭМ!$B$34:$B$777,B$47)+'СЕТ СН'!$G$11+СВЦЭМ!$D$10+'СЕТ СН'!$G$5-'СЕТ СН'!$G$21</f>
        <v>4214.7431475900003</v>
      </c>
      <c r="C73" s="37">
        <f>SUMIFS(СВЦЭМ!$D$34:$D$777,СВЦЭМ!$A$34:$A$777,$A73,СВЦЭМ!$B$34:$B$777,C$47)+'СЕТ СН'!$G$11+СВЦЭМ!$D$10+'СЕТ СН'!$G$5-'СЕТ СН'!$G$21</f>
        <v>4241.76302614</v>
      </c>
      <c r="D73" s="37">
        <f>SUMIFS(СВЦЭМ!$D$34:$D$777,СВЦЭМ!$A$34:$A$777,$A73,СВЦЭМ!$B$34:$B$777,D$47)+'СЕТ СН'!$G$11+СВЦЭМ!$D$10+'СЕТ СН'!$G$5-'СЕТ СН'!$G$21</f>
        <v>4313.5211886400002</v>
      </c>
      <c r="E73" s="37">
        <f>SUMIFS(СВЦЭМ!$D$34:$D$777,СВЦЭМ!$A$34:$A$777,$A73,СВЦЭМ!$B$34:$B$777,E$47)+'СЕТ СН'!$G$11+СВЦЭМ!$D$10+'СЕТ СН'!$G$5-'СЕТ СН'!$G$21</f>
        <v>4353.0053581900002</v>
      </c>
      <c r="F73" s="37">
        <f>SUMIFS(СВЦЭМ!$D$34:$D$777,СВЦЭМ!$A$34:$A$777,$A73,СВЦЭМ!$B$34:$B$777,F$47)+'СЕТ СН'!$G$11+СВЦЭМ!$D$10+'СЕТ СН'!$G$5-'СЕТ СН'!$G$21</f>
        <v>4361.3909213999996</v>
      </c>
      <c r="G73" s="37">
        <f>SUMIFS(СВЦЭМ!$D$34:$D$777,СВЦЭМ!$A$34:$A$777,$A73,СВЦЭМ!$B$34:$B$777,G$47)+'СЕТ СН'!$G$11+СВЦЭМ!$D$10+'СЕТ СН'!$G$5-'СЕТ СН'!$G$21</f>
        <v>4348.4050370900004</v>
      </c>
      <c r="H73" s="37">
        <f>SUMIFS(СВЦЭМ!$D$34:$D$777,СВЦЭМ!$A$34:$A$777,$A73,СВЦЭМ!$B$34:$B$777,H$47)+'СЕТ СН'!$G$11+СВЦЭМ!$D$10+'СЕТ СН'!$G$5-'СЕТ СН'!$G$21</f>
        <v>4263.4340215399998</v>
      </c>
      <c r="I73" s="37">
        <f>SUMIFS(СВЦЭМ!$D$34:$D$777,СВЦЭМ!$A$34:$A$777,$A73,СВЦЭМ!$B$34:$B$777,I$47)+'СЕТ СН'!$G$11+СВЦЭМ!$D$10+'СЕТ СН'!$G$5-'СЕТ СН'!$G$21</f>
        <v>4171.46315753</v>
      </c>
      <c r="J73" s="37">
        <f>SUMIFS(СВЦЭМ!$D$34:$D$777,СВЦЭМ!$A$34:$A$777,$A73,СВЦЭМ!$B$34:$B$777,J$47)+'СЕТ СН'!$G$11+СВЦЭМ!$D$10+'СЕТ СН'!$G$5-'СЕТ СН'!$G$21</f>
        <v>4076.3256144699999</v>
      </c>
      <c r="K73" s="37">
        <f>SUMIFS(СВЦЭМ!$D$34:$D$777,СВЦЭМ!$A$34:$A$777,$A73,СВЦЭМ!$B$34:$B$777,K$47)+'СЕТ СН'!$G$11+СВЦЭМ!$D$10+'СЕТ СН'!$G$5-'СЕТ СН'!$G$21</f>
        <v>4002.3283542500003</v>
      </c>
      <c r="L73" s="37">
        <f>SUMIFS(СВЦЭМ!$D$34:$D$777,СВЦЭМ!$A$34:$A$777,$A73,СВЦЭМ!$B$34:$B$777,L$47)+'СЕТ СН'!$G$11+СВЦЭМ!$D$10+'СЕТ СН'!$G$5-'СЕТ СН'!$G$21</f>
        <v>3966.6175069499996</v>
      </c>
      <c r="M73" s="37">
        <f>SUMIFS(СВЦЭМ!$D$34:$D$777,СВЦЭМ!$A$34:$A$777,$A73,СВЦЭМ!$B$34:$B$777,M$47)+'СЕТ СН'!$G$11+СВЦЭМ!$D$10+'СЕТ СН'!$G$5-'СЕТ СН'!$G$21</f>
        <v>3952.0251504199996</v>
      </c>
      <c r="N73" s="37">
        <f>SUMIFS(СВЦЭМ!$D$34:$D$777,СВЦЭМ!$A$34:$A$777,$A73,СВЦЭМ!$B$34:$B$777,N$47)+'СЕТ СН'!$G$11+СВЦЭМ!$D$10+'СЕТ СН'!$G$5-'СЕТ СН'!$G$21</f>
        <v>3958.2101913099996</v>
      </c>
      <c r="O73" s="37">
        <f>SUMIFS(СВЦЭМ!$D$34:$D$777,СВЦЭМ!$A$34:$A$777,$A73,СВЦЭМ!$B$34:$B$777,O$47)+'СЕТ СН'!$G$11+СВЦЭМ!$D$10+'СЕТ СН'!$G$5-'СЕТ СН'!$G$21</f>
        <v>3944.6796274799999</v>
      </c>
      <c r="P73" s="37">
        <f>SUMIFS(СВЦЭМ!$D$34:$D$777,СВЦЭМ!$A$34:$A$777,$A73,СВЦЭМ!$B$34:$B$777,P$47)+'СЕТ СН'!$G$11+СВЦЭМ!$D$10+'СЕТ СН'!$G$5-'СЕТ СН'!$G$21</f>
        <v>3963.0793923199999</v>
      </c>
      <c r="Q73" s="37">
        <f>SUMIFS(СВЦЭМ!$D$34:$D$777,СВЦЭМ!$A$34:$A$777,$A73,СВЦЭМ!$B$34:$B$777,Q$47)+'СЕТ СН'!$G$11+СВЦЭМ!$D$10+'СЕТ СН'!$G$5-'СЕТ СН'!$G$21</f>
        <v>3961.2425997600003</v>
      </c>
      <c r="R73" s="37">
        <f>SUMIFS(СВЦЭМ!$D$34:$D$777,СВЦЭМ!$A$34:$A$777,$A73,СВЦЭМ!$B$34:$B$777,R$47)+'СЕТ СН'!$G$11+СВЦЭМ!$D$10+'СЕТ СН'!$G$5-'СЕТ СН'!$G$21</f>
        <v>3963.71825369</v>
      </c>
      <c r="S73" s="37">
        <f>SUMIFS(СВЦЭМ!$D$34:$D$777,СВЦЭМ!$A$34:$A$777,$A73,СВЦЭМ!$B$34:$B$777,S$47)+'СЕТ СН'!$G$11+СВЦЭМ!$D$10+'СЕТ СН'!$G$5-'СЕТ СН'!$G$21</f>
        <v>3954.6447198599999</v>
      </c>
      <c r="T73" s="37">
        <f>SUMIFS(СВЦЭМ!$D$34:$D$777,СВЦЭМ!$A$34:$A$777,$A73,СВЦЭМ!$B$34:$B$777,T$47)+'СЕТ СН'!$G$11+СВЦЭМ!$D$10+'СЕТ СН'!$G$5-'СЕТ СН'!$G$21</f>
        <v>3972.3065390900001</v>
      </c>
      <c r="U73" s="37">
        <f>SUMIFS(СВЦЭМ!$D$34:$D$777,СВЦЭМ!$A$34:$A$777,$A73,СВЦЭМ!$B$34:$B$777,U$47)+'СЕТ СН'!$G$11+СВЦЭМ!$D$10+'СЕТ СН'!$G$5-'СЕТ СН'!$G$21</f>
        <v>3979.5512986900003</v>
      </c>
      <c r="V73" s="37">
        <f>SUMIFS(СВЦЭМ!$D$34:$D$777,СВЦЭМ!$A$34:$A$777,$A73,СВЦЭМ!$B$34:$B$777,V$47)+'СЕТ СН'!$G$11+СВЦЭМ!$D$10+'СЕТ СН'!$G$5-'СЕТ СН'!$G$21</f>
        <v>3983.0980342799994</v>
      </c>
      <c r="W73" s="37">
        <f>SUMIFS(СВЦЭМ!$D$34:$D$777,СВЦЭМ!$A$34:$A$777,$A73,СВЦЭМ!$B$34:$B$777,W$47)+'СЕТ СН'!$G$11+СВЦЭМ!$D$10+'СЕТ СН'!$G$5-'СЕТ СН'!$G$21</f>
        <v>3982.3699545700001</v>
      </c>
      <c r="X73" s="37">
        <f>SUMIFS(СВЦЭМ!$D$34:$D$777,СВЦЭМ!$A$34:$A$777,$A73,СВЦЭМ!$B$34:$B$777,X$47)+'СЕТ СН'!$G$11+СВЦЭМ!$D$10+'СЕТ СН'!$G$5-'СЕТ СН'!$G$21</f>
        <v>4024.4542666500001</v>
      </c>
      <c r="Y73" s="37">
        <f>SUMIFS(СВЦЭМ!$D$34:$D$777,СВЦЭМ!$A$34:$A$777,$A73,СВЦЭМ!$B$34:$B$777,Y$47)+'СЕТ СН'!$G$11+СВЦЭМ!$D$10+'СЕТ СН'!$G$5-'СЕТ СН'!$G$21</f>
        <v>4118.5847171999994</v>
      </c>
    </row>
    <row r="74" spans="1:26" ht="15.75" x14ac:dyDescent="0.2">
      <c r="A74" s="36">
        <f t="shared" si="1"/>
        <v>42943</v>
      </c>
      <c r="B74" s="37">
        <f>SUMIFS(СВЦЭМ!$D$34:$D$777,СВЦЭМ!$A$34:$A$777,$A74,СВЦЭМ!$B$34:$B$777,B$47)+'СЕТ СН'!$G$11+СВЦЭМ!$D$10+'СЕТ СН'!$G$5-'СЕТ СН'!$G$21</f>
        <v>4168.4227538100004</v>
      </c>
      <c r="C74" s="37">
        <f>SUMIFS(СВЦЭМ!$D$34:$D$777,СВЦЭМ!$A$34:$A$777,$A74,СВЦЭМ!$B$34:$B$777,C$47)+'СЕТ СН'!$G$11+СВЦЭМ!$D$10+'СЕТ СН'!$G$5-'СЕТ СН'!$G$21</f>
        <v>4249.5687956299998</v>
      </c>
      <c r="D74" s="37">
        <f>SUMIFS(СВЦЭМ!$D$34:$D$777,СВЦЭМ!$A$34:$A$777,$A74,СВЦЭМ!$B$34:$B$777,D$47)+'СЕТ СН'!$G$11+СВЦЭМ!$D$10+'СЕТ СН'!$G$5-'СЕТ СН'!$G$21</f>
        <v>4323.6178422900002</v>
      </c>
      <c r="E74" s="37">
        <f>SUMIFS(СВЦЭМ!$D$34:$D$777,СВЦЭМ!$A$34:$A$777,$A74,СВЦЭМ!$B$34:$B$777,E$47)+'СЕТ СН'!$G$11+СВЦЭМ!$D$10+'СЕТ СН'!$G$5-'СЕТ СН'!$G$21</f>
        <v>4339.1563792699999</v>
      </c>
      <c r="F74" s="37">
        <f>SUMIFS(СВЦЭМ!$D$34:$D$777,СВЦЭМ!$A$34:$A$777,$A74,СВЦЭМ!$B$34:$B$777,F$47)+'СЕТ СН'!$G$11+СВЦЭМ!$D$10+'СЕТ СН'!$G$5-'СЕТ СН'!$G$21</f>
        <v>4342.7211372299998</v>
      </c>
      <c r="G74" s="37">
        <f>SUMIFS(СВЦЭМ!$D$34:$D$777,СВЦЭМ!$A$34:$A$777,$A74,СВЦЭМ!$B$34:$B$777,G$47)+'СЕТ СН'!$G$11+СВЦЭМ!$D$10+'СЕТ СН'!$G$5-'СЕТ СН'!$G$21</f>
        <v>4332.4875537500002</v>
      </c>
      <c r="H74" s="37">
        <f>SUMIFS(СВЦЭМ!$D$34:$D$777,СВЦЭМ!$A$34:$A$777,$A74,СВЦЭМ!$B$34:$B$777,H$47)+'СЕТ СН'!$G$11+СВЦЭМ!$D$10+'СЕТ СН'!$G$5-'СЕТ СН'!$G$21</f>
        <v>4253.33728961</v>
      </c>
      <c r="I74" s="37">
        <f>SUMIFS(СВЦЭМ!$D$34:$D$777,СВЦЭМ!$A$34:$A$777,$A74,СВЦЭМ!$B$34:$B$777,I$47)+'СЕТ СН'!$G$11+СВЦЭМ!$D$10+'СЕТ СН'!$G$5-'СЕТ СН'!$G$21</f>
        <v>4164.3828089299996</v>
      </c>
      <c r="J74" s="37">
        <f>SUMIFS(СВЦЭМ!$D$34:$D$777,СВЦЭМ!$A$34:$A$777,$A74,СВЦЭМ!$B$34:$B$777,J$47)+'СЕТ СН'!$G$11+СВЦЭМ!$D$10+'СЕТ СН'!$G$5-'СЕТ СН'!$G$21</f>
        <v>4072.3465918100001</v>
      </c>
      <c r="K74" s="37">
        <f>SUMIFS(СВЦЭМ!$D$34:$D$777,СВЦЭМ!$A$34:$A$777,$A74,СВЦЭМ!$B$34:$B$777,K$47)+'СЕТ СН'!$G$11+СВЦЭМ!$D$10+'СЕТ СН'!$G$5-'СЕТ СН'!$G$21</f>
        <v>3993.8339716399996</v>
      </c>
      <c r="L74" s="37">
        <f>SUMIFS(СВЦЭМ!$D$34:$D$777,СВЦЭМ!$A$34:$A$777,$A74,СВЦЭМ!$B$34:$B$777,L$47)+'СЕТ СН'!$G$11+СВЦЭМ!$D$10+'СЕТ СН'!$G$5-'СЕТ СН'!$G$21</f>
        <v>3940.6389975299999</v>
      </c>
      <c r="M74" s="37">
        <f>SUMIFS(СВЦЭМ!$D$34:$D$777,СВЦЭМ!$A$34:$A$777,$A74,СВЦЭМ!$B$34:$B$777,M$47)+'СЕТ СН'!$G$11+СВЦЭМ!$D$10+'СЕТ СН'!$G$5-'СЕТ СН'!$G$21</f>
        <v>3955.07663994</v>
      </c>
      <c r="N74" s="37">
        <f>SUMIFS(СВЦЭМ!$D$34:$D$777,СВЦЭМ!$A$34:$A$777,$A74,СВЦЭМ!$B$34:$B$777,N$47)+'СЕТ СН'!$G$11+СВЦЭМ!$D$10+'СЕТ СН'!$G$5-'СЕТ СН'!$G$21</f>
        <v>3950.8041651699996</v>
      </c>
      <c r="O74" s="37">
        <f>SUMIFS(СВЦЭМ!$D$34:$D$777,СВЦЭМ!$A$34:$A$777,$A74,СВЦЭМ!$B$34:$B$777,O$47)+'СЕТ СН'!$G$11+СВЦЭМ!$D$10+'СЕТ СН'!$G$5-'СЕТ СН'!$G$21</f>
        <v>3943.1185390700002</v>
      </c>
      <c r="P74" s="37">
        <f>SUMIFS(СВЦЭМ!$D$34:$D$777,СВЦЭМ!$A$34:$A$777,$A74,СВЦЭМ!$B$34:$B$777,P$47)+'СЕТ СН'!$G$11+СВЦЭМ!$D$10+'СЕТ СН'!$G$5-'СЕТ СН'!$G$21</f>
        <v>3939.8461839599995</v>
      </c>
      <c r="Q74" s="37">
        <f>SUMIFS(СВЦЭМ!$D$34:$D$777,СВЦЭМ!$A$34:$A$777,$A74,СВЦЭМ!$B$34:$B$777,Q$47)+'СЕТ СН'!$G$11+СВЦЭМ!$D$10+'СЕТ СН'!$G$5-'СЕТ СН'!$G$21</f>
        <v>3938.6394733199995</v>
      </c>
      <c r="R74" s="37">
        <f>SUMIFS(СВЦЭМ!$D$34:$D$777,СВЦЭМ!$A$34:$A$777,$A74,СВЦЭМ!$B$34:$B$777,R$47)+'СЕТ СН'!$G$11+СВЦЭМ!$D$10+'СЕТ СН'!$G$5-'СЕТ СН'!$G$21</f>
        <v>3939.5988236800004</v>
      </c>
      <c r="S74" s="37">
        <f>SUMIFS(СВЦЭМ!$D$34:$D$777,СВЦЭМ!$A$34:$A$777,$A74,СВЦЭМ!$B$34:$B$777,S$47)+'СЕТ СН'!$G$11+СВЦЭМ!$D$10+'СЕТ СН'!$G$5-'СЕТ СН'!$G$21</f>
        <v>3930.8647286100004</v>
      </c>
      <c r="T74" s="37">
        <f>SUMIFS(СВЦЭМ!$D$34:$D$777,СВЦЭМ!$A$34:$A$777,$A74,СВЦЭМ!$B$34:$B$777,T$47)+'СЕТ СН'!$G$11+СВЦЭМ!$D$10+'СЕТ СН'!$G$5-'СЕТ СН'!$G$21</f>
        <v>3945.0845678799997</v>
      </c>
      <c r="U74" s="37">
        <f>SUMIFS(СВЦЭМ!$D$34:$D$777,СВЦЭМ!$A$34:$A$777,$A74,СВЦЭМ!$B$34:$B$777,U$47)+'СЕТ СН'!$G$11+СВЦЭМ!$D$10+'СЕТ СН'!$G$5-'СЕТ СН'!$G$21</f>
        <v>3947.9240656800002</v>
      </c>
      <c r="V74" s="37">
        <f>SUMIFS(СВЦЭМ!$D$34:$D$777,СВЦЭМ!$A$34:$A$777,$A74,СВЦЭМ!$B$34:$B$777,V$47)+'СЕТ СН'!$G$11+СВЦЭМ!$D$10+'СЕТ СН'!$G$5-'СЕТ СН'!$G$21</f>
        <v>3943.3900426099999</v>
      </c>
      <c r="W74" s="37">
        <f>SUMIFS(СВЦЭМ!$D$34:$D$777,СВЦЭМ!$A$34:$A$777,$A74,СВЦЭМ!$B$34:$B$777,W$47)+'СЕТ СН'!$G$11+СВЦЭМ!$D$10+'СЕТ СН'!$G$5-'СЕТ СН'!$G$21</f>
        <v>3965.8588393199998</v>
      </c>
      <c r="X74" s="37">
        <f>SUMIFS(СВЦЭМ!$D$34:$D$777,СВЦЭМ!$A$34:$A$777,$A74,СВЦЭМ!$B$34:$B$777,X$47)+'СЕТ СН'!$G$11+СВЦЭМ!$D$10+'СЕТ СН'!$G$5-'СЕТ СН'!$G$21</f>
        <v>4027.24762164</v>
      </c>
      <c r="Y74" s="37">
        <f>SUMIFS(СВЦЭМ!$D$34:$D$777,СВЦЭМ!$A$34:$A$777,$A74,СВЦЭМ!$B$34:$B$777,Y$47)+'СЕТ СН'!$G$11+СВЦЭМ!$D$10+'СЕТ СН'!$G$5-'СЕТ СН'!$G$21</f>
        <v>4114.00266371</v>
      </c>
    </row>
    <row r="75" spans="1:26" ht="15.75" x14ac:dyDescent="0.2">
      <c r="A75" s="36">
        <f t="shared" si="1"/>
        <v>42944</v>
      </c>
      <c r="B75" s="37">
        <f>SUMIFS(СВЦЭМ!$D$34:$D$777,СВЦЭМ!$A$34:$A$777,$A75,СВЦЭМ!$B$34:$B$777,B$47)+'СЕТ СН'!$G$11+СВЦЭМ!$D$10+'СЕТ СН'!$G$5-'СЕТ СН'!$G$21</f>
        <v>4189.8733099399997</v>
      </c>
      <c r="C75" s="37">
        <f>SUMIFS(СВЦЭМ!$D$34:$D$777,СВЦЭМ!$A$34:$A$777,$A75,СВЦЭМ!$B$34:$B$777,C$47)+'СЕТ СН'!$G$11+СВЦЭМ!$D$10+'СЕТ СН'!$G$5-'СЕТ СН'!$G$21</f>
        <v>4275.1163015399998</v>
      </c>
      <c r="D75" s="37">
        <f>SUMIFS(СВЦЭМ!$D$34:$D$777,СВЦЭМ!$A$34:$A$777,$A75,СВЦЭМ!$B$34:$B$777,D$47)+'СЕТ СН'!$G$11+СВЦЭМ!$D$10+'СЕТ СН'!$G$5-'СЕТ СН'!$G$21</f>
        <v>4342.84012351</v>
      </c>
      <c r="E75" s="37">
        <f>SUMIFS(СВЦЭМ!$D$34:$D$777,СВЦЭМ!$A$34:$A$777,$A75,СВЦЭМ!$B$34:$B$777,E$47)+'СЕТ СН'!$G$11+СВЦЭМ!$D$10+'СЕТ СН'!$G$5-'СЕТ СН'!$G$21</f>
        <v>4361.0184457800005</v>
      </c>
      <c r="F75" s="37">
        <f>SUMIFS(СВЦЭМ!$D$34:$D$777,СВЦЭМ!$A$34:$A$777,$A75,СВЦЭМ!$B$34:$B$777,F$47)+'СЕТ СН'!$G$11+СВЦЭМ!$D$10+'СЕТ СН'!$G$5-'СЕТ СН'!$G$21</f>
        <v>4369.2219304</v>
      </c>
      <c r="G75" s="37">
        <f>SUMIFS(СВЦЭМ!$D$34:$D$777,СВЦЭМ!$A$34:$A$777,$A75,СВЦЭМ!$B$34:$B$777,G$47)+'СЕТ СН'!$G$11+СВЦЭМ!$D$10+'СЕТ СН'!$G$5-'СЕТ СН'!$G$21</f>
        <v>4359.6809625200003</v>
      </c>
      <c r="H75" s="37">
        <f>SUMIFS(СВЦЭМ!$D$34:$D$777,СВЦЭМ!$A$34:$A$777,$A75,СВЦЭМ!$B$34:$B$777,H$47)+'СЕТ СН'!$G$11+СВЦЭМ!$D$10+'СЕТ СН'!$G$5-'СЕТ СН'!$G$21</f>
        <v>4282.0410499899999</v>
      </c>
      <c r="I75" s="37">
        <f>SUMIFS(СВЦЭМ!$D$34:$D$777,СВЦЭМ!$A$34:$A$777,$A75,СВЦЭМ!$B$34:$B$777,I$47)+'СЕТ СН'!$G$11+СВЦЭМ!$D$10+'СЕТ СН'!$G$5-'СЕТ СН'!$G$21</f>
        <v>4167.4694219599996</v>
      </c>
      <c r="J75" s="37">
        <f>SUMIFS(СВЦЭМ!$D$34:$D$777,СВЦЭМ!$A$34:$A$777,$A75,СВЦЭМ!$B$34:$B$777,J$47)+'СЕТ СН'!$G$11+СВЦЭМ!$D$10+'СЕТ СН'!$G$5-'СЕТ СН'!$G$21</f>
        <v>4078.9862847699997</v>
      </c>
      <c r="K75" s="37">
        <f>SUMIFS(СВЦЭМ!$D$34:$D$777,СВЦЭМ!$A$34:$A$777,$A75,СВЦЭМ!$B$34:$B$777,K$47)+'СЕТ СН'!$G$11+СВЦЭМ!$D$10+'СЕТ СН'!$G$5-'СЕТ СН'!$G$21</f>
        <v>3995.9659552599996</v>
      </c>
      <c r="L75" s="37">
        <f>SUMIFS(СВЦЭМ!$D$34:$D$777,СВЦЭМ!$A$34:$A$777,$A75,СВЦЭМ!$B$34:$B$777,L$47)+'СЕТ СН'!$G$11+СВЦЭМ!$D$10+'СЕТ СН'!$G$5-'СЕТ СН'!$G$21</f>
        <v>3937.21054336</v>
      </c>
      <c r="M75" s="37">
        <f>SUMIFS(СВЦЭМ!$D$34:$D$777,СВЦЭМ!$A$34:$A$777,$A75,СВЦЭМ!$B$34:$B$777,M$47)+'СЕТ СН'!$G$11+СВЦЭМ!$D$10+'СЕТ СН'!$G$5-'СЕТ СН'!$G$21</f>
        <v>3922.49878446</v>
      </c>
      <c r="N75" s="37">
        <f>SUMIFS(СВЦЭМ!$D$34:$D$777,СВЦЭМ!$A$34:$A$777,$A75,СВЦЭМ!$B$34:$B$777,N$47)+'СЕТ СН'!$G$11+СВЦЭМ!$D$10+'СЕТ СН'!$G$5-'СЕТ СН'!$G$21</f>
        <v>3931.9884951399999</v>
      </c>
      <c r="O75" s="37">
        <f>SUMIFS(СВЦЭМ!$D$34:$D$777,СВЦЭМ!$A$34:$A$777,$A75,СВЦЭМ!$B$34:$B$777,O$47)+'СЕТ СН'!$G$11+СВЦЭМ!$D$10+'СЕТ СН'!$G$5-'СЕТ СН'!$G$21</f>
        <v>3934.6643429599999</v>
      </c>
      <c r="P75" s="37">
        <f>SUMIFS(СВЦЭМ!$D$34:$D$777,СВЦЭМ!$A$34:$A$777,$A75,СВЦЭМ!$B$34:$B$777,P$47)+'СЕТ СН'!$G$11+СВЦЭМ!$D$10+'СЕТ СН'!$G$5-'СЕТ СН'!$G$21</f>
        <v>3938.2611068599999</v>
      </c>
      <c r="Q75" s="37">
        <f>SUMIFS(СВЦЭМ!$D$34:$D$777,СВЦЭМ!$A$34:$A$777,$A75,СВЦЭМ!$B$34:$B$777,Q$47)+'СЕТ СН'!$G$11+СВЦЭМ!$D$10+'СЕТ СН'!$G$5-'СЕТ СН'!$G$21</f>
        <v>3942.3032600099996</v>
      </c>
      <c r="R75" s="37">
        <f>SUMIFS(СВЦЭМ!$D$34:$D$777,СВЦЭМ!$A$34:$A$777,$A75,СВЦЭМ!$B$34:$B$777,R$47)+'СЕТ СН'!$G$11+СВЦЭМ!$D$10+'СЕТ СН'!$G$5-'СЕТ СН'!$G$21</f>
        <v>3952.7821330799998</v>
      </c>
      <c r="S75" s="37">
        <f>SUMIFS(СВЦЭМ!$D$34:$D$777,СВЦЭМ!$A$34:$A$777,$A75,СВЦЭМ!$B$34:$B$777,S$47)+'СЕТ СН'!$G$11+СВЦЭМ!$D$10+'СЕТ СН'!$G$5-'СЕТ СН'!$G$21</f>
        <v>3953.1768854000002</v>
      </c>
      <c r="T75" s="37">
        <f>SUMIFS(СВЦЭМ!$D$34:$D$777,СВЦЭМ!$A$34:$A$777,$A75,СВЦЭМ!$B$34:$B$777,T$47)+'СЕТ СН'!$G$11+СВЦЭМ!$D$10+'СЕТ СН'!$G$5-'СЕТ СН'!$G$21</f>
        <v>3974.2441712500004</v>
      </c>
      <c r="U75" s="37">
        <f>SUMIFS(СВЦЭМ!$D$34:$D$777,СВЦЭМ!$A$34:$A$777,$A75,СВЦЭМ!$B$34:$B$777,U$47)+'СЕТ СН'!$G$11+СВЦЭМ!$D$10+'СЕТ СН'!$G$5-'СЕТ СН'!$G$21</f>
        <v>3975.0762637500002</v>
      </c>
      <c r="V75" s="37">
        <f>SUMIFS(СВЦЭМ!$D$34:$D$777,СВЦЭМ!$A$34:$A$777,$A75,СВЦЭМ!$B$34:$B$777,V$47)+'СЕТ СН'!$G$11+СВЦЭМ!$D$10+'СЕТ СН'!$G$5-'СЕТ СН'!$G$21</f>
        <v>3971.1603497599999</v>
      </c>
      <c r="W75" s="37">
        <f>SUMIFS(СВЦЭМ!$D$34:$D$777,СВЦЭМ!$A$34:$A$777,$A75,СВЦЭМ!$B$34:$B$777,W$47)+'СЕТ СН'!$G$11+СВЦЭМ!$D$10+'СЕТ СН'!$G$5-'СЕТ СН'!$G$21</f>
        <v>3989.3871421699996</v>
      </c>
      <c r="X75" s="37">
        <f>SUMIFS(СВЦЭМ!$D$34:$D$777,СВЦЭМ!$A$34:$A$777,$A75,СВЦЭМ!$B$34:$B$777,X$47)+'СЕТ СН'!$G$11+СВЦЭМ!$D$10+'СЕТ СН'!$G$5-'СЕТ СН'!$G$21</f>
        <v>4038.8945144500003</v>
      </c>
      <c r="Y75" s="37">
        <f>SUMIFS(СВЦЭМ!$D$34:$D$777,СВЦЭМ!$A$34:$A$777,$A75,СВЦЭМ!$B$34:$B$777,Y$47)+'СЕТ СН'!$G$11+СВЦЭМ!$D$10+'СЕТ СН'!$G$5-'СЕТ СН'!$G$21</f>
        <v>4119.9706103999997</v>
      </c>
    </row>
    <row r="76" spans="1:26" ht="15.75" x14ac:dyDescent="0.2">
      <c r="A76" s="36">
        <f t="shared" si="1"/>
        <v>42945</v>
      </c>
      <c r="B76" s="37">
        <f>SUMIFS(СВЦЭМ!$D$34:$D$777,СВЦЭМ!$A$34:$A$777,$A76,СВЦЭМ!$B$34:$B$777,B$47)+'СЕТ СН'!$G$11+СВЦЭМ!$D$10+'СЕТ СН'!$G$5-'СЕТ СН'!$G$21</f>
        <v>4159.1027430499998</v>
      </c>
      <c r="C76" s="37">
        <f>SUMIFS(СВЦЭМ!$D$34:$D$777,СВЦЭМ!$A$34:$A$777,$A76,СВЦЭМ!$B$34:$B$777,C$47)+'СЕТ СН'!$G$11+СВЦЭМ!$D$10+'СЕТ СН'!$G$5-'СЕТ СН'!$G$21</f>
        <v>4242.9550229199995</v>
      </c>
      <c r="D76" s="37">
        <f>SUMIFS(СВЦЭМ!$D$34:$D$777,СВЦЭМ!$A$34:$A$777,$A76,СВЦЭМ!$B$34:$B$777,D$47)+'СЕТ СН'!$G$11+СВЦЭМ!$D$10+'СЕТ СН'!$G$5-'СЕТ СН'!$G$21</f>
        <v>4294.6175538999996</v>
      </c>
      <c r="E76" s="37">
        <f>SUMIFS(СВЦЭМ!$D$34:$D$777,СВЦЭМ!$A$34:$A$777,$A76,СВЦЭМ!$B$34:$B$777,E$47)+'СЕТ СН'!$G$11+СВЦЭМ!$D$10+'СЕТ СН'!$G$5-'СЕТ СН'!$G$21</f>
        <v>4308.78507102</v>
      </c>
      <c r="F76" s="37">
        <f>SUMIFS(СВЦЭМ!$D$34:$D$777,СВЦЭМ!$A$34:$A$777,$A76,СВЦЭМ!$B$34:$B$777,F$47)+'СЕТ СН'!$G$11+СВЦЭМ!$D$10+'СЕТ СН'!$G$5-'СЕТ СН'!$G$21</f>
        <v>4321.1895487000002</v>
      </c>
      <c r="G76" s="37">
        <f>SUMIFS(СВЦЭМ!$D$34:$D$777,СВЦЭМ!$A$34:$A$777,$A76,СВЦЭМ!$B$34:$B$777,G$47)+'СЕТ СН'!$G$11+СВЦЭМ!$D$10+'СЕТ СН'!$G$5-'СЕТ СН'!$G$21</f>
        <v>4323.2978531299996</v>
      </c>
      <c r="H76" s="37">
        <f>SUMIFS(СВЦЭМ!$D$34:$D$777,СВЦЭМ!$A$34:$A$777,$A76,СВЦЭМ!$B$34:$B$777,H$47)+'СЕТ СН'!$G$11+СВЦЭМ!$D$10+'СЕТ СН'!$G$5-'СЕТ СН'!$G$21</f>
        <v>4291.0038512600004</v>
      </c>
      <c r="I76" s="37">
        <f>SUMIFS(СВЦЭМ!$D$34:$D$777,СВЦЭМ!$A$34:$A$777,$A76,СВЦЭМ!$B$34:$B$777,I$47)+'СЕТ СН'!$G$11+СВЦЭМ!$D$10+'СЕТ СН'!$G$5-'СЕТ СН'!$G$21</f>
        <v>4208.0132033499995</v>
      </c>
      <c r="J76" s="37">
        <f>SUMIFS(СВЦЭМ!$D$34:$D$777,СВЦЭМ!$A$34:$A$777,$A76,СВЦЭМ!$B$34:$B$777,J$47)+'СЕТ СН'!$G$11+СВЦЭМ!$D$10+'СЕТ СН'!$G$5-'СЕТ СН'!$G$21</f>
        <v>4125.5744222699996</v>
      </c>
      <c r="K76" s="37">
        <f>SUMIFS(СВЦЭМ!$D$34:$D$777,СВЦЭМ!$A$34:$A$777,$A76,СВЦЭМ!$B$34:$B$777,K$47)+'СЕТ СН'!$G$11+СВЦЭМ!$D$10+'СЕТ СН'!$G$5-'СЕТ СН'!$G$21</f>
        <v>4045.3889891999997</v>
      </c>
      <c r="L76" s="37">
        <f>SUMIFS(СВЦЭМ!$D$34:$D$777,СВЦЭМ!$A$34:$A$777,$A76,СВЦЭМ!$B$34:$B$777,L$47)+'СЕТ СН'!$G$11+СВЦЭМ!$D$10+'СЕТ СН'!$G$5-'СЕТ СН'!$G$21</f>
        <v>3984.5820233200002</v>
      </c>
      <c r="M76" s="37">
        <f>SUMIFS(СВЦЭМ!$D$34:$D$777,СВЦЭМ!$A$34:$A$777,$A76,СВЦЭМ!$B$34:$B$777,M$47)+'СЕТ СН'!$G$11+СВЦЭМ!$D$10+'СЕТ СН'!$G$5-'СЕТ СН'!$G$21</f>
        <v>3962.7894599600004</v>
      </c>
      <c r="N76" s="37">
        <f>SUMIFS(СВЦЭМ!$D$34:$D$777,СВЦЭМ!$A$34:$A$777,$A76,СВЦЭМ!$B$34:$B$777,N$47)+'СЕТ СН'!$G$11+СВЦЭМ!$D$10+'СЕТ СН'!$G$5-'СЕТ СН'!$G$21</f>
        <v>3977.4338702499999</v>
      </c>
      <c r="O76" s="37">
        <f>SUMIFS(СВЦЭМ!$D$34:$D$777,СВЦЭМ!$A$34:$A$777,$A76,СВЦЭМ!$B$34:$B$777,O$47)+'СЕТ СН'!$G$11+СВЦЭМ!$D$10+'СЕТ СН'!$G$5-'СЕТ СН'!$G$21</f>
        <v>3967.7776806399997</v>
      </c>
      <c r="P76" s="37">
        <f>SUMIFS(СВЦЭМ!$D$34:$D$777,СВЦЭМ!$A$34:$A$777,$A76,СВЦЭМ!$B$34:$B$777,P$47)+'СЕТ СН'!$G$11+СВЦЭМ!$D$10+'СЕТ СН'!$G$5-'СЕТ СН'!$G$21</f>
        <v>3979.4316878199998</v>
      </c>
      <c r="Q76" s="37">
        <f>SUMIFS(СВЦЭМ!$D$34:$D$777,СВЦЭМ!$A$34:$A$777,$A76,СВЦЭМ!$B$34:$B$777,Q$47)+'СЕТ СН'!$G$11+СВЦЭМ!$D$10+'СЕТ СН'!$G$5-'СЕТ СН'!$G$21</f>
        <v>3979.8834339900004</v>
      </c>
      <c r="R76" s="37">
        <f>SUMIFS(СВЦЭМ!$D$34:$D$777,СВЦЭМ!$A$34:$A$777,$A76,СВЦЭМ!$B$34:$B$777,R$47)+'СЕТ СН'!$G$11+СВЦЭМ!$D$10+'СЕТ СН'!$G$5-'СЕТ СН'!$G$21</f>
        <v>3979.4279417799999</v>
      </c>
      <c r="S76" s="37">
        <f>SUMIFS(СВЦЭМ!$D$34:$D$777,СВЦЭМ!$A$34:$A$777,$A76,СВЦЭМ!$B$34:$B$777,S$47)+'СЕТ СН'!$G$11+СВЦЭМ!$D$10+'СЕТ СН'!$G$5-'СЕТ СН'!$G$21</f>
        <v>3964.5391151499998</v>
      </c>
      <c r="T76" s="37">
        <f>SUMIFS(СВЦЭМ!$D$34:$D$777,СВЦЭМ!$A$34:$A$777,$A76,СВЦЭМ!$B$34:$B$777,T$47)+'СЕТ СН'!$G$11+СВЦЭМ!$D$10+'СЕТ СН'!$G$5-'СЕТ СН'!$G$21</f>
        <v>3968.3368674100002</v>
      </c>
      <c r="U76" s="37">
        <f>SUMIFS(СВЦЭМ!$D$34:$D$777,СВЦЭМ!$A$34:$A$777,$A76,СВЦЭМ!$B$34:$B$777,U$47)+'СЕТ СН'!$G$11+СВЦЭМ!$D$10+'СЕТ СН'!$G$5-'СЕТ СН'!$G$21</f>
        <v>3969.91109925</v>
      </c>
      <c r="V76" s="37">
        <f>SUMIFS(СВЦЭМ!$D$34:$D$777,СВЦЭМ!$A$34:$A$777,$A76,СВЦЭМ!$B$34:$B$777,V$47)+'СЕТ СН'!$G$11+СВЦЭМ!$D$10+'СЕТ СН'!$G$5-'СЕТ СН'!$G$21</f>
        <v>3983.4298598300002</v>
      </c>
      <c r="W76" s="37">
        <f>SUMIFS(СВЦЭМ!$D$34:$D$777,СВЦЭМ!$A$34:$A$777,$A76,СВЦЭМ!$B$34:$B$777,W$47)+'СЕТ СН'!$G$11+СВЦЭМ!$D$10+'СЕТ СН'!$G$5-'СЕТ СН'!$G$21</f>
        <v>4008.35817056</v>
      </c>
      <c r="X76" s="37">
        <f>SUMIFS(СВЦЭМ!$D$34:$D$777,СВЦЭМ!$A$34:$A$777,$A76,СВЦЭМ!$B$34:$B$777,X$47)+'СЕТ СН'!$G$11+СВЦЭМ!$D$10+'СЕТ СН'!$G$5-'СЕТ СН'!$G$21</f>
        <v>4070.0825443800004</v>
      </c>
      <c r="Y76" s="37">
        <f>SUMIFS(СВЦЭМ!$D$34:$D$777,СВЦЭМ!$A$34:$A$777,$A76,СВЦЭМ!$B$34:$B$777,Y$47)+'СЕТ СН'!$G$11+СВЦЭМ!$D$10+'СЕТ СН'!$G$5-'СЕТ СН'!$G$21</f>
        <v>4173.2868871600003</v>
      </c>
    </row>
    <row r="77" spans="1:26" ht="15.75" x14ac:dyDescent="0.2">
      <c r="A77" s="36">
        <f t="shared" si="1"/>
        <v>42946</v>
      </c>
      <c r="B77" s="37">
        <f>SUMIFS(СВЦЭМ!$D$34:$D$777,СВЦЭМ!$A$34:$A$777,$A77,СВЦЭМ!$B$34:$B$777,B$47)+'СЕТ СН'!$G$11+СВЦЭМ!$D$10+'СЕТ СН'!$G$5-'СЕТ СН'!$G$21</f>
        <v>4173.77578945</v>
      </c>
      <c r="C77" s="37">
        <f>SUMIFS(СВЦЭМ!$D$34:$D$777,СВЦЭМ!$A$34:$A$777,$A77,СВЦЭМ!$B$34:$B$777,C$47)+'СЕТ СН'!$G$11+СВЦЭМ!$D$10+'СЕТ СН'!$G$5-'СЕТ СН'!$G$21</f>
        <v>4251.2213479100001</v>
      </c>
      <c r="D77" s="37">
        <f>SUMIFS(СВЦЭМ!$D$34:$D$777,СВЦЭМ!$A$34:$A$777,$A77,СВЦЭМ!$B$34:$B$777,D$47)+'СЕТ СН'!$G$11+СВЦЭМ!$D$10+'СЕТ СН'!$G$5-'СЕТ СН'!$G$21</f>
        <v>4312.90463413</v>
      </c>
      <c r="E77" s="37">
        <f>SUMIFS(СВЦЭМ!$D$34:$D$777,СВЦЭМ!$A$34:$A$777,$A77,СВЦЭМ!$B$34:$B$777,E$47)+'СЕТ СН'!$G$11+СВЦЭМ!$D$10+'СЕТ СН'!$G$5-'СЕТ СН'!$G$21</f>
        <v>4324.3753188700002</v>
      </c>
      <c r="F77" s="37">
        <f>SUMIFS(СВЦЭМ!$D$34:$D$777,СВЦЭМ!$A$34:$A$777,$A77,СВЦЭМ!$B$34:$B$777,F$47)+'СЕТ СН'!$G$11+СВЦЭМ!$D$10+'СЕТ СН'!$G$5-'СЕТ СН'!$G$21</f>
        <v>4352.0596660299998</v>
      </c>
      <c r="G77" s="37">
        <f>SUMIFS(СВЦЭМ!$D$34:$D$777,СВЦЭМ!$A$34:$A$777,$A77,СВЦЭМ!$B$34:$B$777,G$47)+'СЕТ СН'!$G$11+СВЦЭМ!$D$10+'СЕТ СН'!$G$5-'СЕТ СН'!$G$21</f>
        <v>4357.2403923599995</v>
      </c>
      <c r="H77" s="37">
        <f>SUMIFS(СВЦЭМ!$D$34:$D$777,СВЦЭМ!$A$34:$A$777,$A77,СВЦЭМ!$B$34:$B$777,H$47)+'СЕТ СН'!$G$11+СВЦЭМ!$D$10+'СЕТ СН'!$G$5-'СЕТ СН'!$G$21</f>
        <v>4316.2792790100002</v>
      </c>
      <c r="I77" s="37">
        <f>SUMIFS(СВЦЭМ!$D$34:$D$777,СВЦЭМ!$A$34:$A$777,$A77,СВЦЭМ!$B$34:$B$777,I$47)+'СЕТ СН'!$G$11+СВЦЭМ!$D$10+'СЕТ СН'!$G$5-'СЕТ СН'!$G$21</f>
        <v>4223.3036360099995</v>
      </c>
      <c r="J77" s="37">
        <f>SUMIFS(СВЦЭМ!$D$34:$D$777,СВЦЭМ!$A$34:$A$777,$A77,СВЦЭМ!$B$34:$B$777,J$47)+'СЕТ СН'!$G$11+СВЦЭМ!$D$10+'СЕТ СН'!$G$5-'СЕТ СН'!$G$21</f>
        <v>4131.9575560599997</v>
      </c>
      <c r="K77" s="37">
        <f>SUMIFS(СВЦЭМ!$D$34:$D$777,СВЦЭМ!$A$34:$A$777,$A77,СВЦЭМ!$B$34:$B$777,K$47)+'СЕТ СН'!$G$11+СВЦЭМ!$D$10+'СЕТ СН'!$G$5-'СЕТ СН'!$G$21</f>
        <v>4020.7829481299996</v>
      </c>
      <c r="L77" s="37">
        <f>SUMIFS(СВЦЭМ!$D$34:$D$777,СВЦЭМ!$A$34:$A$777,$A77,СВЦЭМ!$B$34:$B$777,L$47)+'СЕТ СН'!$G$11+СВЦЭМ!$D$10+'СЕТ СН'!$G$5-'СЕТ СН'!$G$21</f>
        <v>3947.4615593799999</v>
      </c>
      <c r="M77" s="37">
        <f>SUMIFS(СВЦЭМ!$D$34:$D$777,СВЦЭМ!$A$34:$A$777,$A77,СВЦЭМ!$B$34:$B$777,M$47)+'СЕТ СН'!$G$11+СВЦЭМ!$D$10+'СЕТ СН'!$G$5-'СЕТ СН'!$G$21</f>
        <v>3924.4677538799997</v>
      </c>
      <c r="N77" s="37">
        <f>SUMIFS(СВЦЭМ!$D$34:$D$777,СВЦЭМ!$A$34:$A$777,$A77,СВЦЭМ!$B$34:$B$777,N$47)+'СЕТ СН'!$G$11+СВЦЭМ!$D$10+'СЕТ СН'!$G$5-'СЕТ СН'!$G$21</f>
        <v>3929.9006634899997</v>
      </c>
      <c r="O77" s="37">
        <f>SUMIFS(СВЦЭМ!$D$34:$D$777,СВЦЭМ!$A$34:$A$777,$A77,СВЦЭМ!$B$34:$B$777,O$47)+'СЕТ СН'!$G$11+СВЦЭМ!$D$10+'СЕТ СН'!$G$5-'СЕТ СН'!$G$21</f>
        <v>3924.4357144599999</v>
      </c>
      <c r="P77" s="37">
        <f>SUMIFS(СВЦЭМ!$D$34:$D$777,СВЦЭМ!$A$34:$A$777,$A77,СВЦЭМ!$B$34:$B$777,P$47)+'СЕТ СН'!$G$11+СВЦЭМ!$D$10+'СЕТ СН'!$G$5-'СЕТ СН'!$G$21</f>
        <v>3938.3375643299996</v>
      </c>
      <c r="Q77" s="37">
        <f>SUMIFS(СВЦЭМ!$D$34:$D$777,СВЦЭМ!$A$34:$A$777,$A77,СВЦЭМ!$B$34:$B$777,Q$47)+'СЕТ СН'!$G$11+СВЦЭМ!$D$10+'СЕТ СН'!$G$5-'СЕТ СН'!$G$21</f>
        <v>3933.4859737500001</v>
      </c>
      <c r="R77" s="37">
        <f>SUMIFS(СВЦЭМ!$D$34:$D$777,СВЦЭМ!$A$34:$A$777,$A77,СВЦЭМ!$B$34:$B$777,R$47)+'СЕТ СН'!$G$11+СВЦЭМ!$D$10+'СЕТ СН'!$G$5-'СЕТ СН'!$G$21</f>
        <v>3936.9449080200002</v>
      </c>
      <c r="S77" s="37">
        <f>SUMIFS(СВЦЭМ!$D$34:$D$777,СВЦЭМ!$A$34:$A$777,$A77,СВЦЭМ!$B$34:$B$777,S$47)+'СЕТ СН'!$G$11+СВЦЭМ!$D$10+'СЕТ СН'!$G$5-'СЕТ СН'!$G$21</f>
        <v>3922.1226279800003</v>
      </c>
      <c r="T77" s="37">
        <f>SUMIFS(СВЦЭМ!$D$34:$D$777,СВЦЭМ!$A$34:$A$777,$A77,СВЦЭМ!$B$34:$B$777,T$47)+'СЕТ СН'!$G$11+СВЦЭМ!$D$10+'СЕТ СН'!$G$5-'СЕТ СН'!$G$21</f>
        <v>3923.6729437599997</v>
      </c>
      <c r="U77" s="37">
        <f>SUMIFS(СВЦЭМ!$D$34:$D$777,СВЦЭМ!$A$34:$A$777,$A77,СВЦЭМ!$B$34:$B$777,U$47)+'СЕТ СН'!$G$11+СВЦЭМ!$D$10+'СЕТ СН'!$G$5-'СЕТ СН'!$G$21</f>
        <v>3920.5954276399998</v>
      </c>
      <c r="V77" s="37">
        <f>SUMIFS(СВЦЭМ!$D$34:$D$777,СВЦЭМ!$A$34:$A$777,$A77,СВЦЭМ!$B$34:$B$777,V$47)+'СЕТ СН'!$G$11+СВЦЭМ!$D$10+'СЕТ СН'!$G$5-'СЕТ СН'!$G$21</f>
        <v>3930.3826244700003</v>
      </c>
      <c r="W77" s="37">
        <f>SUMIFS(СВЦЭМ!$D$34:$D$777,СВЦЭМ!$A$34:$A$777,$A77,СВЦЭМ!$B$34:$B$777,W$47)+'СЕТ СН'!$G$11+СВЦЭМ!$D$10+'СЕТ СН'!$G$5-'СЕТ СН'!$G$21</f>
        <v>3962.3385286499997</v>
      </c>
      <c r="X77" s="37">
        <f>SUMIFS(СВЦЭМ!$D$34:$D$777,СВЦЭМ!$A$34:$A$777,$A77,СВЦЭМ!$B$34:$B$777,X$47)+'СЕТ СН'!$G$11+СВЦЭМ!$D$10+'СЕТ СН'!$G$5-'СЕТ СН'!$G$21</f>
        <v>4005.2625603999995</v>
      </c>
      <c r="Y77" s="37">
        <f>SUMIFS(СВЦЭМ!$D$34:$D$777,СВЦЭМ!$A$34:$A$777,$A77,СВЦЭМ!$B$34:$B$777,Y$47)+'СЕТ СН'!$G$11+СВЦЭМ!$D$10+'СЕТ СН'!$G$5-'СЕТ СН'!$G$21</f>
        <v>4110.7886213299998</v>
      </c>
    </row>
    <row r="78" spans="1:26" ht="15.75" x14ac:dyDescent="0.2">
      <c r="A78" s="36">
        <f t="shared" si="1"/>
        <v>42947</v>
      </c>
      <c r="B78" s="37">
        <f>SUMIFS(СВЦЭМ!$D$34:$D$777,СВЦЭМ!$A$34:$A$777,$A78,СВЦЭМ!$B$34:$B$777,B$47)+'СЕТ СН'!$G$11+СВЦЭМ!$D$10+'СЕТ СН'!$G$5-'СЕТ СН'!$G$21</f>
        <v>4191.6353457699997</v>
      </c>
      <c r="C78" s="37">
        <f>SUMIFS(СВЦЭМ!$D$34:$D$777,СВЦЭМ!$A$34:$A$777,$A78,СВЦЭМ!$B$34:$B$777,C$47)+'СЕТ СН'!$G$11+СВЦЭМ!$D$10+'СЕТ СН'!$G$5-'СЕТ СН'!$G$21</f>
        <v>4275.2000625800001</v>
      </c>
      <c r="D78" s="37">
        <f>SUMIFS(СВЦЭМ!$D$34:$D$777,СВЦЭМ!$A$34:$A$777,$A78,СВЦЭМ!$B$34:$B$777,D$47)+'СЕТ СН'!$G$11+СВЦЭМ!$D$10+'СЕТ СН'!$G$5-'СЕТ СН'!$G$21</f>
        <v>4319.62702223</v>
      </c>
      <c r="E78" s="37">
        <f>SUMIFS(СВЦЭМ!$D$34:$D$777,СВЦЭМ!$A$34:$A$777,$A78,СВЦЭМ!$B$34:$B$777,E$47)+'СЕТ СН'!$G$11+СВЦЭМ!$D$10+'СЕТ СН'!$G$5-'СЕТ СН'!$G$21</f>
        <v>4334.6655237300001</v>
      </c>
      <c r="F78" s="37">
        <f>SUMIFS(СВЦЭМ!$D$34:$D$777,СВЦЭМ!$A$34:$A$777,$A78,СВЦЭМ!$B$34:$B$777,F$47)+'СЕТ СН'!$G$11+СВЦЭМ!$D$10+'СЕТ СН'!$G$5-'СЕТ СН'!$G$21</f>
        <v>4356.1065349599994</v>
      </c>
      <c r="G78" s="37">
        <f>SUMIFS(СВЦЭМ!$D$34:$D$777,СВЦЭМ!$A$34:$A$777,$A78,СВЦЭМ!$B$34:$B$777,G$47)+'СЕТ СН'!$G$11+СВЦЭМ!$D$10+'СЕТ СН'!$G$5-'СЕТ СН'!$G$21</f>
        <v>4344.9366473099999</v>
      </c>
      <c r="H78" s="37">
        <f>SUMIFS(СВЦЭМ!$D$34:$D$777,СВЦЭМ!$A$34:$A$777,$A78,СВЦЭМ!$B$34:$B$777,H$47)+'СЕТ СН'!$G$11+СВЦЭМ!$D$10+'СЕТ СН'!$G$5-'СЕТ СН'!$G$21</f>
        <v>4263.3581160699996</v>
      </c>
      <c r="I78" s="37">
        <f>SUMIFS(СВЦЭМ!$D$34:$D$777,СВЦЭМ!$A$34:$A$777,$A78,СВЦЭМ!$B$34:$B$777,I$47)+'СЕТ СН'!$G$11+СВЦЭМ!$D$10+'СЕТ СН'!$G$5-'СЕТ СН'!$G$21</f>
        <v>4167.4109938399997</v>
      </c>
      <c r="J78" s="37">
        <f>SUMIFS(СВЦЭМ!$D$34:$D$777,СВЦЭМ!$A$34:$A$777,$A78,СВЦЭМ!$B$34:$B$777,J$47)+'СЕТ СН'!$G$11+СВЦЭМ!$D$10+'СЕТ СН'!$G$5-'СЕТ СН'!$G$21</f>
        <v>4069.32385823</v>
      </c>
      <c r="K78" s="37">
        <f>SUMIFS(СВЦЭМ!$D$34:$D$777,СВЦЭМ!$A$34:$A$777,$A78,СВЦЭМ!$B$34:$B$777,K$47)+'СЕТ СН'!$G$11+СВЦЭМ!$D$10+'СЕТ СН'!$G$5-'СЕТ СН'!$G$21</f>
        <v>3987.5919882999997</v>
      </c>
      <c r="L78" s="37">
        <f>SUMIFS(СВЦЭМ!$D$34:$D$777,СВЦЭМ!$A$34:$A$777,$A78,СВЦЭМ!$B$34:$B$777,L$47)+'СЕТ СН'!$G$11+СВЦЭМ!$D$10+'СЕТ СН'!$G$5-'СЕТ СН'!$G$21</f>
        <v>3931.6570183200001</v>
      </c>
      <c r="M78" s="37">
        <f>SUMIFS(СВЦЭМ!$D$34:$D$777,СВЦЭМ!$A$34:$A$777,$A78,СВЦЭМ!$B$34:$B$777,M$47)+'СЕТ СН'!$G$11+СВЦЭМ!$D$10+'СЕТ СН'!$G$5-'СЕТ СН'!$G$21</f>
        <v>3919.9215543099999</v>
      </c>
      <c r="N78" s="37">
        <f>SUMIFS(СВЦЭМ!$D$34:$D$777,СВЦЭМ!$A$34:$A$777,$A78,СВЦЭМ!$B$34:$B$777,N$47)+'СЕТ СН'!$G$11+СВЦЭМ!$D$10+'СЕТ СН'!$G$5-'СЕТ СН'!$G$21</f>
        <v>3918.0734239599997</v>
      </c>
      <c r="O78" s="37">
        <f>SUMIFS(СВЦЭМ!$D$34:$D$777,СВЦЭМ!$A$34:$A$777,$A78,СВЦЭМ!$B$34:$B$777,O$47)+'СЕТ СН'!$G$11+СВЦЭМ!$D$10+'СЕТ СН'!$G$5-'СЕТ СН'!$G$21</f>
        <v>3922.2493825199999</v>
      </c>
      <c r="P78" s="37">
        <f>SUMIFS(СВЦЭМ!$D$34:$D$777,СВЦЭМ!$A$34:$A$777,$A78,СВЦЭМ!$B$34:$B$777,P$47)+'СЕТ СН'!$G$11+СВЦЭМ!$D$10+'СЕТ СН'!$G$5-'СЕТ СН'!$G$21</f>
        <v>3939.8151985599998</v>
      </c>
      <c r="Q78" s="37">
        <f>SUMIFS(СВЦЭМ!$D$34:$D$777,СВЦЭМ!$A$34:$A$777,$A78,СВЦЭМ!$B$34:$B$777,Q$47)+'СЕТ СН'!$G$11+СВЦЭМ!$D$10+'СЕТ СН'!$G$5-'СЕТ СН'!$G$21</f>
        <v>3944.99315475</v>
      </c>
      <c r="R78" s="37">
        <f>SUMIFS(СВЦЭМ!$D$34:$D$777,СВЦЭМ!$A$34:$A$777,$A78,СВЦЭМ!$B$34:$B$777,R$47)+'СЕТ СН'!$G$11+СВЦЭМ!$D$10+'СЕТ СН'!$G$5-'СЕТ СН'!$G$21</f>
        <v>3951.8572705799997</v>
      </c>
      <c r="S78" s="37">
        <f>SUMIFS(СВЦЭМ!$D$34:$D$777,СВЦЭМ!$A$34:$A$777,$A78,СВЦЭМ!$B$34:$B$777,S$47)+'СЕТ СН'!$G$11+СВЦЭМ!$D$10+'СЕТ СН'!$G$5-'СЕТ СН'!$G$21</f>
        <v>3926.42424794</v>
      </c>
      <c r="T78" s="37">
        <f>SUMIFS(СВЦЭМ!$D$34:$D$777,СВЦЭМ!$A$34:$A$777,$A78,СВЦЭМ!$B$34:$B$777,T$47)+'СЕТ СН'!$G$11+СВЦЭМ!$D$10+'СЕТ СН'!$G$5-'СЕТ СН'!$G$21</f>
        <v>3915.1300662499998</v>
      </c>
      <c r="U78" s="37">
        <f>SUMIFS(СВЦЭМ!$D$34:$D$777,СВЦЭМ!$A$34:$A$777,$A78,СВЦЭМ!$B$34:$B$777,U$47)+'СЕТ СН'!$G$11+СВЦЭМ!$D$10+'СЕТ СН'!$G$5-'СЕТ СН'!$G$21</f>
        <v>3920.44305712</v>
      </c>
      <c r="V78" s="37">
        <f>SUMIFS(СВЦЭМ!$D$34:$D$777,СВЦЭМ!$A$34:$A$777,$A78,СВЦЭМ!$B$34:$B$777,V$47)+'СЕТ СН'!$G$11+СВЦЭМ!$D$10+'СЕТ СН'!$G$5-'СЕТ СН'!$G$21</f>
        <v>3943.0294098699997</v>
      </c>
      <c r="W78" s="37">
        <f>SUMIFS(СВЦЭМ!$D$34:$D$777,СВЦЭМ!$A$34:$A$777,$A78,СВЦЭМ!$B$34:$B$777,W$47)+'СЕТ СН'!$G$11+СВЦЭМ!$D$10+'СЕТ СН'!$G$5-'СЕТ СН'!$G$21</f>
        <v>3966.1213397900001</v>
      </c>
      <c r="X78" s="37">
        <f>SUMIFS(СВЦЭМ!$D$34:$D$777,СВЦЭМ!$A$34:$A$777,$A78,СВЦЭМ!$B$34:$B$777,X$47)+'СЕТ СН'!$G$11+СВЦЭМ!$D$10+'СЕТ СН'!$G$5-'СЕТ СН'!$G$21</f>
        <v>4036.7279055700001</v>
      </c>
      <c r="Y78" s="37">
        <f>SUMIFS(СВЦЭМ!$D$34:$D$777,СВЦЭМ!$A$34:$A$777,$A78,СВЦЭМ!$B$34:$B$777,Y$47)+'СЕТ СН'!$G$11+СВЦЭМ!$D$10+'СЕТ СН'!$G$5-'СЕТ СН'!$G$21</f>
        <v>4129.8540268400002</v>
      </c>
    </row>
    <row r="79" spans="1:26" ht="15.75" x14ac:dyDescent="0.2">
      <c r="A79" s="40"/>
      <c r="B79" s="40"/>
      <c r="C79" s="40"/>
      <c r="D79" s="40"/>
      <c r="E79" s="40"/>
      <c r="F79" s="40"/>
      <c r="G79" s="40"/>
      <c r="H79" s="40"/>
      <c r="I79" s="40"/>
      <c r="J79" s="40"/>
      <c r="K79" s="40"/>
      <c r="L79" s="40"/>
      <c r="M79" s="40"/>
      <c r="N79" s="40"/>
      <c r="O79" s="40"/>
      <c r="P79" s="40"/>
      <c r="Q79" s="40"/>
      <c r="R79" s="40"/>
      <c r="S79" s="40"/>
      <c r="T79" s="40"/>
      <c r="U79" s="40"/>
      <c r="V79" s="40"/>
      <c r="W79" s="40"/>
      <c r="X79" s="40"/>
      <c r="Y79" s="40"/>
      <c r="Z79" s="40"/>
    </row>
    <row r="80" spans="1:26" ht="15.75" x14ac:dyDescent="0.25">
      <c r="A80" s="33"/>
      <c r="B80" s="33"/>
      <c r="C80" s="33"/>
      <c r="D80" s="33"/>
      <c r="E80" s="33"/>
      <c r="F80" s="33"/>
      <c r="G80" s="33"/>
      <c r="H80" s="33"/>
      <c r="I80" s="33"/>
      <c r="J80" s="33"/>
      <c r="K80" s="33"/>
      <c r="L80" s="33"/>
      <c r="M80" s="33"/>
      <c r="N80" s="33"/>
      <c r="O80" s="33"/>
      <c r="P80" s="33"/>
      <c r="Q80" s="33"/>
      <c r="R80" s="33"/>
      <c r="S80" s="33"/>
      <c r="T80" s="33"/>
      <c r="U80" s="33"/>
      <c r="V80" s="33"/>
      <c r="W80" s="33"/>
      <c r="X80" s="33"/>
      <c r="Y80" s="33"/>
    </row>
    <row r="81" spans="1:27" ht="12.75" customHeight="1" x14ac:dyDescent="0.2">
      <c r="A81" s="117" t="s">
        <v>7</v>
      </c>
      <c r="B81" s="120" t="s">
        <v>75</v>
      </c>
      <c r="C81" s="121"/>
      <c r="D81" s="121"/>
      <c r="E81" s="121"/>
      <c r="F81" s="121"/>
      <c r="G81" s="121"/>
      <c r="H81" s="121"/>
      <c r="I81" s="121"/>
      <c r="J81" s="121"/>
      <c r="K81" s="121"/>
      <c r="L81" s="121"/>
      <c r="M81" s="121"/>
      <c r="N81" s="121"/>
      <c r="O81" s="121"/>
      <c r="P81" s="121"/>
      <c r="Q81" s="121"/>
      <c r="R81" s="121"/>
      <c r="S81" s="121"/>
      <c r="T81" s="121"/>
      <c r="U81" s="121"/>
      <c r="V81" s="121"/>
      <c r="W81" s="121"/>
      <c r="X81" s="121"/>
      <c r="Y81" s="122"/>
    </row>
    <row r="82" spans="1:27" ht="12.75" customHeight="1" x14ac:dyDescent="0.2">
      <c r="A82" s="118"/>
      <c r="B82" s="123"/>
      <c r="C82" s="124"/>
      <c r="D82" s="124"/>
      <c r="E82" s="124"/>
      <c r="F82" s="124"/>
      <c r="G82" s="124"/>
      <c r="H82" s="124"/>
      <c r="I82" s="124"/>
      <c r="J82" s="124"/>
      <c r="K82" s="124"/>
      <c r="L82" s="124"/>
      <c r="M82" s="124"/>
      <c r="N82" s="124"/>
      <c r="O82" s="124"/>
      <c r="P82" s="124"/>
      <c r="Q82" s="124"/>
      <c r="R82" s="124"/>
      <c r="S82" s="124"/>
      <c r="T82" s="124"/>
      <c r="U82" s="124"/>
      <c r="V82" s="124"/>
      <c r="W82" s="124"/>
      <c r="X82" s="124"/>
      <c r="Y82" s="125"/>
    </row>
    <row r="83" spans="1:27" ht="12.75" customHeight="1" x14ac:dyDescent="0.2">
      <c r="A83" s="119"/>
      <c r="B83" s="35">
        <v>1</v>
      </c>
      <c r="C83" s="35">
        <v>2</v>
      </c>
      <c r="D83" s="35">
        <v>3</v>
      </c>
      <c r="E83" s="35">
        <v>4</v>
      </c>
      <c r="F83" s="35">
        <v>5</v>
      </c>
      <c r="G83" s="35">
        <v>6</v>
      </c>
      <c r="H83" s="35">
        <v>7</v>
      </c>
      <c r="I83" s="35">
        <v>8</v>
      </c>
      <c r="J83" s="35">
        <v>9</v>
      </c>
      <c r="K83" s="35">
        <v>10</v>
      </c>
      <c r="L83" s="35">
        <v>11</v>
      </c>
      <c r="M83" s="35">
        <v>12</v>
      </c>
      <c r="N83" s="35">
        <v>13</v>
      </c>
      <c r="O83" s="35">
        <v>14</v>
      </c>
      <c r="P83" s="35">
        <v>15</v>
      </c>
      <c r="Q83" s="35">
        <v>16</v>
      </c>
      <c r="R83" s="35">
        <v>17</v>
      </c>
      <c r="S83" s="35">
        <v>18</v>
      </c>
      <c r="T83" s="35">
        <v>19</v>
      </c>
      <c r="U83" s="35">
        <v>20</v>
      </c>
      <c r="V83" s="35">
        <v>21</v>
      </c>
      <c r="W83" s="35">
        <v>22</v>
      </c>
      <c r="X83" s="35">
        <v>23</v>
      </c>
      <c r="Y83" s="35">
        <v>24</v>
      </c>
    </row>
    <row r="84" spans="1:27" ht="15.75" customHeight="1" x14ac:dyDescent="0.2">
      <c r="A84" s="36" t="str">
        <f>A48</f>
        <v>01.07.2017</v>
      </c>
      <c r="B84" s="37">
        <f>SUMIFS(СВЦЭМ!$D$34:$D$777,СВЦЭМ!$A$34:$A$777,$A84,СВЦЭМ!$B$34:$B$777,B$83)+'СЕТ СН'!$H$11+СВЦЭМ!$D$10+'СЕТ СН'!$H$5-'СЕТ СН'!$H$21</f>
        <v>4787.5488406099994</v>
      </c>
      <c r="C84" s="37">
        <f>SUMIFS(СВЦЭМ!$D$34:$D$777,СВЦЭМ!$A$34:$A$777,$A84,СВЦЭМ!$B$34:$B$777,C$83)+'СЕТ СН'!$H$11+СВЦЭМ!$D$10+'СЕТ СН'!$H$5-'СЕТ СН'!$H$21</f>
        <v>4839.4836910599997</v>
      </c>
      <c r="D84" s="37">
        <f>SUMIFS(СВЦЭМ!$D$34:$D$777,СВЦЭМ!$A$34:$A$777,$A84,СВЦЭМ!$B$34:$B$777,D$83)+'СЕТ СН'!$H$11+СВЦЭМ!$D$10+'СЕТ СН'!$H$5-'СЕТ СН'!$H$21</f>
        <v>4897.8659556000002</v>
      </c>
      <c r="E84" s="37">
        <f>SUMIFS(СВЦЭМ!$D$34:$D$777,СВЦЭМ!$A$34:$A$777,$A84,СВЦЭМ!$B$34:$B$777,E$83)+'СЕТ СН'!$H$11+СВЦЭМ!$D$10+'СЕТ СН'!$H$5-'СЕТ СН'!$H$21</f>
        <v>4884.0698643100004</v>
      </c>
      <c r="F84" s="37">
        <f>SUMIFS(СВЦЭМ!$D$34:$D$777,СВЦЭМ!$A$34:$A$777,$A84,СВЦЭМ!$B$34:$B$777,F$83)+'СЕТ СН'!$H$11+СВЦЭМ!$D$10+'СЕТ СН'!$H$5-'СЕТ СН'!$H$21</f>
        <v>4874.5993848600001</v>
      </c>
      <c r="G84" s="37">
        <f>SUMIFS(СВЦЭМ!$D$34:$D$777,СВЦЭМ!$A$34:$A$777,$A84,СВЦЭМ!$B$34:$B$777,G$83)+'СЕТ СН'!$H$11+СВЦЭМ!$D$10+'СЕТ СН'!$H$5-'СЕТ СН'!$H$21</f>
        <v>4880.7467664100004</v>
      </c>
      <c r="H84" s="37">
        <f>SUMIFS(СВЦЭМ!$D$34:$D$777,СВЦЭМ!$A$34:$A$777,$A84,СВЦЭМ!$B$34:$B$777,H$83)+'СЕТ СН'!$H$11+СВЦЭМ!$D$10+'СЕТ СН'!$H$5-'СЕТ СН'!$H$21</f>
        <v>4909.1900984499998</v>
      </c>
      <c r="I84" s="37">
        <f>SUMIFS(СВЦЭМ!$D$34:$D$777,СВЦЭМ!$A$34:$A$777,$A84,СВЦЭМ!$B$34:$B$777,I$83)+'СЕТ СН'!$H$11+СВЦЭМ!$D$10+'СЕТ СН'!$H$5-'СЕТ СН'!$H$21</f>
        <v>4864.0108945000002</v>
      </c>
      <c r="J84" s="37">
        <f>SUMIFS(СВЦЭМ!$D$34:$D$777,СВЦЭМ!$A$34:$A$777,$A84,СВЦЭМ!$B$34:$B$777,J$83)+'СЕТ СН'!$H$11+СВЦЭМ!$D$10+'СЕТ СН'!$H$5-'СЕТ СН'!$H$21</f>
        <v>4818.9841226200006</v>
      </c>
      <c r="K84" s="37">
        <f>SUMIFS(СВЦЭМ!$D$34:$D$777,СВЦЭМ!$A$34:$A$777,$A84,СВЦЭМ!$B$34:$B$777,K$83)+'СЕТ СН'!$H$11+СВЦЭМ!$D$10+'СЕТ СН'!$H$5-'СЕТ СН'!$H$21</f>
        <v>4747.9159473099999</v>
      </c>
      <c r="L84" s="37">
        <f>SUMIFS(СВЦЭМ!$D$34:$D$777,СВЦЭМ!$A$34:$A$777,$A84,СВЦЭМ!$B$34:$B$777,L$83)+'СЕТ СН'!$H$11+СВЦЭМ!$D$10+'СЕТ СН'!$H$5-'СЕТ СН'!$H$21</f>
        <v>4675.2287042299995</v>
      </c>
      <c r="M84" s="37">
        <f>SUMIFS(СВЦЭМ!$D$34:$D$777,СВЦЭМ!$A$34:$A$777,$A84,СВЦЭМ!$B$34:$B$777,M$83)+'СЕТ СН'!$H$11+СВЦЭМ!$D$10+'СЕТ СН'!$H$5-'СЕТ СН'!$H$21</f>
        <v>4670.0465997699994</v>
      </c>
      <c r="N84" s="37">
        <f>SUMIFS(СВЦЭМ!$D$34:$D$777,СВЦЭМ!$A$34:$A$777,$A84,СВЦЭМ!$B$34:$B$777,N$83)+'СЕТ СН'!$H$11+СВЦЭМ!$D$10+'СЕТ СН'!$H$5-'СЕТ СН'!$H$21</f>
        <v>4676.6868002000001</v>
      </c>
      <c r="O84" s="37">
        <f>SUMIFS(СВЦЭМ!$D$34:$D$777,СВЦЭМ!$A$34:$A$777,$A84,СВЦЭМ!$B$34:$B$777,O$83)+'СЕТ СН'!$H$11+СВЦЭМ!$D$10+'СЕТ СН'!$H$5-'СЕТ СН'!$H$21</f>
        <v>4670.6229357399998</v>
      </c>
      <c r="P84" s="37">
        <f>SUMIFS(СВЦЭМ!$D$34:$D$777,СВЦЭМ!$A$34:$A$777,$A84,СВЦЭМ!$B$34:$B$777,P$83)+'СЕТ СН'!$H$11+СВЦЭМ!$D$10+'СЕТ СН'!$H$5-'СЕТ СН'!$H$21</f>
        <v>4666.28422667</v>
      </c>
      <c r="Q84" s="37">
        <f>SUMIFS(СВЦЭМ!$D$34:$D$777,СВЦЭМ!$A$34:$A$777,$A84,СВЦЭМ!$B$34:$B$777,Q$83)+'СЕТ СН'!$H$11+СВЦЭМ!$D$10+'СЕТ СН'!$H$5-'СЕТ СН'!$H$21</f>
        <v>4661.8613065700001</v>
      </c>
      <c r="R84" s="37">
        <f>SUMIFS(СВЦЭМ!$D$34:$D$777,СВЦЭМ!$A$34:$A$777,$A84,СВЦЭМ!$B$34:$B$777,R$83)+'СЕТ СН'!$H$11+СВЦЭМ!$D$10+'СЕТ СН'!$H$5-'СЕТ СН'!$H$21</f>
        <v>4658.9683097199995</v>
      </c>
      <c r="S84" s="37">
        <f>SUMIFS(СВЦЭМ!$D$34:$D$777,СВЦЭМ!$A$34:$A$777,$A84,СВЦЭМ!$B$34:$B$777,S$83)+'СЕТ СН'!$H$11+СВЦЭМ!$D$10+'СЕТ СН'!$H$5-'СЕТ СН'!$H$21</f>
        <v>4651.76069542</v>
      </c>
      <c r="T84" s="37">
        <f>SUMIFS(СВЦЭМ!$D$34:$D$777,СВЦЭМ!$A$34:$A$777,$A84,СВЦЭМ!$B$34:$B$777,T$83)+'СЕТ СН'!$H$11+СВЦЭМ!$D$10+'СЕТ СН'!$H$5-'СЕТ СН'!$H$21</f>
        <v>4653.1488429999999</v>
      </c>
      <c r="U84" s="37">
        <f>SUMIFS(СВЦЭМ!$D$34:$D$777,СВЦЭМ!$A$34:$A$777,$A84,СВЦЭМ!$B$34:$B$777,U$83)+'СЕТ СН'!$H$11+СВЦЭМ!$D$10+'СЕТ СН'!$H$5-'СЕТ СН'!$H$21</f>
        <v>4653.8583966099995</v>
      </c>
      <c r="V84" s="37">
        <f>SUMIFS(СВЦЭМ!$D$34:$D$777,СВЦЭМ!$A$34:$A$777,$A84,СВЦЭМ!$B$34:$B$777,V$83)+'СЕТ СН'!$H$11+СВЦЭМ!$D$10+'СЕТ СН'!$H$5-'СЕТ СН'!$H$21</f>
        <v>4678.2142303500004</v>
      </c>
      <c r="W84" s="37">
        <f>SUMIFS(СВЦЭМ!$D$34:$D$777,СВЦЭМ!$A$34:$A$777,$A84,СВЦЭМ!$B$34:$B$777,W$83)+'СЕТ СН'!$H$11+СВЦЭМ!$D$10+'СЕТ СН'!$H$5-'СЕТ СН'!$H$21</f>
        <v>4701.7149499299994</v>
      </c>
      <c r="X84" s="37">
        <f>SUMIFS(СВЦЭМ!$D$34:$D$777,СВЦЭМ!$A$34:$A$777,$A84,СВЦЭМ!$B$34:$B$777,X$83)+'СЕТ СН'!$H$11+СВЦЭМ!$D$10+'СЕТ СН'!$H$5-'СЕТ СН'!$H$21</f>
        <v>4692.2650285</v>
      </c>
      <c r="Y84" s="37">
        <f>SUMIFS(СВЦЭМ!$D$34:$D$777,СВЦЭМ!$A$34:$A$777,$A84,СВЦЭМ!$B$34:$B$777,Y$83)+'СЕТ СН'!$H$11+СВЦЭМ!$D$10+'СЕТ СН'!$H$5-'СЕТ СН'!$H$21</f>
        <v>4747.1562661099997</v>
      </c>
      <c r="AA84" s="46"/>
    </row>
    <row r="85" spans="1:27" ht="15.75" x14ac:dyDescent="0.2">
      <c r="A85" s="36">
        <f>A84+1</f>
        <v>42918</v>
      </c>
      <c r="B85" s="37">
        <f>SUMIFS(СВЦЭМ!$D$34:$D$777,СВЦЭМ!$A$34:$A$777,$A85,СВЦЭМ!$B$34:$B$777,B$83)+'СЕТ СН'!$H$11+СВЦЭМ!$D$10+'СЕТ СН'!$H$5-'СЕТ СН'!$H$21</f>
        <v>4772.18871451</v>
      </c>
      <c r="C85" s="37">
        <f>SUMIFS(СВЦЭМ!$D$34:$D$777,СВЦЭМ!$A$34:$A$777,$A85,СВЦЭМ!$B$34:$B$777,C$83)+'СЕТ СН'!$H$11+СВЦЭМ!$D$10+'СЕТ СН'!$H$5-'СЕТ СН'!$H$21</f>
        <v>4841.7923559299998</v>
      </c>
      <c r="D85" s="37">
        <f>SUMIFS(СВЦЭМ!$D$34:$D$777,СВЦЭМ!$A$34:$A$777,$A85,СВЦЭМ!$B$34:$B$777,D$83)+'СЕТ СН'!$H$11+СВЦЭМ!$D$10+'СЕТ СН'!$H$5-'СЕТ СН'!$H$21</f>
        <v>4901.3658548100002</v>
      </c>
      <c r="E85" s="37">
        <f>SUMIFS(СВЦЭМ!$D$34:$D$777,СВЦЭМ!$A$34:$A$777,$A85,СВЦЭМ!$B$34:$B$777,E$83)+'СЕТ СН'!$H$11+СВЦЭМ!$D$10+'СЕТ СН'!$H$5-'СЕТ СН'!$H$21</f>
        <v>4923.6945834099997</v>
      </c>
      <c r="F85" s="37">
        <f>SUMIFS(СВЦЭМ!$D$34:$D$777,СВЦЭМ!$A$34:$A$777,$A85,СВЦЭМ!$B$34:$B$777,F$83)+'СЕТ СН'!$H$11+СВЦЭМ!$D$10+'СЕТ СН'!$H$5-'СЕТ СН'!$H$21</f>
        <v>4923.89463755</v>
      </c>
      <c r="G85" s="37">
        <f>SUMIFS(СВЦЭМ!$D$34:$D$777,СВЦЭМ!$A$34:$A$777,$A85,СВЦЭМ!$B$34:$B$777,G$83)+'СЕТ СН'!$H$11+СВЦЭМ!$D$10+'СЕТ СН'!$H$5-'СЕТ СН'!$H$21</f>
        <v>4947.8789752800003</v>
      </c>
      <c r="H85" s="37">
        <f>SUMIFS(СВЦЭМ!$D$34:$D$777,СВЦЭМ!$A$34:$A$777,$A85,СВЦЭМ!$B$34:$B$777,H$83)+'СЕТ СН'!$H$11+СВЦЭМ!$D$10+'СЕТ СН'!$H$5-'СЕТ СН'!$H$21</f>
        <v>4935.1728803599999</v>
      </c>
      <c r="I85" s="37">
        <f>SUMIFS(СВЦЭМ!$D$34:$D$777,СВЦЭМ!$A$34:$A$777,$A85,СВЦЭМ!$B$34:$B$777,I$83)+'СЕТ СН'!$H$11+СВЦЭМ!$D$10+'СЕТ СН'!$H$5-'СЕТ СН'!$H$21</f>
        <v>4926.7866202799996</v>
      </c>
      <c r="J85" s="37">
        <f>SUMIFS(СВЦЭМ!$D$34:$D$777,СВЦЭМ!$A$34:$A$777,$A85,СВЦЭМ!$B$34:$B$777,J$83)+'СЕТ СН'!$H$11+СВЦЭМ!$D$10+'СЕТ СН'!$H$5-'СЕТ СН'!$H$21</f>
        <v>4849.02712737</v>
      </c>
      <c r="K85" s="37">
        <f>SUMIFS(СВЦЭМ!$D$34:$D$777,СВЦЭМ!$A$34:$A$777,$A85,СВЦЭМ!$B$34:$B$777,K$83)+'СЕТ СН'!$H$11+СВЦЭМ!$D$10+'СЕТ СН'!$H$5-'СЕТ СН'!$H$21</f>
        <v>4736.0712637100005</v>
      </c>
      <c r="L85" s="37">
        <f>SUMIFS(СВЦЭМ!$D$34:$D$777,СВЦЭМ!$A$34:$A$777,$A85,СВЦЭМ!$B$34:$B$777,L$83)+'СЕТ СН'!$H$11+СВЦЭМ!$D$10+'СЕТ СН'!$H$5-'СЕТ СН'!$H$21</f>
        <v>4640.65201213</v>
      </c>
      <c r="M85" s="37">
        <f>SUMIFS(СВЦЭМ!$D$34:$D$777,СВЦЭМ!$A$34:$A$777,$A85,СВЦЭМ!$B$34:$B$777,M$83)+'СЕТ СН'!$H$11+СВЦЭМ!$D$10+'СЕТ СН'!$H$5-'СЕТ СН'!$H$21</f>
        <v>4616.6351089599993</v>
      </c>
      <c r="N85" s="37">
        <f>SUMIFS(СВЦЭМ!$D$34:$D$777,СВЦЭМ!$A$34:$A$777,$A85,СВЦЭМ!$B$34:$B$777,N$83)+'СЕТ СН'!$H$11+СВЦЭМ!$D$10+'СЕТ СН'!$H$5-'СЕТ СН'!$H$21</f>
        <v>4617.3454820099996</v>
      </c>
      <c r="O85" s="37">
        <f>SUMIFS(СВЦЭМ!$D$34:$D$777,СВЦЭМ!$A$34:$A$777,$A85,СВЦЭМ!$B$34:$B$777,O$83)+'СЕТ СН'!$H$11+СВЦЭМ!$D$10+'СЕТ СН'!$H$5-'СЕТ СН'!$H$21</f>
        <v>4620.7284944599996</v>
      </c>
      <c r="P85" s="37">
        <f>SUMIFS(СВЦЭМ!$D$34:$D$777,СВЦЭМ!$A$34:$A$777,$A85,СВЦЭМ!$B$34:$B$777,P$83)+'СЕТ СН'!$H$11+СВЦЭМ!$D$10+'СЕТ СН'!$H$5-'СЕТ СН'!$H$21</f>
        <v>4637.5354661700003</v>
      </c>
      <c r="Q85" s="37">
        <f>SUMIFS(СВЦЭМ!$D$34:$D$777,СВЦЭМ!$A$34:$A$777,$A85,СВЦЭМ!$B$34:$B$777,Q$83)+'СЕТ СН'!$H$11+СВЦЭМ!$D$10+'СЕТ СН'!$H$5-'СЕТ СН'!$H$21</f>
        <v>4641.3902949900003</v>
      </c>
      <c r="R85" s="37">
        <f>SUMIFS(СВЦЭМ!$D$34:$D$777,СВЦЭМ!$A$34:$A$777,$A85,СВЦЭМ!$B$34:$B$777,R$83)+'СЕТ СН'!$H$11+СВЦЭМ!$D$10+'СЕТ СН'!$H$5-'СЕТ СН'!$H$21</f>
        <v>4640.2400287999999</v>
      </c>
      <c r="S85" s="37">
        <f>SUMIFS(СВЦЭМ!$D$34:$D$777,СВЦЭМ!$A$34:$A$777,$A85,СВЦЭМ!$B$34:$B$777,S$83)+'СЕТ СН'!$H$11+СВЦЭМ!$D$10+'СЕТ СН'!$H$5-'СЕТ СН'!$H$21</f>
        <v>4624.4443614900001</v>
      </c>
      <c r="T85" s="37">
        <f>SUMIFS(СВЦЭМ!$D$34:$D$777,СВЦЭМ!$A$34:$A$777,$A85,СВЦЭМ!$B$34:$B$777,T$83)+'СЕТ СН'!$H$11+СВЦЭМ!$D$10+'СЕТ СН'!$H$5-'СЕТ СН'!$H$21</f>
        <v>4622.3634776899999</v>
      </c>
      <c r="U85" s="37">
        <f>SUMIFS(СВЦЭМ!$D$34:$D$777,СВЦЭМ!$A$34:$A$777,$A85,СВЦЭМ!$B$34:$B$777,U$83)+'СЕТ СН'!$H$11+СВЦЭМ!$D$10+'СЕТ СН'!$H$5-'СЕТ СН'!$H$21</f>
        <v>4627.3275676799994</v>
      </c>
      <c r="V85" s="37">
        <f>SUMIFS(СВЦЭМ!$D$34:$D$777,СВЦЭМ!$A$34:$A$777,$A85,СВЦЭМ!$B$34:$B$777,V$83)+'СЕТ СН'!$H$11+СВЦЭМ!$D$10+'СЕТ СН'!$H$5-'СЕТ СН'!$H$21</f>
        <v>4634.4006756500003</v>
      </c>
      <c r="W85" s="37">
        <f>SUMIFS(СВЦЭМ!$D$34:$D$777,СВЦЭМ!$A$34:$A$777,$A85,СВЦЭМ!$B$34:$B$777,W$83)+'СЕТ СН'!$H$11+СВЦЭМ!$D$10+'СЕТ СН'!$H$5-'СЕТ СН'!$H$21</f>
        <v>4655.0637288899998</v>
      </c>
      <c r="X85" s="37">
        <f>SUMIFS(СВЦЭМ!$D$34:$D$777,СВЦЭМ!$A$34:$A$777,$A85,СВЦЭМ!$B$34:$B$777,X$83)+'СЕТ СН'!$H$11+СВЦЭМ!$D$10+'СЕТ СН'!$H$5-'СЕТ СН'!$H$21</f>
        <v>4671.2291352900002</v>
      </c>
      <c r="Y85" s="37">
        <f>SUMIFS(СВЦЭМ!$D$34:$D$777,СВЦЭМ!$A$34:$A$777,$A85,СВЦЭМ!$B$34:$B$777,Y$83)+'СЕТ СН'!$H$11+СВЦЭМ!$D$10+'СЕТ СН'!$H$5-'СЕТ СН'!$H$21</f>
        <v>4754.04161062</v>
      </c>
    </row>
    <row r="86" spans="1:27" ht="15.75" x14ac:dyDescent="0.2">
      <c r="A86" s="36">
        <f t="shared" ref="A86:A114" si="2">A85+1</f>
        <v>42919</v>
      </c>
      <c r="B86" s="37">
        <f>SUMIFS(СВЦЭМ!$D$34:$D$777,СВЦЭМ!$A$34:$A$777,$A86,СВЦЭМ!$B$34:$B$777,B$83)+'СЕТ СН'!$H$11+СВЦЭМ!$D$10+'СЕТ СН'!$H$5-'СЕТ СН'!$H$21</f>
        <v>4810.5291054899999</v>
      </c>
      <c r="C86" s="37">
        <f>SUMIFS(СВЦЭМ!$D$34:$D$777,СВЦЭМ!$A$34:$A$777,$A86,СВЦЭМ!$B$34:$B$777,C$83)+'СЕТ СН'!$H$11+СВЦЭМ!$D$10+'СЕТ СН'!$H$5-'СЕТ СН'!$H$21</f>
        <v>4885.6678072800005</v>
      </c>
      <c r="D86" s="37">
        <f>SUMIFS(СВЦЭМ!$D$34:$D$777,СВЦЭМ!$A$34:$A$777,$A86,СВЦЭМ!$B$34:$B$777,D$83)+'СЕТ СН'!$H$11+СВЦЭМ!$D$10+'СЕТ СН'!$H$5-'СЕТ СН'!$H$21</f>
        <v>4955.2914337800003</v>
      </c>
      <c r="E86" s="37">
        <f>SUMIFS(СВЦЭМ!$D$34:$D$777,СВЦЭМ!$A$34:$A$777,$A86,СВЦЭМ!$B$34:$B$777,E$83)+'СЕТ СН'!$H$11+СВЦЭМ!$D$10+'СЕТ СН'!$H$5-'СЕТ СН'!$H$21</f>
        <v>4963.9808796999996</v>
      </c>
      <c r="F86" s="37">
        <f>SUMIFS(СВЦЭМ!$D$34:$D$777,СВЦЭМ!$A$34:$A$777,$A86,СВЦЭМ!$B$34:$B$777,F$83)+'СЕТ СН'!$H$11+СВЦЭМ!$D$10+'СЕТ СН'!$H$5-'СЕТ СН'!$H$21</f>
        <v>4955.49572893</v>
      </c>
      <c r="G86" s="37">
        <f>SUMIFS(СВЦЭМ!$D$34:$D$777,СВЦЭМ!$A$34:$A$777,$A86,СВЦЭМ!$B$34:$B$777,G$83)+'СЕТ СН'!$H$11+СВЦЭМ!$D$10+'СЕТ СН'!$H$5-'СЕТ СН'!$H$21</f>
        <v>4960.8623321499999</v>
      </c>
      <c r="H86" s="37">
        <f>SUMIFS(СВЦЭМ!$D$34:$D$777,СВЦЭМ!$A$34:$A$777,$A86,СВЦЭМ!$B$34:$B$777,H$83)+'СЕТ СН'!$H$11+СВЦЭМ!$D$10+'СЕТ СН'!$H$5-'СЕТ СН'!$H$21</f>
        <v>4995.4247187599995</v>
      </c>
      <c r="I86" s="37">
        <f>SUMIFS(СВЦЭМ!$D$34:$D$777,СВЦЭМ!$A$34:$A$777,$A86,СВЦЭМ!$B$34:$B$777,I$83)+'СЕТ СН'!$H$11+СВЦЭМ!$D$10+'СЕТ СН'!$H$5-'СЕТ СН'!$H$21</f>
        <v>4928.0717906899999</v>
      </c>
      <c r="J86" s="37">
        <f>SUMIFS(СВЦЭМ!$D$34:$D$777,СВЦЭМ!$A$34:$A$777,$A86,СВЦЭМ!$B$34:$B$777,J$83)+'СЕТ СН'!$H$11+СВЦЭМ!$D$10+'СЕТ СН'!$H$5-'СЕТ СН'!$H$21</f>
        <v>4814.8952953999997</v>
      </c>
      <c r="K86" s="37">
        <f>SUMIFS(СВЦЭМ!$D$34:$D$777,СВЦЭМ!$A$34:$A$777,$A86,СВЦЭМ!$B$34:$B$777,K$83)+'СЕТ СН'!$H$11+СВЦЭМ!$D$10+'СЕТ СН'!$H$5-'СЕТ СН'!$H$21</f>
        <v>4716.4249294700003</v>
      </c>
      <c r="L86" s="37">
        <f>SUMIFS(СВЦЭМ!$D$34:$D$777,СВЦЭМ!$A$34:$A$777,$A86,СВЦЭМ!$B$34:$B$777,L$83)+'СЕТ СН'!$H$11+СВЦЭМ!$D$10+'СЕТ СН'!$H$5-'СЕТ СН'!$H$21</f>
        <v>4667.8579461099998</v>
      </c>
      <c r="M86" s="37">
        <f>SUMIFS(СВЦЭМ!$D$34:$D$777,СВЦЭМ!$A$34:$A$777,$A86,СВЦЭМ!$B$34:$B$777,M$83)+'СЕТ СН'!$H$11+СВЦЭМ!$D$10+'СЕТ СН'!$H$5-'СЕТ СН'!$H$21</f>
        <v>4647.8680535499998</v>
      </c>
      <c r="N86" s="37">
        <f>SUMIFS(СВЦЭМ!$D$34:$D$777,СВЦЭМ!$A$34:$A$777,$A86,СВЦЭМ!$B$34:$B$777,N$83)+'СЕТ СН'!$H$11+СВЦЭМ!$D$10+'СЕТ СН'!$H$5-'СЕТ СН'!$H$21</f>
        <v>4632.1056030499994</v>
      </c>
      <c r="O86" s="37">
        <f>SUMIFS(СВЦЭМ!$D$34:$D$777,СВЦЭМ!$A$34:$A$777,$A86,СВЦЭМ!$B$34:$B$777,O$83)+'СЕТ СН'!$H$11+СВЦЭМ!$D$10+'СЕТ СН'!$H$5-'СЕТ СН'!$H$21</f>
        <v>4646.8996825499999</v>
      </c>
      <c r="P86" s="37">
        <f>SUMIFS(СВЦЭМ!$D$34:$D$777,СВЦЭМ!$A$34:$A$777,$A86,СВЦЭМ!$B$34:$B$777,P$83)+'СЕТ СН'!$H$11+СВЦЭМ!$D$10+'СЕТ СН'!$H$5-'СЕТ СН'!$H$21</f>
        <v>4651.5113550099995</v>
      </c>
      <c r="Q86" s="37">
        <f>SUMIFS(СВЦЭМ!$D$34:$D$777,СВЦЭМ!$A$34:$A$777,$A86,СВЦЭМ!$B$34:$B$777,Q$83)+'СЕТ СН'!$H$11+СВЦЭМ!$D$10+'СЕТ СН'!$H$5-'СЕТ СН'!$H$21</f>
        <v>4653.5417961499998</v>
      </c>
      <c r="R86" s="37">
        <f>SUMIFS(СВЦЭМ!$D$34:$D$777,СВЦЭМ!$A$34:$A$777,$A86,СВЦЭМ!$B$34:$B$777,R$83)+'СЕТ СН'!$H$11+СВЦЭМ!$D$10+'СЕТ СН'!$H$5-'СЕТ СН'!$H$21</f>
        <v>4659.4342624599994</v>
      </c>
      <c r="S86" s="37">
        <f>SUMIFS(СВЦЭМ!$D$34:$D$777,СВЦЭМ!$A$34:$A$777,$A86,СВЦЭМ!$B$34:$B$777,S$83)+'СЕТ СН'!$H$11+СВЦЭМ!$D$10+'СЕТ СН'!$H$5-'СЕТ СН'!$H$21</f>
        <v>4638.7574248299998</v>
      </c>
      <c r="T86" s="37">
        <f>SUMIFS(СВЦЭМ!$D$34:$D$777,СВЦЭМ!$A$34:$A$777,$A86,СВЦЭМ!$B$34:$B$777,T$83)+'СЕТ СН'!$H$11+СВЦЭМ!$D$10+'СЕТ СН'!$H$5-'СЕТ СН'!$H$21</f>
        <v>4648.80915516</v>
      </c>
      <c r="U86" s="37">
        <f>SUMIFS(СВЦЭМ!$D$34:$D$777,СВЦЭМ!$A$34:$A$777,$A86,СВЦЭМ!$B$34:$B$777,U$83)+'СЕТ СН'!$H$11+СВЦЭМ!$D$10+'СЕТ СН'!$H$5-'СЕТ СН'!$H$21</f>
        <v>4641.8442034199998</v>
      </c>
      <c r="V86" s="37">
        <f>SUMIFS(СВЦЭМ!$D$34:$D$777,СВЦЭМ!$A$34:$A$777,$A86,СВЦЭМ!$B$34:$B$777,V$83)+'СЕТ СН'!$H$11+СВЦЭМ!$D$10+'СЕТ СН'!$H$5-'СЕТ СН'!$H$21</f>
        <v>4654.1964473899998</v>
      </c>
      <c r="W86" s="37">
        <f>SUMIFS(СВЦЭМ!$D$34:$D$777,СВЦЭМ!$A$34:$A$777,$A86,СВЦЭМ!$B$34:$B$777,W$83)+'СЕТ СН'!$H$11+СВЦЭМ!$D$10+'СЕТ СН'!$H$5-'СЕТ СН'!$H$21</f>
        <v>4679.3543575599997</v>
      </c>
      <c r="X86" s="37">
        <f>SUMIFS(СВЦЭМ!$D$34:$D$777,СВЦЭМ!$A$34:$A$777,$A86,СВЦЭМ!$B$34:$B$777,X$83)+'СЕТ СН'!$H$11+СВЦЭМ!$D$10+'СЕТ СН'!$H$5-'СЕТ СН'!$H$21</f>
        <v>4751.7193309699996</v>
      </c>
      <c r="Y86" s="37">
        <f>SUMIFS(СВЦЭМ!$D$34:$D$777,СВЦЭМ!$A$34:$A$777,$A86,СВЦЭМ!$B$34:$B$777,Y$83)+'СЕТ СН'!$H$11+СВЦЭМ!$D$10+'СЕТ СН'!$H$5-'СЕТ СН'!$H$21</f>
        <v>4813.1107326900001</v>
      </c>
    </row>
    <row r="87" spans="1:27" ht="15.75" x14ac:dyDescent="0.2">
      <c r="A87" s="36">
        <f t="shared" si="2"/>
        <v>42920</v>
      </c>
      <c r="B87" s="37">
        <f>SUMIFS(СВЦЭМ!$D$34:$D$777,СВЦЭМ!$A$34:$A$777,$A87,СВЦЭМ!$B$34:$B$777,B$83)+'СЕТ СН'!$H$11+СВЦЭМ!$D$10+'СЕТ СН'!$H$5-'СЕТ СН'!$H$21</f>
        <v>4809.3625759900006</v>
      </c>
      <c r="C87" s="37">
        <f>SUMIFS(СВЦЭМ!$D$34:$D$777,СВЦЭМ!$A$34:$A$777,$A87,СВЦЭМ!$B$34:$B$777,C$83)+'СЕТ СН'!$H$11+СВЦЭМ!$D$10+'СЕТ СН'!$H$5-'СЕТ СН'!$H$21</f>
        <v>4872.6925704099995</v>
      </c>
      <c r="D87" s="37">
        <f>SUMIFS(СВЦЭМ!$D$34:$D$777,СВЦЭМ!$A$34:$A$777,$A87,СВЦЭМ!$B$34:$B$777,D$83)+'СЕТ СН'!$H$11+СВЦЭМ!$D$10+'СЕТ СН'!$H$5-'СЕТ СН'!$H$21</f>
        <v>4951.8563403099997</v>
      </c>
      <c r="E87" s="37">
        <f>SUMIFS(СВЦЭМ!$D$34:$D$777,СВЦЭМ!$A$34:$A$777,$A87,СВЦЭМ!$B$34:$B$777,E$83)+'СЕТ СН'!$H$11+СВЦЭМ!$D$10+'СЕТ СН'!$H$5-'СЕТ СН'!$H$21</f>
        <v>4958.3200483099999</v>
      </c>
      <c r="F87" s="37">
        <f>SUMIFS(СВЦЭМ!$D$34:$D$777,СВЦЭМ!$A$34:$A$777,$A87,СВЦЭМ!$B$34:$B$777,F$83)+'СЕТ СН'!$H$11+СВЦЭМ!$D$10+'СЕТ СН'!$H$5-'СЕТ СН'!$H$21</f>
        <v>4951.2750875700003</v>
      </c>
      <c r="G87" s="37">
        <f>SUMIFS(СВЦЭМ!$D$34:$D$777,СВЦЭМ!$A$34:$A$777,$A87,СВЦЭМ!$B$34:$B$777,G$83)+'СЕТ СН'!$H$11+СВЦЭМ!$D$10+'СЕТ СН'!$H$5-'СЕТ СН'!$H$21</f>
        <v>4954.4675447099999</v>
      </c>
      <c r="H87" s="37">
        <f>SUMIFS(СВЦЭМ!$D$34:$D$777,СВЦЭМ!$A$34:$A$777,$A87,СВЦЭМ!$B$34:$B$777,H$83)+'СЕТ СН'!$H$11+СВЦЭМ!$D$10+'СЕТ СН'!$H$5-'СЕТ СН'!$H$21</f>
        <v>4987.6347633900004</v>
      </c>
      <c r="I87" s="37">
        <f>SUMIFS(СВЦЭМ!$D$34:$D$777,СВЦЭМ!$A$34:$A$777,$A87,СВЦЭМ!$B$34:$B$777,I$83)+'СЕТ СН'!$H$11+СВЦЭМ!$D$10+'СЕТ СН'!$H$5-'СЕТ СН'!$H$21</f>
        <v>4884.5923271800002</v>
      </c>
      <c r="J87" s="37">
        <f>SUMIFS(СВЦЭМ!$D$34:$D$777,СВЦЭМ!$A$34:$A$777,$A87,СВЦЭМ!$B$34:$B$777,J$83)+'СЕТ СН'!$H$11+СВЦЭМ!$D$10+'СЕТ СН'!$H$5-'СЕТ СН'!$H$21</f>
        <v>4769.4213085800002</v>
      </c>
      <c r="K87" s="37">
        <f>SUMIFS(СВЦЭМ!$D$34:$D$777,СВЦЭМ!$A$34:$A$777,$A87,СВЦЭМ!$B$34:$B$777,K$83)+'СЕТ СН'!$H$11+СВЦЭМ!$D$10+'СЕТ СН'!$H$5-'СЕТ СН'!$H$21</f>
        <v>4688.2910394099999</v>
      </c>
      <c r="L87" s="37">
        <f>SUMIFS(СВЦЭМ!$D$34:$D$777,СВЦЭМ!$A$34:$A$777,$A87,СВЦЭМ!$B$34:$B$777,L$83)+'СЕТ СН'!$H$11+СВЦЭМ!$D$10+'СЕТ СН'!$H$5-'СЕТ СН'!$H$21</f>
        <v>4620.4533016300002</v>
      </c>
      <c r="M87" s="37">
        <f>SUMIFS(СВЦЭМ!$D$34:$D$777,СВЦЭМ!$A$34:$A$777,$A87,СВЦЭМ!$B$34:$B$777,M$83)+'СЕТ СН'!$H$11+СВЦЭМ!$D$10+'СЕТ СН'!$H$5-'СЕТ СН'!$H$21</f>
        <v>4604.4388476300001</v>
      </c>
      <c r="N87" s="37">
        <f>SUMIFS(СВЦЭМ!$D$34:$D$777,СВЦЭМ!$A$34:$A$777,$A87,СВЦЭМ!$B$34:$B$777,N$83)+'СЕТ СН'!$H$11+СВЦЭМ!$D$10+'СЕТ СН'!$H$5-'СЕТ СН'!$H$21</f>
        <v>4598.5290287899998</v>
      </c>
      <c r="O87" s="37">
        <f>SUMIFS(СВЦЭМ!$D$34:$D$777,СВЦЭМ!$A$34:$A$777,$A87,СВЦЭМ!$B$34:$B$777,O$83)+'СЕТ СН'!$H$11+СВЦЭМ!$D$10+'СЕТ СН'!$H$5-'СЕТ СН'!$H$21</f>
        <v>4608.8613845700002</v>
      </c>
      <c r="P87" s="37">
        <f>SUMIFS(СВЦЭМ!$D$34:$D$777,СВЦЭМ!$A$34:$A$777,$A87,СВЦЭМ!$B$34:$B$777,P$83)+'СЕТ СН'!$H$11+СВЦЭМ!$D$10+'СЕТ СН'!$H$5-'СЕТ СН'!$H$21</f>
        <v>4618.3598900799998</v>
      </c>
      <c r="Q87" s="37">
        <f>SUMIFS(СВЦЭМ!$D$34:$D$777,СВЦЭМ!$A$34:$A$777,$A87,СВЦЭМ!$B$34:$B$777,Q$83)+'СЕТ СН'!$H$11+СВЦЭМ!$D$10+'СЕТ СН'!$H$5-'СЕТ СН'!$H$21</f>
        <v>4626.9066098499998</v>
      </c>
      <c r="R87" s="37">
        <f>SUMIFS(СВЦЭМ!$D$34:$D$777,СВЦЭМ!$A$34:$A$777,$A87,СВЦЭМ!$B$34:$B$777,R$83)+'СЕТ СН'!$H$11+СВЦЭМ!$D$10+'СЕТ СН'!$H$5-'СЕТ СН'!$H$21</f>
        <v>4652.8561890000001</v>
      </c>
      <c r="S87" s="37">
        <f>SUMIFS(СВЦЭМ!$D$34:$D$777,СВЦЭМ!$A$34:$A$777,$A87,СВЦЭМ!$B$34:$B$777,S$83)+'СЕТ СН'!$H$11+СВЦЭМ!$D$10+'СЕТ СН'!$H$5-'СЕТ СН'!$H$21</f>
        <v>4673.4152996299999</v>
      </c>
      <c r="T87" s="37">
        <f>SUMIFS(СВЦЭМ!$D$34:$D$777,СВЦЭМ!$A$34:$A$777,$A87,СВЦЭМ!$B$34:$B$777,T$83)+'СЕТ СН'!$H$11+СВЦЭМ!$D$10+'СЕТ СН'!$H$5-'СЕТ СН'!$H$21</f>
        <v>4702.4852915900001</v>
      </c>
      <c r="U87" s="37">
        <f>SUMIFS(СВЦЭМ!$D$34:$D$777,СВЦЭМ!$A$34:$A$777,$A87,СВЦЭМ!$B$34:$B$777,U$83)+'СЕТ СН'!$H$11+СВЦЭМ!$D$10+'СЕТ СН'!$H$5-'СЕТ СН'!$H$21</f>
        <v>4705.7346805799998</v>
      </c>
      <c r="V87" s="37">
        <f>SUMIFS(СВЦЭМ!$D$34:$D$777,СВЦЭМ!$A$34:$A$777,$A87,СВЦЭМ!$B$34:$B$777,V$83)+'СЕТ СН'!$H$11+СВЦЭМ!$D$10+'СЕТ СН'!$H$5-'СЕТ СН'!$H$21</f>
        <v>4716.2033550799997</v>
      </c>
      <c r="W87" s="37">
        <f>SUMIFS(СВЦЭМ!$D$34:$D$777,СВЦЭМ!$A$34:$A$777,$A87,СВЦЭМ!$B$34:$B$777,W$83)+'СЕТ СН'!$H$11+СВЦЭМ!$D$10+'СЕТ СН'!$H$5-'СЕТ СН'!$H$21</f>
        <v>4736.59149763</v>
      </c>
      <c r="X87" s="37">
        <f>SUMIFS(СВЦЭМ!$D$34:$D$777,СВЦЭМ!$A$34:$A$777,$A87,СВЦЭМ!$B$34:$B$777,X$83)+'СЕТ СН'!$H$11+СВЦЭМ!$D$10+'СЕТ СН'!$H$5-'СЕТ СН'!$H$21</f>
        <v>4738.6808123199999</v>
      </c>
      <c r="Y87" s="37">
        <f>SUMIFS(СВЦЭМ!$D$34:$D$777,СВЦЭМ!$A$34:$A$777,$A87,СВЦЭМ!$B$34:$B$777,Y$83)+'СЕТ СН'!$H$11+СВЦЭМ!$D$10+'СЕТ СН'!$H$5-'СЕТ СН'!$H$21</f>
        <v>4795.8612045999998</v>
      </c>
    </row>
    <row r="88" spans="1:27" ht="15.75" x14ac:dyDescent="0.2">
      <c r="A88" s="36">
        <f t="shared" si="2"/>
        <v>42921</v>
      </c>
      <c r="B88" s="37">
        <f>SUMIFS(СВЦЭМ!$D$34:$D$777,СВЦЭМ!$A$34:$A$777,$A88,СВЦЭМ!$B$34:$B$777,B$83)+'СЕТ СН'!$H$11+СВЦЭМ!$D$10+'СЕТ СН'!$H$5-'СЕТ СН'!$H$21</f>
        <v>4806.0883970499999</v>
      </c>
      <c r="C88" s="37">
        <f>SUMIFS(СВЦЭМ!$D$34:$D$777,СВЦЭМ!$A$34:$A$777,$A88,СВЦЭМ!$B$34:$B$777,C$83)+'СЕТ СН'!$H$11+СВЦЭМ!$D$10+'СЕТ СН'!$H$5-'СЕТ СН'!$H$21</f>
        <v>4928.8785920999999</v>
      </c>
      <c r="D88" s="37">
        <f>SUMIFS(СВЦЭМ!$D$34:$D$777,СВЦЭМ!$A$34:$A$777,$A88,СВЦЭМ!$B$34:$B$777,D$83)+'СЕТ СН'!$H$11+СВЦЭМ!$D$10+'СЕТ СН'!$H$5-'СЕТ СН'!$H$21</f>
        <v>4949.4836662099997</v>
      </c>
      <c r="E88" s="37">
        <f>SUMIFS(СВЦЭМ!$D$34:$D$777,СВЦЭМ!$A$34:$A$777,$A88,СВЦЭМ!$B$34:$B$777,E$83)+'СЕТ СН'!$H$11+СВЦЭМ!$D$10+'СЕТ СН'!$H$5-'СЕТ СН'!$H$21</f>
        <v>4951.91567614</v>
      </c>
      <c r="F88" s="37">
        <f>SUMIFS(СВЦЭМ!$D$34:$D$777,СВЦЭМ!$A$34:$A$777,$A88,СВЦЭМ!$B$34:$B$777,F$83)+'СЕТ СН'!$H$11+СВЦЭМ!$D$10+'СЕТ СН'!$H$5-'СЕТ СН'!$H$21</f>
        <v>4950.08284585</v>
      </c>
      <c r="G88" s="37">
        <f>SUMIFS(СВЦЭМ!$D$34:$D$777,СВЦЭМ!$A$34:$A$777,$A88,СВЦЭМ!$B$34:$B$777,G$83)+'СЕТ СН'!$H$11+СВЦЭМ!$D$10+'СЕТ СН'!$H$5-'СЕТ СН'!$H$21</f>
        <v>4952.9255507600001</v>
      </c>
      <c r="H88" s="37">
        <f>SUMIFS(СВЦЭМ!$D$34:$D$777,СВЦЭМ!$A$34:$A$777,$A88,СВЦЭМ!$B$34:$B$777,H$83)+'СЕТ СН'!$H$11+СВЦЭМ!$D$10+'СЕТ СН'!$H$5-'СЕТ СН'!$H$21</f>
        <v>4994.00629269</v>
      </c>
      <c r="I88" s="37">
        <f>SUMIFS(СВЦЭМ!$D$34:$D$777,СВЦЭМ!$A$34:$A$777,$A88,СВЦЭМ!$B$34:$B$777,I$83)+'СЕТ СН'!$H$11+СВЦЭМ!$D$10+'СЕТ СН'!$H$5-'СЕТ СН'!$H$21</f>
        <v>4887.1775028000002</v>
      </c>
      <c r="J88" s="37">
        <f>SUMIFS(СВЦЭМ!$D$34:$D$777,СВЦЭМ!$A$34:$A$777,$A88,СВЦЭМ!$B$34:$B$777,J$83)+'СЕТ СН'!$H$11+СВЦЭМ!$D$10+'СЕТ СН'!$H$5-'СЕТ СН'!$H$21</f>
        <v>4793.6286510099999</v>
      </c>
      <c r="K88" s="37">
        <f>SUMIFS(СВЦЭМ!$D$34:$D$777,СВЦЭМ!$A$34:$A$777,$A88,СВЦЭМ!$B$34:$B$777,K$83)+'СЕТ СН'!$H$11+СВЦЭМ!$D$10+'СЕТ СН'!$H$5-'СЕТ СН'!$H$21</f>
        <v>4710.4720040299999</v>
      </c>
      <c r="L88" s="37">
        <f>SUMIFS(СВЦЭМ!$D$34:$D$777,СВЦЭМ!$A$34:$A$777,$A88,СВЦЭМ!$B$34:$B$777,L$83)+'СЕТ СН'!$H$11+СВЦЭМ!$D$10+'СЕТ СН'!$H$5-'СЕТ СН'!$H$21</f>
        <v>4640.38368154</v>
      </c>
      <c r="M88" s="37">
        <f>SUMIFS(СВЦЭМ!$D$34:$D$777,СВЦЭМ!$A$34:$A$777,$A88,СВЦЭМ!$B$34:$B$777,M$83)+'СЕТ СН'!$H$11+СВЦЭМ!$D$10+'СЕТ СН'!$H$5-'СЕТ СН'!$H$21</f>
        <v>4626.8187902700001</v>
      </c>
      <c r="N88" s="37">
        <f>SUMIFS(СВЦЭМ!$D$34:$D$777,СВЦЭМ!$A$34:$A$777,$A88,СВЦЭМ!$B$34:$B$777,N$83)+'СЕТ СН'!$H$11+СВЦЭМ!$D$10+'СЕТ СН'!$H$5-'СЕТ СН'!$H$21</f>
        <v>4636.9761976</v>
      </c>
      <c r="O88" s="37">
        <f>SUMIFS(СВЦЭМ!$D$34:$D$777,СВЦЭМ!$A$34:$A$777,$A88,СВЦЭМ!$B$34:$B$777,O$83)+'СЕТ СН'!$H$11+СВЦЭМ!$D$10+'СЕТ СН'!$H$5-'СЕТ СН'!$H$21</f>
        <v>4649.0830590900005</v>
      </c>
      <c r="P88" s="37">
        <f>SUMIFS(СВЦЭМ!$D$34:$D$777,СВЦЭМ!$A$34:$A$777,$A88,СВЦЭМ!$B$34:$B$777,P$83)+'СЕТ СН'!$H$11+СВЦЭМ!$D$10+'СЕТ СН'!$H$5-'СЕТ СН'!$H$21</f>
        <v>4653.2247791600003</v>
      </c>
      <c r="Q88" s="37">
        <f>SUMIFS(СВЦЭМ!$D$34:$D$777,СВЦЭМ!$A$34:$A$777,$A88,СВЦЭМ!$B$34:$B$777,Q$83)+'СЕТ СН'!$H$11+СВЦЭМ!$D$10+'СЕТ СН'!$H$5-'СЕТ СН'!$H$21</f>
        <v>4651.2322451299997</v>
      </c>
      <c r="R88" s="37">
        <f>SUMIFS(СВЦЭМ!$D$34:$D$777,СВЦЭМ!$A$34:$A$777,$A88,СВЦЭМ!$B$34:$B$777,R$83)+'СЕТ СН'!$H$11+СВЦЭМ!$D$10+'СЕТ СН'!$H$5-'СЕТ СН'!$H$21</f>
        <v>4659.6630348399995</v>
      </c>
      <c r="S88" s="37">
        <f>SUMIFS(СВЦЭМ!$D$34:$D$777,СВЦЭМ!$A$34:$A$777,$A88,СВЦЭМ!$B$34:$B$777,S$83)+'СЕТ СН'!$H$11+СВЦЭМ!$D$10+'СЕТ СН'!$H$5-'СЕТ СН'!$H$21</f>
        <v>4646.7207693299997</v>
      </c>
      <c r="T88" s="37">
        <f>SUMIFS(СВЦЭМ!$D$34:$D$777,СВЦЭМ!$A$34:$A$777,$A88,СВЦЭМ!$B$34:$B$777,T$83)+'СЕТ СН'!$H$11+СВЦЭМ!$D$10+'СЕТ СН'!$H$5-'СЕТ СН'!$H$21</f>
        <v>4654.1228856199996</v>
      </c>
      <c r="U88" s="37">
        <f>SUMIFS(СВЦЭМ!$D$34:$D$777,СВЦЭМ!$A$34:$A$777,$A88,СВЦЭМ!$B$34:$B$777,U$83)+'СЕТ СН'!$H$11+СВЦЭМ!$D$10+'СЕТ СН'!$H$5-'СЕТ СН'!$H$21</f>
        <v>4657.5597013400002</v>
      </c>
      <c r="V88" s="37">
        <f>SUMIFS(СВЦЭМ!$D$34:$D$777,СВЦЭМ!$A$34:$A$777,$A88,СВЦЭМ!$B$34:$B$777,V$83)+'СЕТ СН'!$H$11+СВЦЭМ!$D$10+'СЕТ СН'!$H$5-'СЕТ СН'!$H$21</f>
        <v>4672.4258263900001</v>
      </c>
      <c r="W88" s="37">
        <f>SUMIFS(СВЦЭМ!$D$34:$D$777,СВЦЭМ!$A$34:$A$777,$A88,СВЦЭМ!$B$34:$B$777,W$83)+'СЕТ СН'!$H$11+СВЦЭМ!$D$10+'СЕТ СН'!$H$5-'СЕТ СН'!$H$21</f>
        <v>4699.0346594000002</v>
      </c>
      <c r="X88" s="37">
        <f>SUMIFS(СВЦЭМ!$D$34:$D$777,СВЦЭМ!$A$34:$A$777,$A88,СВЦЭМ!$B$34:$B$777,X$83)+'СЕТ СН'!$H$11+СВЦЭМ!$D$10+'СЕТ СН'!$H$5-'СЕТ СН'!$H$21</f>
        <v>4722.5721503799996</v>
      </c>
      <c r="Y88" s="37">
        <f>SUMIFS(СВЦЭМ!$D$34:$D$777,СВЦЭМ!$A$34:$A$777,$A88,СВЦЭМ!$B$34:$B$777,Y$83)+'СЕТ СН'!$H$11+СВЦЭМ!$D$10+'СЕТ СН'!$H$5-'СЕТ СН'!$H$21</f>
        <v>4768.1901779399996</v>
      </c>
    </row>
    <row r="89" spans="1:27" ht="15.75" x14ac:dyDescent="0.2">
      <c r="A89" s="36">
        <f t="shared" si="2"/>
        <v>42922</v>
      </c>
      <c r="B89" s="37">
        <f>SUMIFS(СВЦЭМ!$D$34:$D$777,СВЦЭМ!$A$34:$A$777,$A89,СВЦЭМ!$B$34:$B$777,B$83)+'СЕТ СН'!$H$11+СВЦЭМ!$D$10+'СЕТ СН'!$H$5-'СЕТ СН'!$H$21</f>
        <v>4870.0391751999996</v>
      </c>
      <c r="C89" s="37">
        <f>SUMIFS(СВЦЭМ!$D$34:$D$777,СВЦЭМ!$A$34:$A$777,$A89,СВЦЭМ!$B$34:$B$777,C$83)+'СЕТ СН'!$H$11+СВЦЭМ!$D$10+'СЕТ СН'!$H$5-'СЕТ СН'!$H$21</f>
        <v>4930.3199450499997</v>
      </c>
      <c r="D89" s="37">
        <f>SUMIFS(СВЦЭМ!$D$34:$D$777,СВЦЭМ!$A$34:$A$777,$A89,СВЦЭМ!$B$34:$B$777,D$83)+'СЕТ СН'!$H$11+СВЦЭМ!$D$10+'СЕТ СН'!$H$5-'СЕТ СН'!$H$21</f>
        <v>4978.6318781199998</v>
      </c>
      <c r="E89" s="37">
        <f>SUMIFS(СВЦЭМ!$D$34:$D$777,СВЦЭМ!$A$34:$A$777,$A89,СВЦЭМ!$B$34:$B$777,E$83)+'СЕТ СН'!$H$11+СВЦЭМ!$D$10+'СЕТ СН'!$H$5-'СЕТ СН'!$H$21</f>
        <v>4982.1468554200001</v>
      </c>
      <c r="F89" s="37">
        <f>SUMIFS(СВЦЭМ!$D$34:$D$777,СВЦЭМ!$A$34:$A$777,$A89,СВЦЭМ!$B$34:$B$777,F$83)+'СЕТ СН'!$H$11+СВЦЭМ!$D$10+'СЕТ СН'!$H$5-'СЕТ СН'!$H$21</f>
        <v>4990.3372207600005</v>
      </c>
      <c r="G89" s="37">
        <f>SUMIFS(СВЦЭМ!$D$34:$D$777,СВЦЭМ!$A$34:$A$777,$A89,СВЦЭМ!$B$34:$B$777,G$83)+'СЕТ СН'!$H$11+СВЦЭМ!$D$10+'СЕТ СН'!$H$5-'СЕТ СН'!$H$21</f>
        <v>4989.3797634900002</v>
      </c>
      <c r="H89" s="37">
        <f>SUMIFS(СВЦЭМ!$D$34:$D$777,СВЦЭМ!$A$34:$A$777,$A89,СВЦЭМ!$B$34:$B$777,H$83)+'СЕТ СН'!$H$11+СВЦЭМ!$D$10+'СЕТ СН'!$H$5-'СЕТ СН'!$H$21</f>
        <v>5021.5892950400003</v>
      </c>
      <c r="I89" s="37">
        <f>SUMIFS(СВЦЭМ!$D$34:$D$777,СВЦЭМ!$A$34:$A$777,$A89,СВЦЭМ!$B$34:$B$777,I$83)+'СЕТ СН'!$H$11+СВЦЭМ!$D$10+'СЕТ СН'!$H$5-'СЕТ СН'!$H$21</f>
        <v>4943.2716130400004</v>
      </c>
      <c r="J89" s="37">
        <f>SUMIFS(СВЦЭМ!$D$34:$D$777,СВЦЭМ!$A$34:$A$777,$A89,СВЦЭМ!$B$34:$B$777,J$83)+'СЕТ СН'!$H$11+СВЦЭМ!$D$10+'СЕТ СН'!$H$5-'СЕТ СН'!$H$21</f>
        <v>4815.79650872</v>
      </c>
      <c r="K89" s="37">
        <f>SUMIFS(СВЦЭМ!$D$34:$D$777,СВЦЭМ!$A$34:$A$777,$A89,СВЦЭМ!$B$34:$B$777,K$83)+'СЕТ СН'!$H$11+СВЦЭМ!$D$10+'СЕТ СН'!$H$5-'СЕТ СН'!$H$21</f>
        <v>4719.3225190899993</v>
      </c>
      <c r="L89" s="37">
        <f>SUMIFS(СВЦЭМ!$D$34:$D$777,СВЦЭМ!$A$34:$A$777,$A89,СВЦЭМ!$B$34:$B$777,L$83)+'СЕТ СН'!$H$11+СВЦЭМ!$D$10+'СЕТ СН'!$H$5-'СЕТ СН'!$H$21</f>
        <v>4653.7621634200004</v>
      </c>
      <c r="M89" s="37">
        <f>SUMIFS(СВЦЭМ!$D$34:$D$777,СВЦЭМ!$A$34:$A$777,$A89,СВЦЭМ!$B$34:$B$777,M$83)+'СЕТ СН'!$H$11+СВЦЭМ!$D$10+'СЕТ СН'!$H$5-'СЕТ СН'!$H$21</f>
        <v>4631.8493431400002</v>
      </c>
      <c r="N89" s="37">
        <f>SUMIFS(СВЦЭМ!$D$34:$D$777,СВЦЭМ!$A$34:$A$777,$A89,СВЦЭМ!$B$34:$B$777,N$83)+'СЕТ СН'!$H$11+СВЦЭМ!$D$10+'СЕТ СН'!$H$5-'СЕТ СН'!$H$21</f>
        <v>4627.07436624</v>
      </c>
      <c r="O89" s="37">
        <f>SUMIFS(СВЦЭМ!$D$34:$D$777,СВЦЭМ!$A$34:$A$777,$A89,СВЦЭМ!$B$34:$B$777,O$83)+'СЕТ СН'!$H$11+СВЦЭМ!$D$10+'СЕТ СН'!$H$5-'СЕТ СН'!$H$21</f>
        <v>4635.3569932600003</v>
      </c>
      <c r="P89" s="37">
        <f>SUMIFS(СВЦЭМ!$D$34:$D$777,СВЦЭМ!$A$34:$A$777,$A89,СВЦЭМ!$B$34:$B$777,P$83)+'СЕТ СН'!$H$11+СВЦЭМ!$D$10+'СЕТ СН'!$H$5-'СЕТ СН'!$H$21</f>
        <v>4638.48030896</v>
      </c>
      <c r="Q89" s="37">
        <f>SUMIFS(СВЦЭМ!$D$34:$D$777,СВЦЭМ!$A$34:$A$777,$A89,СВЦЭМ!$B$34:$B$777,Q$83)+'СЕТ СН'!$H$11+СВЦЭМ!$D$10+'СЕТ СН'!$H$5-'СЕТ СН'!$H$21</f>
        <v>4645.9719542900002</v>
      </c>
      <c r="R89" s="37">
        <f>SUMIFS(СВЦЭМ!$D$34:$D$777,СВЦЭМ!$A$34:$A$777,$A89,СВЦЭМ!$B$34:$B$777,R$83)+'СЕТ СН'!$H$11+СВЦЭМ!$D$10+'СЕТ СН'!$H$5-'СЕТ СН'!$H$21</f>
        <v>4652.6675373199996</v>
      </c>
      <c r="S89" s="37">
        <f>SUMIFS(СВЦЭМ!$D$34:$D$777,СВЦЭМ!$A$34:$A$777,$A89,СВЦЭМ!$B$34:$B$777,S$83)+'СЕТ СН'!$H$11+СВЦЭМ!$D$10+'СЕТ СН'!$H$5-'СЕТ СН'!$H$21</f>
        <v>4645.6684702900002</v>
      </c>
      <c r="T89" s="37">
        <f>SUMIFS(СВЦЭМ!$D$34:$D$777,СВЦЭМ!$A$34:$A$777,$A89,СВЦЭМ!$B$34:$B$777,T$83)+'СЕТ СН'!$H$11+СВЦЭМ!$D$10+'СЕТ СН'!$H$5-'СЕТ СН'!$H$21</f>
        <v>4648.5551753899999</v>
      </c>
      <c r="U89" s="37">
        <f>SUMIFS(СВЦЭМ!$D$34:$D$777,СВЦЭМ!$A$34:$A$777,$A89,СВЦЭМ!$B$34:$B$777,U$83)+'СЕТ СН'!$H$11+СВЦЭМ!$D$10+'СЕТ СН'!$H$5-'СЕТ СН'!$H$21</f>
        <v>4649.0455532899996</v>
      </c>
      <c r="V89" s="37">
        <f>SUMIFS(СВЦЭМ!$D$34:$D$777,СВЦЭМ!$A$34:$A$777,$A89,СВЦЭМ!$B$34:$B$777,V$83)+'СЕТ СН'!$H$11+СВЦЭМ!$D$10+'СЕТ СН'!$H$5-'СЕТ СН'!$H$21</f>
        <v>4660.9927255399998</v>
      </c>
      <c r="W89" s="37">
        <f>SUMIFS(СВЦЭМ!$D$34:$D$777,СВЦЭМ!$A$34:$A$777,$A89,СВЦЭМ!$B$34:$B$777,W$83)+'СЕТ СН'!$H$11+СВЦЭМ!$D$10+'СЕТ СН'!$H$5-'СЕТ СН'!$H$21</f>
        <v>4690.9813230399996</v>
      </c>
      <c r="X89" s="37">
        <f>SUMIFS(СВЦЭМ!$D$34:$D$777,СВЦЭМ!$A$34:$A$777,$A89,СВЦЭМ!$B$34:$B$777,X$83)+'СЕТ СН'!$H$11+СВЦЭМ!$D$10+'СЕТ СН'!$H$5-'СЕТ СН'!$H$21</f>
        <v>4745.4184354600002</v>
      </c>
      <c r="Y89" s="37">
        <f>SUMIFS(СВЦЭМ!$D$34:$D$777,СВЦЭМ!$A$34:$A$777,$A89,СВЦЭМ!$B$34:$B$777,Y$83)+'СЕТ СН'!$H$11+СВЦЭМ!$D$10+'СЕТ СН'!$H$5-'СЕТ СН'!$H$21</f>
        <v>4805.9733181900001</v>
      </c>
    </row>
    <row r="90" spans="1:27" ht="15.75" x14ac:dyDescent="0.2">
      <c r="A90" s="36">
        <f t="shared" si="2"/>
        <v>42923</v>
      </c>
      <c r="B90" s="37">
        <f>SUMIFS(СВЦЭМ!$D$34:$D$777,СВЦЭМ!$A$34:$A$777,$A90,СВЦЭМ!$B$34:$B$777,B$83)+'СЕТ СН'!$H$11+СВЦЭМ!$D$10+'СЕТ СН'!$H$5-'СЕТ СН'!$H$21</f>
        <v>4827.4141993599997</v>
      </c>
      <c r="C90" s="37">
        <f>SUMIFS(СВЦЭМ!$D$34:$D$777,СВЦЭМ!$A$34:$A$777,$A90,СВЦЭМ!$B$34:$B$777,C$83)+'СЕТ СН'!$H$11+СВЦЭМ!$D$10+'СЕТ СН'!$H$5-'СЕТ СН'!$H$21</f>
        <v>4948.7695827500002</v>
      </c>
      <c r="D90" s="37">
        <f>SUMIFS(СВЦЭМ!$D$34:$D$777,СВЦЭМ!$A$34:$A$777,$A90,СВЦЭМ!$B$34:$B$777,D$83)+'СЕТ СН'!$H$11+СВЦЭМ!$D$10+'СЕТ СН'!$H$5-'СЕТ СН'!$H$21</f>
        <v>4965.7296516099996</v>
      </c>
      <c r="E90" s="37">
        <f>SUMIFS(СВЦЭМ!$D$34:$D$777,СВЦЭМ!$A$34:$A$777,$A90,СВЦЭМ!$B$34:$B$777,E$83)+'СЕТ СН'!$H$11+СВЦЭМ!$D$10+'СЕТ СН'!$H$5-'СЕТ СН'!$H$21</f>
        <v>4978.95436453</v>
      </c>
      <c r="F90" s="37">
        <f>SUMIFS(СВЦЭМ!$D$34:$D$777,СВЦЭМ!$A$34:$A$777,$A90,СВЦЭМ!$B$34:$B$777,F$83)+'СЕТ СН'!$H$11+СВЦЭМ!$D$10+'СЕТ СН'!$H$5-'СЕТ СН'!$H$21</f>
        <v>4975.2440330700001</v>
      </c>
      <c r="G90" s="37">
        <f>SUMIFS(СВЦЭМ!$D$34:$D$777,СВЦЭМ!$A$34:$A$777,$A90,СВЦЭМ!$B$34:$B$777,G$83)+'СЕТ СН'!$H$11+СВЦЭМ!$D$10+'СЕТ СН'!$H$5-'СЕТ СН'!$H$21</f>
        <v>4971.67400473</v>
      </c>
      <c r="H90" s="37">
        <f>SUMIFS(СВЦЭМ!$D$34:$D$777,СВЦЭМ!$A$34:$A$777,$A90,СВЦЭМ!$B$34:$B$777,H$83)+'СЕТ СН'!$H$11+СВЦЭМ!$D$10+'СЕТ СН'!$H$5-'СЕТ СН'!$H$21</f>
        <v>5010.0661835700002</v>
      </c>
      <c r="I90" s="37">
        <f>SUMIFS(СВЦЭМ!$D$34:$D$777,СВЦЭМ!$A$34:$A$777,$A90,СВЦЭМ!$B$34:$B$777,I$83)+'СЕТ СН'!$H$11+СВЦЭМ!$D$10+'СЕТ СН'!$H$5-'СЕТ СН'!$H$21</f>
        <v>4966.4021403799998</v>
      </c>
      <c r="J90" s="37">
        <f>SUMIFS(СВЦЭМ!$D$34:$D$777,СВЦЭМ!$A$34:$A$777,$A90,СВЦЭМ!$B$34:$B$777,J$83)+'СЕТ СН'!$H$11+СВЦЭМ!$D$10+'СЕТ СН'!$H$5-'СЕТ СН'!$H$21</f>
        <v>4840.1989392300002</v>
      </c>
      <c r="K90" s="37">
        <f>SUMIFS(СВЦЭМ!$D$34:$D$777,СВЦЭМ!$A$34:$A$777,$A90,СВЦЭМ!$B$34:$B$777,K$83)+'СЕТ СН'!$H$11+СВЦЭМ!$D$10+'СЕТ СН'!$H$5-'СЕТ СН'!$H$21</f>
        <v>4741.6016430700001</v>
      </c>
      <c r="L90" s="37">
        <f>SUMIFS(СВЦЭМ!$D$34:$D$777,СВЦЭМ!$A$34:$A$777,$A90,СВЦЭМ!$B$34:$B$777,L$83)+'СЕТ СН'!$H$11+СВЦЭМ!$D$10+'СЕТ СН'!$H$5-'СЕТ СН'!$H$21</f>
        <v>4669.9092639499995</v>
      </c>
      <c r="M90" s="37">
        <f>SUMIFS(СВЦЭМ!$D$34:$D$777,СВЦЭМ!$A$34:$A$777,$A90,СВЦЭМ!$B$34:$B$777,M$83)+'СЕТ СН'!$H$11+СВЦЭМ!$D$10+'СЕТ СН'!$H$5-'СЕТ СН'!$H$21</f>
        <v>4645.7344208599998</v>
      </c>
      <c r="N90" s="37">
        <f>SUMIFS(СВЦЭМ!$D$34:$D$777,СВЦЭМ!$A$34:$A$777,$A90,СВЦЭМ!$B$34:$B$777,N$83)+'СЕТ СН'!$H$11+СВЦЭМ!$D$10+'СЕТ СН'!$H$5-'СЕТ СН'!$H$21</f>
        <v>4641.8606534299997</v>
      </c>
      <c r="O90" s="37">
        <f>SUMIFS(СВЦЭМ!$D$34:$D$777,СВЦЭМ!$A$34:$A$777,$A90,СВЦЭМ!$B$34:$B$777,O$83)+'СЕТ СН'!$H$11+СВЦЭМ!$D$10+'СЕТ СН'!$H$5-'СЕТ СН'!$H$21</f>
        <v>4649.6671481499998</v>
      </c>
      <c r="P90" s="37">
        <f>SUMIFS(СВЦЭМ!$D$34:$D$777,СВЦЭМ!$A$34:$A$777,$A90,СВЦЭМ!$B$34:$B$777,P$83)+'СЕТ СН'!$H$11+СВЦЭМ!$D$10+'СЕТ СН'!$H$5-'СЕТ СН'!$H$21</f>
        <v>4653.9342998800003</v>
      </c>
      <c r="Q90" s="37">
        <f>SUMIFS(СВЦЭМ!$D$34:$D$777,СВЦЭМ!$A$34:$A$777,$A90,СВЦЭМ!$B$34:$B$777,Q$83)+'СЕТ СН'!$H$11+СВЦЭМ!$D$10+'СЕТ СН'!$H$5-'СЕТ СН'!$H$21</f>
        <v>4650.6300308499995</v>
      </c>
      <c r="R90" s="37">
        <f>SUMIFS(СВЦЭМ!$D$34:$D$777,СВЦЭМ!$A$34:$A$777,$A90,СВЦЭМ!$B$34:$B$777,R$83)+'СЕТ СН'!$H$11+СВЦЭМ!$D$10+'СЕТ СН'!$H$5-'СЕТ СН'!$H$21</f>
        <v>4656.4158651600001</v>
      </c>
      <c r="S90" s="37">
        <f>SUMIFS(СВЦЭМ!$D$34:$D$777,СВЦЭМ!$A$34:$A$777,$A90,СВЦЭМ!$B$34:$B$777,S$83)+'СЕТ СН'!$H$11+СВЦЭМ!$D$10+'СЕТ СН'!$H$5-'СЕТ СН'!$H$21</f>
        <v>4643.59333969</v>
      </c>
      <c r="T90" s="37">
        <f>SUMIFS(СВЦЭМ!$D$34:$D$777,СВЦЭМ!$A$34:$A$777,$A90,СВЦЭМ!$B$34:$B$777,T$83)+'СЕТ СН'!$H$11+СВЦЭМ!$D$10+'СЕТ СН'!$H$5-'СЕТ СН'!$H$21</f>
        <v>4654.7220233799999</v>
      </c>
      <c r="U90" s="37">
        <f>SUMIFS(СВЦЭМ!$D$34:$D$777,СВЦЭМ!$A$34:$A$777,$A90,СВЦЭМ!$B$34:$B$777,U$83)+'СЕТ СН'!$H$11+СВЦЭМ!$D$10+'СЕТ СН'!$H$5-'СЕТ СН'!$H$21</f>
        <v>4658.7496386000003</v>
      </c>
      <c r="V90" s="37">
        <f>SUMIFS(СВЦЭМ!$D$34:$D$777,СВЦЭМ!$A$34:$A$777,$A90,СВЦЭМ!$B$34:$B$777,V$83)+'СЕТ СН'!$H$11+СВЦЭМ!$D$10+'СЕТ СН'!$H$5-'СЕТ СН'!$H$21</f>
        <v>4673.3862690400001</v>
      </c>
      <c r="W90" s="37">
        <f>SUMIFS(СВЦЭМ!$D$34:$D$777,СВЦЭМ!$A$34:$A$777,$A90,СВЦЭМ!$B$34:$B$777,W$83)+'СЕТ СН'!$H$11+СВЦЭМ!$D$10+'СЕТ СН'!$H$5-'СЕТ СН'!$H$21</f>
        <v>4701.2966930000002</v>
      </c>
      <c r="X90" s="37">
        <f>SUMIFS(СВЦЭМ!$D$34:$D$777,СВЦЭМ!$A$34:$A$777,$A90,СВЦЭМ!$B$34:$B$777,X$83)+'СЕТ СН'!$H$11+СВЦЭМ!$D$10+'СЕТ СН'!$H$5-'СЕТ СН'!$H$21</f>
        <v>4767.82393546</v>
      </c>
      <c r="Y90" s="37">
        <f>SUMIFS(СВЦЭМ!$D$34:$D$777,СВЦЭМ!$A$34:$A$777,$A90,СВЦЭМ!$B$34:$B$777,Y$83)+'СЕТ СН'!$H$11+СВЦЭМ!$D$10+'СЕТ СН'!$H$5-'СЕТ СН'!$H$21</f>
        <v>4838.5167043599995</v>
      </c>
    </row>
    <row r="91" spans="1:27" ht="15.75" x14ac:dyDescent="0.2">
      <c r="A91" s="36">
        <f t="shared" si="2"/>
        <v>42924</v>
      </c>
      <c r="B91" s="37">
        <f>SUMIFS(СВЦЭМ!$D$34:$D$777,СВЦЭМ!$A$34:$A$777,$A91,СВЦЭМ!$B$34:$B$777,B$83)+'СЕТ СН'!$H$11+СВЦЭМ!$D$10+'СЕТ СН'!$H$5-'СЕТ СН'!$H$21</f>
        <v>4874.9616138900001</v>
      </c>
      <c r="C91" s="37">
        <f>SUMIFS(СВЦЭМ!$D$34:$D$777,СВЦЭМ!$A$34:$A$777,$A91,СВЦЭМ!$B$34:$B$777,C$83)+'СЕТ СН'!$H$11+СВЦЭМ!$D$10+'СЕТ СН'!$H$5-'СЕТ СН'!$H$21</f>
        <v>4941.9292982799998</v>
      </c>
      <c r="D91" s="37">
        <f>SUMIFS(СВЦЭМ!$D$34:$D$777,СВЦЭМ!$A$34:$A$777,$A91,СВЦЭМ!$B$34:$B$777,D$83)+'СЕТ СН'!$H$11+СВЦЭМ!$D$10+'СЕТ СН'!$H$5-'СЕТ СН'!$H$21</f>
        <v>4989.4098964699997</v>
      </c>
      <c r="E91" s="37">
        <f>SUMIFS(СВЦЭМ!$D$34:$D$777,СВЦЭМ!$A$34:$A$777,$A91,СВЦЭМ!$B$34:$B$777,E$83)+'СЕТ СН'!$H$11+СВЦЭМ!$D$10+'СЕТ СН'!$H$5-'СЕТ СН'!$H$21</f>
        <v>4994.27046169</v>
      </c>
      <c r="F91" s="37">
        <f>SUMIFS(СВЦЭМ!$D$34:$D$777,СВЦЭМ!$A$34:$A$777,$A91,СВЦЭМ!$B$34:$B$777,F$83)+'СЕТ СН'!$H$11+СВЦЭМ!$D$10+'СЕТ СН'!$H$5-'СЕТ СН'!$H$21</f>
        <v>4991.2622813899998</v>
      </c>
      <c r="G91" s="37">
        <f>SUMIFS(СВЦЭМ!$D$34:$D$777,СВЦЭМ!$A$34:$A$777,$A91,СВЦЭМ!$B$34:$B$777,G$83)+'СЕТ СН'!$H$11+СВЦЭМ!$D$10+'СЕТ СН'!$H$5-'СЕТ СН'!$H$21</f>
        <v>4985.3555752100001</v>
      </c>
      <c r="H91" s="37">
        <f>SUMIFS(СВЦЭМ!$D$34:$D$777,СВЦЭМ!$A$34:$A$777,$A91,СВЦЭМ!$B$34:$B$777,H$83)+'СЕТ СН'!$H$11+СВЦЭМ!$D$10+'СЕТ СН'!$H$5-'СЕТ СН'!$H$21</f>
        <v>4991.0883448000004</v>
      </c>
      <c r="I91" s="37">
        <f>SUMIFS(СВЦЭМ!$D$34:$D$777,СВЦЭМ!$A$34:$A$777,$A91,СВЦЭМ!$B$34:$B$777,I$83)+'СЕТ СН'!$H$11+СВЦЭМ!$D$10+'СЕТ СН'!$H$5-'СЕТ СН'!$H$21</f>
        <v>4899.8184608699994</v>
      </c>
      <c r="J91" s="37">
        <f>SUMIFS(СВЦЭМ!$D$34:$D$777,СВЦЭМ!$A$34:$A$777,$A91,СВЦЭМ!$B$34:$B$777,J$83)+'СЕТ СН'!$H$11+СВЦЭМ!$D$10+'СЕТ СН'!$H$5-'СЕТ СН'!$H$21</f>
        <v>4810.5685002</v>
      </c>
      <c r="K91" s="37">
        <f>SUMIFS(СВЦЭМ!$D$34:$D$777,СВЦЭМ!$A$34:$A$777,$A91,СВЦЭМ!$B$34:$B$777,K$83)+'СЕТ СН'!$H$11+СВЦЭМ!$D$10+'СЕТ СН'!$H$5-'СЕТ СН'!$H$21</f>
        <v>4717.6300529800001</v>
      </c>
      <c r="L91" s="37">
        <f>SUMIFS(СВЦЭМ!$D$34:$D$777,СВЦЭМ!$A$34:$A$777,$A91,СВЦЭМ!$B$34:$B$777,L$83)+'СЕТ СН'!$H$11+СВЦЭМ!$D$10+'СЕТ СН'!$H$5-'СЕТ СН'!$H$21</f>
        <v>4647.8988712800001</v>
      </c>
      <c r="M91" s="37">
        <f>SUMIFS(СВЦЭМ!$D$34:$D$777,СВЦЭМ!$A$34:$A$777,$A91,СВЦЭМ!$B$34:$B$777,M$83)+'СЕТ СН'!$H$11+СВЦЭМ!$D$10+'СЕТ СН'!$H$5-'СЕТ СН'!$H$21</f>
        <v>4623.8913849800001</v>
      </c>
      <c r="N91" s="37">
        <f>SUMIFS(СВЦЭМ!$D$34:$D$777,СВЦЭМ!$A$34:$A$777,$A91,СВЦЭМ!$B$34:$B$777,N$83)+'СЕТ СН'!$H$11+СВЦЭМ!$D$10+'СЕТ СН'!$H$5-'СЕТ СН'!$H$21</f>
        <v>4630.3747208999994</v>
      </c>
      <c r="O91" s="37">
        <f>SUMIFS(СВЦЭМ!$D$34:$D$777,СВЦЭМ!$A$34:$A$777,$A91,СВЦЭМ!$B$34:$B$777,O$83)+'СЕТ СН'!$H$11+СВЦЭМ!$D$10+'СЕТ СН'!$H$5-'СЕТ СН'!$H$21</f>
        <v>4639.6884463699998</v>
      </c>
      <c r="P91" s="37">
        <f>SUMIFS(СВЦЭМ!$D$34:$D$777,СВЦЭМ!$A$34:$A$777,$A91,СВЦЭМ!$B$34:$B$777,P$83)+'СЕТ СН'!$H$11+СВЦЭМ!$D$10+'СЕТ СН'!$H$5-'СЕТ СН'!$H$21</f>
        <v>4641.9973334799997</v>
      </c>
      <c r="Q91" s="37">
        <f>SUMIFS(СВЦЭМ!$D$34:$D$777,СВЦЭМ!$A$34:$A$777,$A91,СВЦЭМ!$B$34:$B$777,Q$83)+'СЕТ СН'!$H$11+СВЦЭМ!$D$10+'СЕТ СН'!$H$5-'СЕТ СН'!$H$21</f>
        <v>4641.8576847799995</v>
      </c>
      <c r="R91" s="37">
        <f>SUMIFS(СВЦЭМ!$D$34:$D$777,СВЦЭМ!$A$34:$A$777,$A91,СВЦЭМ!$B$34:$B$777,R$83)+'СЕТ СН'!$H$11+СВЦЭМ!$D$10+'СЕТ СН'!$H$5-'СЕТ СН'!$H$21</f>
        <v>4639.8691524300002</v>
      </c>
      <c r="S91" s="37">
        <f>SUMIFS(СВЦЭМ!$D$34:$D$777,СВЦЭМ!$A$34:$A$777,$A91,СВЦЭМ!$B$34:$B$777,S$83)+'СЕТ СН'!$H$11+СВЦЭМ!$D$10+'СЕТ СН'!$H$5-'СЕТ СН'!$H$21</f>
        <v>4640.6839427499999</v>
      </c>
      <c r="T91" s="37">
        <f>SUMIFS(СВЦЭМ!$D$34:$D$777,СВЦЭМ!$A$34:$A$777,$A91,СВЦЭМ!$B$34:$B$777,T$83)+'СЕТ СН'!$H$11+СВЦЭМ!$D$10+'СЕТ СН'!$H$5-'СЕТ СН'!$H$21</f>
        <v>4685.8979470100003</v>
      </c>
      <c r="U91" s="37">
        <f>SUMIFS(СВЦЭМ!$D$34:$D$777,СВЦЭМ!$A$34:$A$777,$A91,СВЦЭМ!$B$34:$B$777,U$83)+'СЕТ СН'!$H$11+СВЦЭМ!$D$10+'СЕТ СН'!$H$5-'СЕТ СН'!$H$21</f>
        <v>4680.74977829</v>
      </c>
      <c r="V91" s="37">
        <f>SUMIFS(СВЦЭМ!$D$34:$D$777,СВЦЭМ!$A$34:$A$777,$A91,СВЦЭМ!$B$34:$B$777,V$83)+'СЕТ СН'!$H$11+СВЦЭМ!$D$10+'СЕТ СН'!$H$5-'СЕТ СН'!$H$21</f>
        <v>4677.8148119399993</v>
      </c>
      <c r="W91" s="37">
        <f>SUMIFS(СВЦЭМ!$D$34:$D$777,СВЦЭМ!$A$34:$A$777,$A91,СВЦЭМ!$B$34:$B$777,W$83)+'СЕТ СН'!$H$11+СВЦЭМ!$D$10+'СЕТ СН'!$H$5-'СЕТ СН'!$H$21</f>
        <v>4697.4952084100005</v>
      </c>
      <c r="X91" s="37">
        <f>SUMIFS(СВЦЭМ!$D$34:$D$777,СВЦЭМ!$A$34:$A$777,$A91,СВЦЭМ!$B$34:$B$777,X$83)+'СЕТ СН'!$H$11+СВЦЭМ!$D$10+'СЕТ СН'!$H$5-'СЕТ СН'!$H$21</f>
        <v>4741.2412218199997</v>
      </c>
      <c r="Y91" s="37">
        <f>SUMIFS(СВЦЭМ!$D$34:$D$777,СВЦЭМ!$A$34:$A$777,$A91,СВЦЭМ!$B$34:$B$777,Y$83)+'СЕТ СН'!$H$11+СВЦЭМ!$D$10+'СЕТ СН'!$H$5-'СЕТ СН'!$H$21</f>
        <v>4785.19400331</v>
      </c>
    </row>
    <row r="92" spans="1:27" ht="15.75" x14ac:dyDescent="0.2">
      <c r="A92" s="36">
        <f t="shared" si="2"/>
        <v>42925</v>
      </c>
      <c r="B92" s="37">
        <f>SUMIFS(СВЦЭМ!$D$34:$D$777,СВЦЭМ!$A$34:$A$777,$A92,СВЦЭМ!$B$34:$B$777,B$83)+'СЕТ СН'!$H$11+СВЦЭМ!$D$10+'СЕТ СН'!$H$5-'СЕТ СН'!$H$21</f>
        <v>4864.1296738500005</v>
      </c>
      <c r="C92" s="37">
        <f>SUMIFS(СВЦЭМ!$D$34:$D$777,СВЦЭМ!$A$34:$A$777,$A92,СВЦЭМ!$B$34:$B$777,C$83)+'СЕТ СН'!$H$11+СВЦЭМ!$D$10+'СЕТ СН'!$H$5-'СЕТ СН'!$H$21</f>
        <v>4931.5141440999996</v>
      </c>
      <c r="D92" s="37">
        <f>SUMIFS(СВЦЭМ!$D$34:$D$777,СВЦЭМ!$A$34:$A$777,$A92,СВЦЭМ!$B$34:$B$777,D$83)+'СЕТ СН'!$H$11+СВЦЭМ!$D$10+'СЕТ СН'!$H$5-'СЕТ СН'!$H$21</f>
        <v>4988.07820928</v>
      </c>
      <c r="E92" s="37">
        <f>SUMIFS(СВЦЭМ!$D$34:$D$777,СВЦЭМ!$A$34:$A$777,$A92,СВЦЭМ!$B$34:$B$777,E$83)+'СЕТ СН'!$H$11+СВЦЭМ!$D$10+'СЕТ СН'!$H$5-'СЕТ СН'!$H$21</f>
        <v>4989.1760573499996</v>
      </c>
      <c r="F92" s="37">
        <f>SUMIFS(СВЦЭМ!$D$34:$D$777,СВЦЭМ!$A$34:$A$777,$A92,СВЦЭМ!$B$34:$B$777,F$83)+'СЕТ СН'!$H$11+СВЦЭМ!$D$10+'СЕТ СН'!$H$5-'СЕТ СН'!$H$21</f>
        <v>4990.6140198100002</v>
      </c>
      <c r="G92" s="37">
        <f>SUMIFS(СВЦЭМ!$D$34:$D$777,СВЦЭМ!$A$34:$A$777,$A92,СВЦЭМ!$B$34:$B$777,G$83)+'СЕТ СН'!$H$11+СВЦЭМ!$D$10+'СЕТ СН'!$H$5-'СЕТ СН'!$H$21</f>
        <v>4985.3728587400001</v>
      </c>
      <c r="H92" s="37">
        <f>SUMIFS(СВЦЭМ!$D$34:$D$777,СВЦЭМ!$A$34:$A$777,$A92,СВЦЭМ!$B$34:$B$777,H$83)+'СЕТ СН'!$H$11+СВЦЭМ!$D$10+'СЕТ СН'!$H$5-'СЕТ СН'!$H$21</f>
        <v>4996.8891696999999</v>
      </c>
      <c r="I92" s="37">
        <f>SUMIFS(СВЦЭМ!$D$34:$D$777,СВЦЭМ!$A$34:$A$777,$A92,СВЦЭМ!$B$34:$B$777,I$83)+'СЕТ СН'!$H$11+СВЦЭМ!$D$10+'СЕТ СН'!$H$5-'СЕТ СН'!$H$21</f>
        <v>4937.2975921799998</v>
      </c>
      <c r="J92" s="37">
        <f>SUMIFS(СВЦЭМ!$D$34:$D$777,СВЦЭМ!$A$34:$A$777,$A92,СВЦЭМ!$B$34:$B$777,J$83)+'СЕТ СН'!$H$11+СВЦЭМ!$D$10+'СЕТ СН'!$H$5-'СЕТ СН'!$H$21</f>
        <v>4852.2894806599998</v>
      </c>
      <c r="K92" s="37">
        <f>SUMIFS(СВЦЭМ!$D$34:$D$777,СВЦЭМ!$A$34:$A$777,$A92,СВЦЭМ!$B$34:$B$777,K$83)+'СЕТ СН'!$H$11+СВЦЭМ!$D$10+'СЕТ СН'!$H$5-'СЕТ СН'!$H$21</f>
        <v>4714.8294112900003</v>
      </c>
      <c r="L92" s="37">
        <f>SUMIFS(СВЦЭМ!$D$34:$D$777,СВЦЭМ!$A$34:$A$777,$A92,СВЦЭМ!$B$34:$B$777,L$83)+'СЕТ СН'!$H$11+СВЦЭМ!$D$10+'СЕТ СН'!$H$5-'СЕТ СН'!$H$21</f>
        <v>4630.1936718199995</v>
      </c>
      <c r="M92" s="37">
        <f>SUMIFS(СВЦЭМ!$D$34:$D$777,СВЦЭМ!$A$34:$A$777,$A92,СВЦЭМ!$B$34:$B$777,M$83)+'СЕТ СН'!$H$11+СВЦЭМ!$D$10+'СЕТ СН'!$H$5-'СЕТ СН'!$H$21</f>
        <v>4589.8296154399995</v>
      </c>
      <c r="N92" s="37">
        <f>SUMIFS(СВЦЭМ!$D$34:$D$777,СВЦЭМ!$A$34:$A$777,$A92,СВЦЭМ!$B$34:$B$777,N$83)+'СЕТ СН'!$H$11+СВЦЭМ!$D$10+'СЕТ СН'!$H$5-'СЕТ СН'!$H$21</f>
        <v>4594.0412663699999</v>
      </c>
      <c r="O92" s="37">
        <f>SUMIFS(СВЦЭМ!$D$34:$D$777,СВЦЭМ!$A$34:$A$777,$A92,СВЦЭМ!$B$34:$B$777,O$83)+'СЕТ СН'!$H$11+СВЦЭМ!$D$10+'СЕТ СН'!$H$5-'СЕТ СН'!$H$21</f>
        <v>4598.2813591899994</v>
      </c>
      <c r="P92" s="37">
        <f>SUMIFS(СВЦЭМ!$D$34:$D$777,СВЦЭМ!$A$34:$A$777,$A92,СВЦЭМ!$B$34:$B$777,P$83)+'СЕТ СН'!$H$11+СВЦЭМ!$D$10+'СЕТ СН'!$H$5-'СЕТ СН'!$H$21</f>
        <v>4606.4927419300002</v>
      </c>
      <c r="Q92" s="37">
        <f>SUMIFS(СВЦЭМ!$D$34:$D$777,СВЦЭМ!$A$34:$A$777,$A92,СВЦЭМ!$B$34:$B$777,Q$83)+'СЕТ СН'!$H$11+СВЦЭМ!$D$10+'СЕТ СН'!$H$5-'СЕТ СН'!$H$21</f>
        <v>4605.6189123999993</v>
      </c>
      <c r="R92" s="37">
        <f>SUMIFS(СВЦЭМ!$D$34:$D$777,СВЦЭМ!$A$34:$A$777,$A92,СВЦЭМ!$B$34:$B$777,R$83)+'СЕТ СН'!$H$11+СВЦЭМ!$D$10+'СЕТ СН'!$H$5-'СЕТ СН'!$H$21</f>
        <v>4610.0889618700003</v>
      </c>
      <c r="S92" s="37">
        <f>SUMIFS(СВЦЭМ!$D$34:$D$777,СВЦЭМ!$A$34:$A$777,$A92,СВЦЭМ!$B$34:$B$777,S$83)+'СЕТ СН'!$H$11+СВЦЭМ!$D$10+'СЕТ СН'!$H$5-'СЕТ СН'!$H$21</f>
        <v>4525.2462920299995</v>
      </c>
      <c r="T92" s="37">
        <f>SUMIFS(СВЦЭМ!$D$34:$D$777,СВЦЭМ!$A$34:$A$777,$A92,СВЦЭМ!$B$34:$B$777,T$83)+'СЕТ СН'!$H$11+СВЦЭМ!$D$10+'СЕТ СН'!$H$5-'СЕТ СН'!$H$21</f>
        <v>4481.4465507999994</v>
      </c>
      <c r="U92" s="37">
        <f>SUMIFS(СВЦЭМ!$D$34:$D$777,СВЦЭМ!$A$34:$A$777,$A92,СВЦЭМ!$B$34:$B$777,U$83)+'СЕТ СН'!$H$11+СВЦЭМ!$D$10+'СЕТ СН'!$H$5-'СЕТ СН'!$H$21</f>
        <v>4481.0691715699995</v>
      </c>
      <c r="V92" s="37">
        <f>SUMIFS(СВЦЭМ!$D$34:$D$777,СВЦЭМ!$A$34:$A$777,$A92,СВЦЭМ!$B$34:$B$777,V$83)+'СЕТ СН'!$H$11+СВЦЭМ!$D$10+'СЕТ СН'!$H$5-'СЕТ СН'!$H$21</f>
        <v>4527.5783177399999</v>
      </c>
      <c r="W92" s="37">
        <f>SUMIFS(СВЦЭМ!$D$34:$D$777,СВЦЭМ!$A$34:$A$777,$A92,СВЦЭМ!$B$34:$B$777,W$83)+'СЕТ СН'!$H$11+СВЦЭМ!$D$10+'СЕТ СН'!$H$5-'СЕТ СН'!$H$21</f>
        <v>4589.3335051799995</v>
      </c>
      <c r="X92" s="37">
        <f>SUMIFS(СВЦЭМ!$D$34:$D$777,СВЦЭМ!$A$34:$A$777,$A92,СВЦЭМ!$B$34:$B$777,X$83)+'СЕТ СН'!$H$11+СВЦЭМ!$D$10+'СЕТ СН'!$H$5-'СЕТ СН'!$H$21</f>
        <v>4698.5255213299997</v>
      </c>
      <c r="Y92" s="37">
        <f>SUMIFS(СВЦЭМ!$D$34:$D$777,СВЦЭМ!$A$34:$A$777,$A92,СВЦЭМ!$B$34:$B$777,Y$83)+'СЕТ СН'!$H$11+СВЦЭМ!$D$10+'СЕТ СН'!$H$5-'СЕТ СН'!$H$21</f>
        <v>4806.0936821400001</v>
      </c>
    </row>
    <row r="93" spans="1:27" ht="15.75" x14ac:dyDescent="0.2">
      <c r="A93" s="36">
        <f t="shared" si="2"/>
        <v>42926</v>
      </c>
      <c r="B93" s="37">
        <f>SUMIFS(СВЦЭМ!$D$34:$D$777,СВЦЭМ!$A$34:$A$777,$A93,СВЦЭМ!$B$34:$B$777,B$83)+'СЕТ СН'!$H$11+СВЦЭМ!$D$10+'СЕТ СН'!$H$5-'СЕТ СН'!$H$21</f>
        <v>4773.5152394899997</v>
      </c>
      <c r="C93" s="37">
        <f>SUMIFS(СВЦЭМ!$D$34:$D$777,СВЦЭМ!$A$34:$A$777,$A93,СВЦЭМ!$B$34:$B$777,C$83)+'СЕТ СН'!$H$11+СВЦЭМ!$D$10+'СЕТ СН'!$H$5-'СЕТ СН'!$H$21</f>
        <v>4851.4859271200003</v>
      </c>
      <c r="D93" s="37">
        <f>SUMIFS(СВЦЭМ!$D$34:$D$777,СВЦЭМ!$A$34:$A$777,$A93,СВЦЭМ!$B$34:$B$777,D$83)+'СЕТ СН'!$H$11+СВЦЭМ!$D$10+'СЕТ СН'!$H$5-'СЕТ СН'!$H$21</f>
        <v>4961.7443824900001</v>
      </c>
      <c r="E93" s="37">
        <f>SUMIFS(СВЦЭМ!$D$34:$D$777,СВЦЭМ!$A$34:$A$777,$A93,СВЦЭМ!$B$34:$B$777,E$83)+'СЕТ СН'!$H$11+СВЦЭМ!$D$10+'СЕТ СН'!$H$5-'СЕТ СН'!$H$21</f>
        <v>4980.1992683400003</v>
      </c>
      <c r="F93" s="37">
        <f>SUMIFS(СВЦЭМ!$D$34:$D$777,СВЦЭМ!$A$34:$A$777,$A93,СВЦЭМ!$B$34:$B$777,F$83)+'СЕТ СН'!$H$11+СВЦЭМ!$D$10+'СЕТ СН'!$H$5-'СЕТ СН'!$H$21</f>
        <v>4934.1082501299998</v>
      </c>
      <c r="G93" s="37">
        <f>SUMIFS(СВЦЭМ!$D$34:$D$777,СВЦЭМ!$A$34:$A$777,$A93,СВЦЭМ!$B$34:$B$777,G$83)+'СЕТ СН'!$H$11+СВЦЭМ!$D$10+'СЕТ СН'!$H$5-'СЕТ СН'!$H$21</f>
        <v>4943.3827445400002</v>
      </c>
      <c r="H93" s="37">
        <f>SUMIFS(СВЦЭМ!$D$34:$D$777,СВЦЭМ!$A$34:$A$777,$A93,СВЦЭМ!$B$34:$B$777,H$83)+'СЕТ СН'!$H$11+СВЦЭМ!$D$10+'СЕТ СН'!$H$5-'СЕТ СН'!$H$21</f>
        <v>4924.66238221</v>
      </c>
      <c r="I93" s="37">
        <f>SUMIFS(СВЦЭМ!$D$34:$D$777,СВЦЭМ!$A$34:$A$777,$A93,СВЦЭМ!$B$34:$B$777,I$83)+'СЕТ СН'!$H$11+СВЦЭМ!$D$10+'СЕТ СН'!$H$5-'СЕТ СН'!$H$21</f>
        <v>4865.9844435699997</v>
      </c>
      <c r="J93" s="37">
        <f>SUMIFS(СВЦЭМ!$D$34:$D$777,СВЦЭМ!$A$34:$A$777,$A93,СВЦЭМ!$B$34:$B$777,J$83)+'СЕТ СН'!$H$11+СВЦЭМ!$D$10+'СЕТ СН'!$H$5-'СЕТ СН'!$H$21</f>
        <v>4786.8202300299999</v>
      </c>
      <c r="K93" s="37">
        <f>SUMIFS(СВЦЭМ!$D$34:$D$777,СВЦЭМ!$A$34:$A$777,$A93,СВЦЭМ!$B$34:$B$777,K$83)+'СЕТ СН'!$H$11+СВЦЭМ!$D$10+'СЕТ СН'!$H$5-'СЕТ СН'!$H$21</f>
        <v>4694.9148475100001</v>
      </c>
      <c r="L93" s="37">
        <f>SUMIFS(СВЦЭМ!$D$34:$D$777,СВЦЭМ!$A$34:$A$777,$A93,СВЦЭМ!$B$34:$B$777,L$83)+'СЕТ СН'!$H$11+СВЦЭМ!$D$10+'СЕТ СН'!$H$5-'СЕТ СН'!$H$21</f>
        <v>4694.2672291099998</v>
      </c>
      <c r="M93" s="37">
        <f>SUMIFS(СВЦЭМ!$D$34:$D$777,СВЦЭМ!$A$34:$A$777,$A93,СВЦЭМ!$B$34:$B$777,M$83)+'СЕТ СН'!$H$11+СВЦЭМ!$D$10+'СЕТ СН'!$H$5-'СЕТ СН'!$H$21</f>
        <v>4689.98838024</v>
      </c>
      <c r="N93" s="37">
        <f>SUMIFS(СВЦЭМ!$D$34:$D$777,СВЦЭМ!$A$34:$A$777,$A93,СВЦЭМ!$B$34:$B$777,N$83)+'СЕТ СН'!$H$11+СВЦЭМ!$D$10+'СЕТ СН'!$H$5-'СЕТ СН'!$H$21</f>
        <v>4686.3242011100001</v>
      </c>
      <c r="O93" s="37">
        <f>SUMIFS(СВЦЭМ!$D$34:$D$777,СВЦЭМ!$A$34:$A$777,$A93,СВЦЭМ!$B$34:$B$777,O$83)+'СЕТ СН'!$H$11+СВЦЭМ!$D$10+'СЕТ СН'!$H$5-'СЕТ СН'!$H$21</f>
        <v>4694.8393375100004</v>
      </c>
      <c r="P93" s="37">
        <f>SUMIFS(СВЦЭМ!$D$34:$D$777,СВЦЭМ!$A$34:$A$777,$A93,СВЦЭМ!$B$34:$B$777,P$83)+'СЕТ СН'!$H$11+СВЦЭМ!$D$10+'СЕТ СН'!$H$5-'СЕТ СН'!$H$21</f>
        <v>4693.6355985800001</v>
      </c>
      <c r="Q93" s="37">
        <f>SUMIFS(СВЦЭМ!$D$34:$D$777,СВЦЭМ!$A$34:$A$777,$A93,СВЦЭМ!$B$34:$B$777,Q$83)+'СЕТ СН'!$H$11+СВЦЭМ!$D$10+'СЕТ СН'!$H$5-'СЕТ СН'!$H$21</f>
        <v>4697.0520865199996</v>
      </c>
      <c r="R93" s="37">
        <f>SUMIFS(СВЦЭМ!$D$34:$D$777,СВЦЭМ!$A$34:$A$777,$A93,СВЦЭМ!$B$34:$B$777,R$83)+'СЕТ СН'!$H$11+СВЦЭМ!$D$10+'СЕТ СН'!$H$5-'СЕТ СН'!$H$21</f>
        <v>4687.4822751199999</v>
      </c>
      <c r="S93" s="37">
        <f>SUMIFS(СВЦЭМ!$D$34:$D$777,СВЦЭМ!$A$34:$A$777,$A93,СВЦЭМ!$B$34:$B$777,S$83)+'СЕТ СН'!$H$11+СВЦЭМ!$D$10+'СЕТ СН'!$H$5-'СЕТ СН'!$H$21</f>
        <v>4683.5824955999997</v>
      </c>
      <c r="T93" s="37">
        <f>SUMIFS(СВЦЭМ!$D$34:$D$777,СВЦЭМ!$A$34:$A$777,$A93,СВЦЭМ!$B$34:$B$777,T$83)+'СЕТ СН'!$H$11+СВЦЭМ!$D$10+'СЕТ СН'!$H$5-'СЕТ СН'!$H$21</f>
        <v>4688.0656699299998</v>
      </c>
      <c r="U93" s="37">
        <f>SUMIFS(СВЦЭМ!$D$34:$D$777,СВЦЭМ!$A$34:$A$777,$A93,СВЦЭМ!$B$34:$B$777,U$83)+'СЕТ СН'!$H$11+СВЦЭМ!$D$10+'СЕТ СН'!$H$5-'СЕТ СН'!$H$21</f>
        <v>4690.19524869</v>
      </c>
      <c r="V93" s="37">
        <f>SUMIFS(СВЦЭМ!$D$34:$D$777,СВЦЭМ!$A$34:$A$777,$A93,СВЦЭМ!$B$34:$B$777,V$83)+'СЕТ СН'!$H$11+СВЦЭМ!$D$10+'СЕТ СН'!$H$5-'СЕТ СН'!$H$21</f>
        <v>4688.8504928499997</v>
      </c>
      <c r="W93" s="37">
        <f>SUMIFS(СВЦЭМ!$D$34:$D$777,СВЦЭМ!$A$34:$A$777,$A93,СВЦЭМ!$B$34:$B$777,W$83)+'СЕТ СН'!$H$11+СВЦЭМ!$D$10+'СЕТ СН'!$H$5-'СЕТ СН'!$H$21</f>
        <v>4670.9099465700001</v>
      </c>
      <c r="X93" s="37">
        <f>SUMIFS(СВЦЭМ!$D$34:$D$777,СВЦЭМ!$A$34:$A$777,$A93,СВЦЭМ!$B$34:$B$777,X$83)+'СЕТ СН'!$H$11+СВЦЭМ!$D$10+'СЕТ СН'!$H$5-'СЕТ СН'!$H$21</f>
        <v>4674.1292034199996</v>
      </c>
      <c r="Y93" s="37">
        <f>SUMIFS(СВЦЭМ!$D$34:$D$777,СВЦЭМ!$A$34:$A$777,$A93,СВЦЭМ!$B$34:$B$777,Y$83)+'СЕТ СН'!$H$11+СВЦЭМ!$D$10+'СЕТ СН'!$H$5-'СЕТ СН'!$H$21</f>
        <v>4769.5210115</v>
      </c>
    </row>
    <row r="94" spans="1:27" ht="15.75" x14ac:dyDescent="0.2">
      <c r="A94" s="36">
        <f t="shared" si="2"/>
        <v>42927</v>
      </c>
      <c r="B94" s="37">
        <f>SUMIFS(СВЦЭМ!$D$34:$D$777,СВЦЭМ!$A$34:$A$777,$A94,СВЦЭМ!$B$34:$B$777,B$83)+'СЕТ СН'!$H$11+СВЦЭМ!$D$10+'СЕТ СН'!$H$5-'СЕТ СН'!$H$21</f>
        <v>4851.7003869</v>
      </c>
      <c r="C94" s="37">
        <f>SUMIFS(СВЦЭМ!$D$34:$D$777,СВЦЭМ!$A$34:$A$777,$A94,СВЦЭМ!$B$34:$B$777,C$83)+'СЕТ СН'!$H$11+СВЦЭМ!$D$10+'СЕТ СН'!$H$5-'СЕТ СН'!$H$21</f>
        <v>4864.4790374700005</v>
      </c>
      <c r="D94" s="37">
        <f>SUMIFS(СВЦЭМ!$D$34:$D$777,СВЦЭМ!$A$34:$A$777,$A94,СВЦЭМ!$B$34:$B$777,D$83)+'СЕТ СН'!$H$11+СВЦЭМ!$D$10+'СЕТ СН'!$H$5-'СЕТ СН'!$H$21</f>
        <v>4979.7400300899999</v>
      </c>
      <c r="E94" s="37">
        <f>SUMIFS(СВЦЭМ!$D$34:$D$777,СВЦЭМ!$A$34:$A$777,$A94,СВЦЭМ!$B$34:$B$777,E$83)+'СЕТ СН'!$H$11+СВЦЭМ!$D$10+'СЕТ СН'!$H$5-'СЕТ СН'!$H$21</f>
        <v>4980.2006467600004</v>
      </c>
      <c r="F94" s="37">
        <f>SUMIFS(СВЦЭМ!$D$34:$D$777,СВЦЭМ!$A$34:$A$777,$A94,СВЦЭМ!$B$34:$B$777,F$83)+'СЕТ СН'!$H$11+СВЦЭМ!$D$10+'СЕТ СН'!$H$5-'СЕТ СН'!$H$21</f>
        <v>4981.6778187399996</v>
      </c>
      <c r="G94" s="37">
        <f>SUMIFS(СВЦЭМ!$D$34:$D$777,СВЦЭМ!$A$34:$A$777,$A94,СВЦЭМ!$B$34:$B$777,G$83)+'СЕТ СН'!$H$11+СВЦЭМ!$D$10+'СЕТ СН'!$H$5-'СЕТ СН'!$H$21</f>
        <v>4979.9947122200001</v>
      </c>
      <c r="H94" s="37">
        <f>SUMIFS(СВЦЭМ!$D$34:$D$777,СВЦЭМ!$A$34:$A$777,$A94,СВЦЭМ!$B$34:$B$777,H$83)+'СЕТ СН'!$H$11+СВЦЭМ!$D$10+'СЕТ СН'!$H$5-'СЕТ СН'!$H$21</f>
        <v>5009.5926672400001</v>
      </c>
      <c r="I94" s="37">
        <f>SUMIFS(СВЦЭМ!$D$34:$D$777,СВЦЭМ!$A$34:$A$777,$A94,СВЦЭМ!$B$34:$B$777,I$83)+'СЕТ СН'!$H$11+СВЦЭМ!$D$10+'СЕТ СН'!$H$5-'СЕТ СН'!$H$21</f>
        <v>4976.0103299100001</v>
      </c>
      <c r="J94" s="37">
        <f>SUMIFS(СВЦЭМ!$D$34:$D$777,СВЦЭМ!$A$34:$A$777,$A94,СВЦЭМ!$B$34:$B$777,J$83)+'СЕТ СН'!$H$11+СВЦЭМ!$D$10+'СЕТ СН'!$H$5-'СЕТ СН'!$H$21</f>
        <v>4853.73118204</v>
      </c>
      <c r="K94" s="37">
        <f>SUMIFS(СВЦЭМ!$D$34:$D$777,СВЦЭМ!$A$34:$A$777,$A94,СВЦЭМ!$B$34:$B$777,K$83)+'СЕТ СН'!$H$11+СВЦЭМ!$D$10+'СЕТ СН'!$H$5-'СЕТ СН'!$H$21</f>
        <v>4744.1619954899998</v>
      </c>
      <c r="L94" s="37">
        <f>SUMIFS(СВЦЭМ!$D$34:$D$777,СВЦЭМ!$A$34:$A$777,$A94,СВЦЭМ!$B$34:$B$777,L$83)+'СЕТ СН'!$H$11+СВЦЭМ!$D$10+'СЕТ СН'!$H$5-'СЕТ СН'!$H$21</f>
        <v>4671.4536300700001</v>
      </c>
      <c r="M94" s="37">
        <f>SUMIFS(СВЦЭМ!$D$34:$D$777,СВЦЭМ!$A$34:$A$777,$A94,СВЦЭМ!$B$34:$B$777,M$83)+'СЕТ СН'!$H$11+СВЦЭМ!$D$10+'СЕТ СН'!$H$5-'СЕТ СН'!$H$21</f>
        <v>4646.5464482899997</v>
      </c>
      <c r="N94" s="37">
        <f>SUMIFS(СВЦЭМ!$D$34:$D$777,СВЦЭМ!$A$34:$A$777,$A94,СВЦЭМ!$B$34:$B$777,N$83)+'СЕТ СН'!$H$11+СВЦЭМ!$D$10+'СЕТ СН'!$H$5-'СЕТ СН'!$H$21</f>
        <v>4653.19546859</v>
      </c>
      <c r="O94" s="37">
        <f>SUMIFS(СВЦЭМ!$D$34:$D$777,СВЦЭМ!$A$34:$A$777,$A94,СВЦЭМ!$B$34:$B$777,O$83)+'СЕТ СН'!$H$11+СВЦЭМ!$D$10+'СЕТ СН'!$H$5-'СЕТ СН'!$H$21</f>
        <v>4652.9357478399997</v>
      </c>
      <c r="P94" s="37">
        <f>SUMIFS(СВЦЭМ!$D$34:$D$777,СВЦЭМ!$A$34:$A$777,$A94,СВЦЭМ!$B$34:$B$777,P$83)+'СЕТ СН'!$H$11+СВЦЭМ!$D$10+'СЕТ СН'!$H$5-'СЕТ СН'!$H$21</f>
        <v>4654.0485619499996</v>
      </c>
      <c r="Q94" s="37">
        <f>SUMIFS(СВЦЭМ!$D$34:$D$777,СВЦЭМ!$A$34:$A$777,$A94,СВЦЭМ!$B$34:$B$777,Q$83)+'СЕТ СН'!$H$11+СВЦЭМ!$D$10+'СЕТ СН'!$H$5-'СЕТ СН'!$H$21</f>
        <v>4651.7005867899998</v>
      </c>
      <c r="R94" s="37">
        <f>SUMIFS(СВЦЭМ!$D$34:$D$777,СВЦЭМ!$A$34:$A$777,$A94,СВЦЭМ!$B$34:$B$777,R$83)+'СЕТ СН'!$H$11+СВЦЭМ!$D$10+'СЕТ СН'!$H$5-'СЕТ СН'!$H$21</f>
        <v>4662.2586653799999</v>
      </c>
      <c r="S94" s="37">
        <f>SUMIFS(СВЦЭМ!$D$34:$D$777,СВЦЭМ!$A$34:$A$777,$A94,СВЦЭМ!$B$34:$B$777,S$83)+'СЕТ СН'!$H$11+СВЦЭМ!$D$10+'СЕТ СН'!$H$5-'СЕТ СН'!$H$21</f>
        <v>4664.3184948600001</v>
      </c>
      <c r="T94" s="37">
        <f>SUMIFS(СВЦЭМ!$D$34:$D$777,СВЦЭМ!$A$34:$A$777,$A94,СВЦЭМ!$B$34:$B$777,T$83)+'СЕТ СН'!$H$11+СВЦЭМ!$D$10+'СЕТ СН'!$H$5-'СЕТ СН'!$H$21</f>
        <v>4679.9153551300005</v>
      </c>
      <c r="U94" s="37">
        <f>SUMIFS(СВЦЭМ!$D$34:$D$777,СВЦЭМ!$A$34:$A$777,$A94,СВЦЭМ!$B$34:$B$777,U$83)+'СЕТ СН'!$H$11+СВЦЭМ!$D$10+'СЕТ СН'!$H$5-'СЕТ СН'!$H$21</f>
        <v>4688.7094132000002</v>
      </c>
      <c r="V94" s="37">
        <f>SUMIFS(СВЦЭМ!$D$34:$D$777,СВЦЭМ!$A$34:$A$777,$A94,СВЦЭМ!$B$34:$B$777,V$83)+'СЕТ СН'!$H$11+СВЦЭМ!$D$10+'СЕТ СН'!$H$5-'СЕТ СН'!$H$21</f>
        <v>4699.5649064099998</v>
      </c>
      <c r="W94" s="37">
        <f>SUMIFS(СВЦЭМ!$D$34:$D$777,СВЦЭМ!$A$34:$A$777,$A94,СВЦЭМ!$B$34:$B$777,W$83)+'СЕТ СН'!$H$11+СВЦЭМ!$D$10+'СЕТ СН'!$H$5-'СЕТ СН'!$H$21</f>
        <v>4715.0393871300003</v>
      </c>
      <c r="X94" s="37">
        <f>SUMIFS(СВЦЭМ!$D$34:$D$777,СВЦЭМ!$A$34:$A$777,$A94,СВЦЭМ!$B$34:$B$777,X$83)+'СЕТ СН'!$H$11+СВЦЭМ!$D$10+'СЕТ СН'!$H$5-'СЕТ СН'!$H$21</f>
        <v>4783.1768891299998</v>
      </c>
      <c r="Y94" s="37">
        <f>SUMIFS(СВЦЭМ!$D$34:$D$777,СВЦЭМ!$A$34:$A$777,$A94,СВЦЭМ!$B$34:$B$777,Y$83)+'СЕТ СН'!$H$11+СВЦЭМ!$D$10+'СЕТ СН'!$H$5-'СЕТ СН'!$H$21</f>
        <v>4837.6232194099994</v>
      </c>
    </row>
    <row r="95" spans="1:27" ht="15.75" x14ac:dyDescent="0.2">
      <c r="A95" s="36">
        <f t="shared" si="2"/>
        <v>42928</v>
      </c>
      <c r="B95" s="37">
        <f>SUMIFS(СВЦЭМ!$D$34:$D$777,СВЦЭМ!$A$34:$A$777,$A95,СВЦЭМ!$B$34:$B$777,B$83)+'СЕТ СН'!$H$11+СВЦЭМ!$D$10+'СЕТ СН'!$H$5-'СЕТ СН'!$H$21</f>
        <v>4859.2769502600004</v>
      </c>
      <c r="C95" s="37">
        <f>SUMIFS(СВЦЭМ!$D$34:$D$777,СВЦЭМ!$A$34:$A$777,$A95,СВЦЭМ!$B$34:$B$777,C$83)+'СЕТ СН'!$H$11+СВЦЭМ!$D$10+'СЕТ СН'!$H$5-'СЕТ СН'!$H$21</f>
        <v>4913.6307369099995</v>
      </c>
      <c r="D95" s="37">
        <f>SUMIFS(СВЦЭМ!$D$34:$D$777,СВЦЭМ!$A$34:$A$777,$A95,СВЦЭМ!$B$34:$B$777,D$83)+'СЕТ СН'!$H$11+СВЦЭМ!$D$10+'СЕТ СН'!$H$5-'СЕТ СН'!$H$21</f>
        <v>4967.4353549500001</v>
      </c>
      <c r="E95" s="37">
        <f>SUMIFS(СВЦЭМ!$D$34:$D$777,СВЦЭМ!$A$34:$A$777,$A95,СВЦЭМ!$B$34:$B$777,E$83)+'СЕТ СН'!$H$11+СВЦЭМ!$D$10+'СЕТ СН'!$H$5-'СЕТ СН'!$H$21</f>
        <v>4972.3716084299995</v>
      </c>
      <c r="F95" s="37">
        <f>SUMIFS(СВЦЭМ!$D$34:$D$777,СВЦЭМ!$A$34:$A$777,$A95,СВЦЭМ!$B$34:$B$777,F$83)+'СЕТ СН'!$H$11+СВЦЭМ!$D$10+'СЕТ СН'!$H$5-'СЕТ СН'!$H$21</f>
        <v>4972.7810221</v>
      </c>
      <c r="G95" s="37">
        <f>SUMIFS(СВЦЭМ!$D$34:$D$777,СВЦЭМ!$A$34:$A$777,$A95,СВЦЭМ!$B$34:$B$777,G$83)+'СЕТ СН'!$H$11+СВЦЭМ!$D$10+'СЕТ СН'!$H$5-'СЕТ СН'!$H$21</f>
        <v>4972.5300612000001</v>
      </c>
      <c r="H95" s="37">
        <f>SUMIFS(СВЦЭМ!$D$34:$D$777,СВЦЭМ!$A$34:$A$777,$A95,СВЦЭМ!$B$34:$B$777,H$83)+'СЕТ СН'!$H$11+СВЦЭМ!$D$10+'СЕТ СН'!$H$5-'СЕТ СН'!$H$21</f>
        <v>5003.5301213100001</v>
      </c>
      <c r="I95" s="37">
        <f>SUMIFS(СВЦЭМ!$D$34:$D$777,СВЦЭМ!$A$34:$A$777,$A95,СВЦЭМ!$B$34:$B$777,I$83)+'СЕТ СН'!$H$11+СВЦЭМ!$D$10+'СЕТ СН'!$H$5-'СЕТ СН'!$H$21</f>
        <v>4998.7953776200002</v>
      </c>
      <c r="J95" s="37">
        <f>SUMIFS(СВЦЭМ!$D$34:$D$777,СВЦЭМ!$A$34:$A$777,$A95,СВЦЭМ!$B$34:$B$777,J$83)+'СЕТ СН'!$H$11+СВЦЭМ!$D$10+'СЕТ СН'!$H$5-'СЕТ СН'!$H$21</f>
        <v>4866.8220644100002</v>
      </c>
      <c r="K95" s="37">
        <f>SUMIFS(СВЦЭМ!$D$34:$D$777,СВЦЭМ!$A$34:$A$777,$A95,СВЦЭМ!$B$34:$B$777,K$83)+'СЕТ СН'!$H$11+СВЦЭМ!$D$10+'СЕТ СН'!$H$5-'СЕТ СН'!$H$21</f>
        <v>4757.8168356000006</v>
      </c>
      <c r="L95" s="37">
        <f>SUMIFS(СВЦЭМ!$D$34:$D$777,СВЦЭМ!$A$34:$A$777,$A95,СВЦЭМ!$B$34:$B$777,L$83)+'СЕТ СН'!$H$11+СВЦЭМ!$D$10+'СЕТ СН'!$H$5-'СЕТ СН'!$H$21</f>
        <v>4681.36501546</v>
      </c>
      <c r="M95" s="37">
        <f>SUMIFS(СВЦЭМ!$D$34:$D$777,СВЦЭМ!$A$34:$A$777,$A95,СВЦЭМ!$B$34:$B$777,M$83)+'СЕТ СН'!$H$11+СВЦЭМ!$D$10+'СЕТ СН'!$H$5-'СЕТ СН'!$H$21</f>
        <v>4653.2877692500006</v>
      </c>
      <c r="N95" s="37">
        <f>SUMIFS(СВЦЭМ!$D$34:$D$777,СВЦЭМ!$A$34:$A$777,$A95,СВЦЭМ!$B$34:$B$777,N$83)+'СЕТ СН'!$H$11+СВЦЭМ!$D$10+'СЕТ СН'!$H$5-'СЕТ СН'!$H$21</f>
        <v>4663.1761370499999</v>
      </c>
      <c r="O95" s="37">
        <f>SUMIFS(СВЦЭМ!$D$34:$D$777,СВЦЭМ!$A$34:$A$777,$A95,СВЦЭМ!$B$34:$B$777,O$83)+'СЕТ СН'!$H$11+СВЦЭМ!$D$10+'СЕТ СН'!$H$5-'СЕТ СН'!$H$21</f>
        <v>4667.05956496</v>
      </c>
      <c r="P95" s="37">
        <f>SUMIFS(СВЦЭМ!$D$34:$D$777,СВЦЭМ!$A$34:$A$777,$A95,СВЦЭМ!$B$34:$B$777,P$83)+'СЕТ СН'!$H$11+СВЦЭМ!$D$10+'СЕТ СН'!$H$5-'СЕТ СН'!$H$21</f>
        <v>4665.5381510200004</v>
      </c>
      <c r="Q95" s="37">
        <f>SUMIFS(СВЦЭМ!$D$34:$D$777,СВЦЭМ!$A$34:$A$777,$A95,СВЦЭМ!$B$34:$B$777,Q$83)+'СЕТ СН'!$H$11+СВЦЭМ!$D$10+'СЕТ СН'!$H$5-'СЕТ СН'!$H$21</f>
        <v>4665.0629220400006</v>
      </c>
      <c r="R95" s="37">
        <f>SUMIFS(СВЦЭМ!$D$34:$D$777,СВЦЭМ!$A$34:$A$777,$A95,СВЦЭМ!$B$34:$B$777,R$83)+'СЕТ СН'!$H$11+СВЦЭМ!$D$10+'СЕТ СН'!$H$5-'СЕТ СН'!$H$21</f>
        <v>4672.1929925900004</v>
      </c>
      <c r="S95" s="37">
        <f>SUMIFS(СВЦЭМ!$D$34:$D$777,СВЦЭМ!$A$34:$A$777,$A95,СВЦЭМ!$B$34:$B$777,S$83)+'СЕТ СН'!$H$11+СВЦЭМ!$D$10+'СЕТ СН'!$H$5-'СЕТ СН'!$H$21</f>
        <v>4672.6120613599996</v>
      </c>
      <c r="T95" s="37">
        <f>SUMIFS(СВЦЭМ!$D$34:$D$777,СВЦЭМ!$A$34:$A$777,$A95,СВЦЭМ!$B$34:$B$777,T$83)+'СЕТ СН'!$H$11+СВЦЭМ!$D$10+'СЕТ СН'!$H$5-'СЕТ СН'!$H$21</f>
        <v>4680.0722219600002</v>
      </c>
      <c r="U95" s="37">
        <f>SUMIFS(СВЦЭМ!$D$34:$D$777,СВЦЭМ!$A$34:$A$777,$A95,СВЦЭМ!$B$34:$B$777,U$83)+'СЕТ СН'!$H$11+СВЦЭМ!$D$10+'СЕТ СН'!$H$5-'СЕТ СН'!$H$21</f>
        <v>4686.5046722799998</v>
      </c>
      <c r="V95" s="37">
        <f>SUMIFS(СВЦЭМ!$D$34:$D$777,СВЦЭМ!$A$34:$A$777,$A95,СВЦЭМ!$B$34:$B$777,V$83)+'СЕТ СН'!$H$11+СВЦЭМ!$D$10+'СЕТ СН'!$H$5-'СЕТ СН'!$H$21</f>
        <v>4704.4055144699996</v>
      </c>
      <c r="W95" s="37">
        <f>SUMIFS(СВЦЭМ!$D$34:$D$777,СВЦЭМ!$A$34:$A$777,$A95,СВЦЭМ!$B$34:$B$777,W$83)+'СЕТ СН'!$H$11+СВЦЭМ!$D$10+'СЕТ СН'!$H$5-'СЕТ СН'!$H$21</f>
        <v>4727.4553685800001</v>
      </c>
      <c r="X95" s="37">
        <f>SUMIFS(СВЦЭМ!$D$34:$D$777,СВЦЭМ!$A$34:$A$777,$A95,СВЦЭМ!$B$34:$B$777,X$83)+'СЕТ СН'!$H$11+СВЦЭМ!$D$10+'СЕТ СН'!$H$5-'СЕТ СН'!$H$21</f>
        <v>4802.1203924599995</v>
      </c>
      <c r="Y95" s="37">
        <f>SUMIFS(СВЦЭМ!$D$34:$D$777,СВЦЭМ!$A$34:$A$777,$A95,СВЦЭМ!$B$34:$B$777,Y$83)+'СЕТ СН'!$H$11+СВЦЭМ!$D$10+'СЕТ СН'!$H$5-'СЕТ СН'!$H$21</f>
        <v>4831.1489919599999</v>
      </c>
    </row>
    <row r="96" spans="1:27" ht="15.75" x14ac:dyDescent="0.2">
      <c r="A96" s="36">
        <f t="shared" si="2"/>
        <v>42929</v>
      </c>
      <c r="B96" s="37">
        <f>SUMIFS(СВЦЭМ!$D$34:$D$777,СВЦЭМ!$A$34:$A$777,$A96,СВЦЭМ!$B$34:$B$777,B$83)+'СЕТ СН'!$H$11+СВЦЭМ!$D$10+'СЕТ СН'!$H$5-'СЕТ СН'!$H$21</f>
        <v>4837.5016381799996</v>
      </c>
      <c r="C96" s="37">
        <f>SUMIFS(СВЦЭМ!$D$34:$D$777,СВЦЭМ!$A$34:$A$777,$A96,СВЦЭМ!$B$34:$B$777,C$83)+'СЕТ СН'!$H$11+СВЦЭМ!$D$10+'СЕТ СН'!$H$5-'СЕТ СН'!$H$21</f>
        <v>4903.4716969500005</v>
      </c>
      <c r="D96" s="37">
        <f>SUMIFS(СВЦЭМ!$D$34:$D$777,СВЦЭМ!$A$34:$A$777,$A96,СВЦЭМ!$B$34:$B$777,D$83)+'СЕТ СН'!$H$11+СВЦЭМ!$D$10+'СЕТ СН'!$H$5-'СЕТ СН'!$H$21</f>
        <v>4979.2773739900003</v>
      </c>
      <c r="E96" s="37">
        <f>SUMIFS(СВЦЭМ!$D$34:$D$777,СВЦЭМ!$A$34:$A$777,$A96,СВЦЭМ!$B$34:$B$777,E$83)+'СЕТ СН'!$H$11+СВЦЭМ!$D$10+'СЕТ СН'!$H$5-'СЕТ СН'!$H$21</f>
        <v>4982.6933761800001</v>
      </c>
      <c r="F96" s="37">
        <f>SUMIFS(СВЦЭМ!$D$34:$D$777,СВЦЭМ!$A$34:$A$777,$A96,СВЦЭМ!$B$34:$B$777,F$83)+'СЕТ СН'!$H$11+СВЦЭМ!$D$10+'СЕТ СН'!$H$5-'СЕТ СН'!$H$21</f>
        <v>4987.0046010300002</v>
      </c>
      <c r="G96" s="37">
        <f>SUMIFS(СВЦЭМ!$D$34:$D$777,СВЦЭМ!$A$34:$A$777,$A96,СВЦЭМ!$B$34:$B$777,G$83)+'СЕТ СН'!$H$11+СВЦЭМ!$D$10+'СЕТ СН'!$H$5-'СЕТ СН'!$H$21</f>
        <v>4986.9866587699998</v>
      </c>
      <c r="H96" s="37">
        <f>SUMIFS(СВЦЭМ!$D$34:$D$777,СВЦЭМ!$A$34:$A$777,$A96,СВЦЭМ!$B$34:$B$777,H$83)+'СЕТ СН'!$H$11+СВЦЭМ!$D$10+'СЕТ СН'!$H$5-'СЕТ СН'!$H$21</f>
        <v>5008.8241517099996</v>
      </c>
      <c r="I96" s="37">
        <f>SUMIFS(СВЦЭМ!$D$34:$D$777,СВЦЭМ!$A$34:$A$777,$A96,СВЦЭМ!$B$34:$B$777,I$83)+'СЕТ СН'!$H$11+СВЦЭМ!$D$10+'СЕТ СН'!$H$5-'СЕТ СН'!$H$21</f>
        <v>4922.4837158399996</v>
      </c>
      <c r="J96" s="37">
        <f>SUMIFS(СВЦЭМ!$D$34:$D$777,СВЦЭМ!$A$34:$A$777,$A96,СВЦЭМ!$B$34:$B$777,J$83)+'СЕТ СН'!$H$11+СВЦЭМ!$D$10+'СЕТ СН'!$H$5-'СЕТ СН'!$H$21</f>
        <v>4803.6504906099999</v>
      </c>
      <c r="K96" s="37">
        <f>SUMIFS(СВЦЭМ!$D$34:$D$777,СВЦЭМ!$A$34:$A$777,$A96,СВЦЭМ!$B$34:$B$777,K$83)+'СЕТ СН'!$H$11+СВЦЭМ!$D$10+'СЕТ СН'!$H$5-'СЕТ СН'!$H$21</f>
        <v>4711.9668006900001</v>
      </c>
      <c r="L96" s="37">
        <f>SUMIFS(СВЦЭМ!$D$34:$D$777,СВЦЭМ!$A$34:$A$777,$A96,СВЦЭМ!$B$34:$B$777,L$83)+'СЕТ СН'!$H$11+СВЦЭМ!$D$10+'СЕТ СН'!$H$5-'СЕТ СН'!$H$21</f>
        <v>4640.6803467199998</v>
      </c>
      <c r="M96" s="37">
        <f>SUMIFS(СВЦЭМ!$D$34:$D$777,СВЦЭМ!$A$34:$A$777,$A96,СВЦЭМ!$B$34:$B$777,M$83)+'СЕТ СН'!$H$11+СВЦЭМ!$D$10+'СЕТ СН'!$H$5-'СЕТ СН'!$H$21</f>
        <v>4612.9209710199993</v>
      </c>
      <c r="N96" s="37">
        <f>SUMIFS(СВЦЭМ!$D$34:$D$777,СВЦЭМ!$A$34:$A$777,$A96,СВЦЭМ!$B$34:$B$777,N$83)+'СЕТ СН'!$H$11+СВЦЭМ!$D$10+'СЕТ СН'!$H$5-'СЕТ СН'!$H$21</f>
        <v>4620.0239416999993</v>
      </c>
      <c r="O96" s="37">
        <f>SUMIFS(СВЦЭМ!$D$34:$D$777,СВЦЭМ!$A$34:$A$777,$A96,СВЦЭМ!$B$34:$B$777,O$83)+'СЕТ СН'!$H$11+СВЦЭМ!$D$10+'СЕТ СН'!$H$5-'СЕТ СН'!$H$21</f>
        <v>4619.6033068500001</v>
      </c>
      <c r="P96" s="37">
        <f>SUMIFS(СВЦЭМ!$D$34:$D$777,СВЦЭМ!$A$34:$A$777,$A96,СВЦЭМ!$B$34:$B$777,P$83)+'СЕТ СН'!$H$11+СВЦЭМ!$D$10+'СЕТ СН'!$H$5-'СЕТ СН'!$H$21</f>
        <v>4618.4692281500002</v>
      </c>
      <c r="Q96" s="37">
        <f>SUMIFS(СВЦЭМ!$D$34:$D$777,СВЦЭМ!$A$34:$A$777,$A96,СВЦЭМ!$B$34:$B$777,Q$83)+'СЕТ СН'!$H$11+СВЦЭМ!$D$10+'СЕТ СН'!$H$5-'СЕТ СН'!$H$21</f>
        <v>4618.4056163999994</v>
      </c>
      <c r="R96" s="37">
        <f>SUMIFS(СВЦЭМ!$D$34:$D$777,СВЦЭМ!$A$34:$A$777,$A96,СВЦЭМ!$B$34:$B$777,R$83)+'СЕТ СН'!$H$11+СВЦЭМ!$D$10+'СЕТ СН'!$H$5-'СЕТ СН'!$H$21</f>
        <v>4625.1811064399999</v>
      </c>
      <c r="S96" s="37">
        <f>SUMIFS(СВЦЭМ!$D$34:$D$777,СВЦЭМ!$A$34:$A$777,$A96,СВЦЭМ!$B$34:$B$777,S$83)+'СЕТ СН'!$H$11+СВЦЭМ!$D$10+'СЕТ СН'!$H$5-'СЕТ СН'!$H$21</f>
        <v>4633.5069354299994</v>
      </c>
      <c r="T96" s="37">
        <f>SUMIFS(СВЦЭМ!$D$34:$D$777,СВЦЭМ!$A$34:$A$777,$A96,СВЦЭМ!$B$34:$B$777,T$83)+'СЕТ СН'!$H$11+СВЦЭМ!$D$10+'СЕТ СН'!$H$5-'СЕТ СН'!$H$21</f>
        <v>4670.4323653900001</v>
      </c>
      <c r="U96" s="37">
        <f>SUMIFS(СВЦЭМ!$D$34:$D$777,СВЦЭМ!$A$34:$A$777,$A96,СВЦЭМ!$B$34:$B$777,U$83)+'СЕТ СН'!$H$11+СВЦЭМ!$D$10+'СЕТ СН'!$H$5-'СЕТ СН'!$H$21</f>
        <v>4688.4573895899994</v>
      </c>
      <c r="V96" s="37">
        <f>SUMIFS(СВЦЭМ!$D$34:$D$777,СВЦЭМ!$A$34:$A$777,$A96,СВЦЭМ!$B$34:$B$777,V$83)+'СЕТ СН'!$H$11+СВЦЭМ!$D$10+'СЕТ СН'!$H$5-'СЕТ СН'!$H$21</f>
        <v>4709.3375685299998</v>
      </c>
      <c r="W96" s="37">
        <f>SUMIFS(СВЦЭМ!$D$34:$D$777,СВЦЭМ!$A$34:$A$777,$A96,СВЦЭМ!$B$34:$B$777,W$83)+'СЕТ СН'!$H$11+СВЦЭМ!$D$10+'СЕТ СН'!$H$5-'СЕТ СН'!$H$21</f>
        <v>4745.4256203900004</v>
      </c>
      <c r="X96" s="37">
        <f>SUMIFS(СВЦЭМ!$D$34:$D$777,СВЦЭМ!$A$34:$A$777,$A96,СВЦЭМ!$B$34:$B$777,X$83)+'СЕТ СН'!$H$11+СВЦЭМ!$D$10+'СЕТ СН'!$H$5-'СЕТ СН'!$H$21</f>
        <v>4807.2082063500002</v>
      </c>
      <c r="Y96" s="37">
        <f>SUMIFS(СВЦЭМ!$D$34:$D$777,СВЦЭМ!$A$34:$A$777,$A96,СВЦЭМ!$B$34:$B$777,Y$83)+'СЕТ СН'!$H$11+СВЦЭМ!$D$10+'СЕТ СН'!$H$5-'СЕТ СН'!$H$21</f>
        <v>4840.7353703999997</v>
      </c>
    </row>
    <row r="97" spans="1:25" ht="15.75" x14ac:dyDescent="0.2">
      <c r="A97" s="36">
        <f t="shared" si="2"/>
        <v>42930</v>
      </c>
      <c r="B97" s="37">
        <f>SUMIFS(СВЦЭМ!$D$34:$D$777,СВЦЭМ!$A$34:$A$777,$A97,СВЦЭМ!$B$34:$B$777,B$83)+'СЕТ СН'!$H$11+СВЦЭМ!$D$10+'СЕТ СН'!$H$5-'СЕТ СН'!$H$21</f>
        <v>4852.2234371599998</v>
      </c>
      <c r="C97" s="37">
        <f>SUMIFS(СВЦЭМ!$D$34:$D$777,СВЦЭМ!$A$34:$A$777,$A97,СВЦЭМ!$B$34:$B$777,C$83)+'СЕТ СН'!$H$11+СВЦЭМ!$D$10+'СЕТ СН'!$H$5-'СЕТ СН'!$H$21</f>
        <v>4844.3675449900002</v>
      </c>
      <c r="D97" s="37">
        <f>SUMIFS(СВЦЭМ!$D$34:$D$777,СВЦЭМ!$A$34:$A$777,$A97,СВЦЭМ!$B$34:$B$777,D$83)+'СЕТ СН'!$H$11+СВЦЭМ!$D$10+'СЕТ СН'!$H$5-'СЕТ СН'!$H$21</f>
        <v>4918.3559355999996</v>
      </c>
      <c r="E97" s="37">
        <f>SUMIFS(СВЦЭМ!$D$34:$D$777,СВЦЭМ!$A$34:$A$777,$A97,СВЦЭМ!$B$34:$B$777,E$83)+'СЕТ СН'!$H$11+СВЦЭМ!$D$10+'СЕТ СН'!$H$5-'СЕТ СН'!$H$21</f>
        <v>4907.6821761499996</v>
      </c>
      <c r="F97" s="37">
        <f>SUMIFS(СВЦЭМ!$D$34:$D$777,СВЦЭМ!$A$34:$A$777,$A97,СВЦЭМ!$B$34:$B$777,F$83)+'СЕТ СН'!$H$11+СВЦЭМ!$D$10+'СЕТ СН'!$H$5-'СЕТ СН'!$H$21</f>
        <v>4904.3763314500002</v>
      </c>
      <c r="G97" s="37">
        <f>SUMIFS(СВЦЭМ!$D$34:$D$777,СВЦЭМ!$A$34:$A$777,$A97,СВЦЭМ!$B$34:$B$777,G$83)+'СЕТ СН'!$H$11+СВЦЭМ!$D$10+'СЕТ СН'!$H$5-'СЕТ СН'!$H$21</f>
        <v>4910.1398911100005</v>
      </c>
      <c r="H97" s="37">
        <f>SUMIFS(СВЦЭМ!$D$34:$D$777,СВЦЭМ!$A$34:$A$777,$A97,СВЦЭМ!$B$34:$B$777,H$83)+'СЕТ СН'!$H$11+СВЦЭМ!$D$10+'СЕТ СН'!$H$5-'СЕТ СН'!$H$21</f>
        <v>4944.0432720899998</v>
      </c>
      <c r="I97" s="37">
        <f>SUMIFS(СВЦЭМ!$D$34:$D$777,СВЦЭМ!$A$34:$A$777,$A97,СВЦЭМ!$B$34:$B$777,I$83)+'СЕТ СН'!$H$11+СВЦЭМ!$D$10+'СЕТ СН'!$H$5-'СЕТ СН'!$H$21</f>
        <v>4899.6134478799995</v>
      </c>
      <c r="J97" s="37">
        <f>SUMIFS(СВЦЭМ!$D$34:$D$777,СВЦЭМ!$A$34:$A$777,$A97,СВЦЭМ!$B$34:$B$777,J$83)+'СЕТ СН'!$H$11+СВЦЭМ!$D$10+'СЕТ СН'!$H$5-'СЕТ СН'!$H$21</f>
        <v>4761.9553333700005</v>
      </c>
      <c r="K97" s="37">
        <f>SUMIFS(СВЦЭМ!$D$34:$D$777,СВЦЭМ!$A$34:$A$777,$A97,СВЦЭМ!$B$34:$B$777,K$83)+'СЕТ СН'!$H$11+СВЦЭМ!$D$10+'СЕТ СН'!$H$5-'СЕТ СН'!$H$21</f>
        <v>4702.1612338599998</v>
      </c>
      <c r="L97" s="37">
        <f>SUMIFS(СВЦЭМ!$D$34:$D$777,СВЦЭМ!$A$34:$A$777,$A97,СВЦЭМ!$B$34:$B$777,L$83)+'СЕТ СН'!$H$11+СВЦЭМ!$D$10+'СЕТ СН'!$H$5-'СЕТ СН'!$H$21</f>
        <v>4657.3573759499996</v>
      </c>
      <c r="M97" s="37">
        <f>SUMIFS(СВЦЭМ!$D$34:$D$777,СВЦЭМ!$A$34:$A$777,$A97,СВЦЭМ!$B$34:$B$777,M$83)+'СЕТ СН'!$H$11+СВЦЭМ!$D$10+'СЕТ СН'!$H$5-'СЕТ СН'!$H$21</f>
        <v>4652.9335406499995</v>
      </c>
      <c r="N97" s="37">
        <f>SUMIFS(СВЦЭМ!$D$34:$D$777,СВЦЭМ!$A$34:$A$777,$A97,СВЦЭМ!$B$34:$B$777,N$83)+'СЕТ СН'!$H$11+СВЦЭМ!$D$10+'СЕТ СН'!$H$5-'СЕТ СН'!$H$21</f>
        <v>4646.6073135799998</v>
      </c>
      <c r="O97" s="37">
        <f>SUMIFS(СВЦЭМ!$D$34:$D$777,СВЦЭМ!$A$34:$A$777,$A97,СВЦЭМ!$B$34:$B$777,O$83)+'СЕТ СН'!$H$11+СВЦЭМ!$D$10+'СЕТ СН'!$H$5-'СЕТ СН'!$H$21</f>
        <v>4649.6160107100004</v>
      </c>
      <c r="P97" s="37">
        <f>SUMIFS(СВЦЭМ!$D$34:$D$777,СВЦЭМ!$A$34:$A$777,$A97,СВЦЭМ!$B$34:$B$777,P$83)+'СЕТ СН'!$H$11+СВЦЭМ!$D$10+'СЕТ СН'!$H$5-'СЕТ СН'!$H$21</f>
        <v>4649.2608236300002</v>
      </c>
      <c r="Q97" s="37">
        <f>SUMIFS(СВЦЭМ!$D$34:$D$777,СВЦЭМ!$A$34:$A$777,$A97,СВЦЭМ!$B$34:$B$777,Q$83)+'СЕТ СН'!$H$11+СВЦЭМ!$D$10+'СЕТ СН'!$H$5-'СЕТ СН'!$H$21</f>
        <v>4652.9548734599994</v>
      </c>
      <c r="R97" s="37">
        <f>SUMIFS(СВЦЭМ!$D$34:$D$777,СВЦЭМ!$A$34:$A$777,$A97,СВЦЭМ!$B$34:$B$777,R$83)+'СЕТ СН'!$H$11+СВЦЭМ!$D$10+'СЕТ СН'!$H$5-'СЕТ СН'!$H$21</f>
        <v>4648.7129187999999</v>
      </c>
      <c r="S97" s="37">
        <f>SUMIFS(СВЦЭМ!$D$34:$D$777,СВЦЭМ!$A$34:$A$777,$A97,СВЦЭМ!$B$34:$B$777,S$83)+'СЕТ СН'!$H$11+СВЦЭМ!$D$10+'СЕТ СН'!$H$5-'СЕТ СН'!$H$21</f>
        <v>4646.5088467999994</v>
      </c>
      <c r="T97" s="37">
        <f>SUMIFS(СВЦЭМ!$D$34:$D$777,СВЦЭМ!$A$34:$A$777,$A97,СВЦЭМ!$B$34:$B$777,T$83)+'СЕТ СН'!$H$11+СВЦЭМ!$D$10+'СЕТ СН'!$H$5-'СЕТ СН'!$H$21</f>
        <v>4640.0164840300004</v>
      </c>
      <c r="U97" s="37">
        <f>SUMIFS(СВЦЭМ!$D$34:$D$777,СВЦЭМ!$A$34:$A$777,$A97,СВЦЭМ!$B$34:$B$777,U$83)+'СЕТ СН'!$H$11+СВЦЭМ!$D$10+'СЕТ СН'!$H$5-'СЕТ СН'!$H$21</f>
        <v>4629.0666327299996</v>
      </c>
      <c r="V97" s="37">
        <f>SUMIFS(СВЦЭМ!$D$34:$D$777,СВЦЭМ!$A$34:$A$777,$A97,СВЦЭМ!$B$34:$B$777,V$83)+'СЕТ СН'!$H$11+СВЦЭМ!$D$10+'СЕТ СН'!$H$5-'СЕТ СН'!$H$21</f>
        <v>4629.48623546</v>
      </c>
      <c r="W97" s="37">
        <f>SUMIFS(СВЦЭМ!$D$34:$D$777,СВЦЭМ!$A$34:$A$777,$A97,СВЦЭМ!$B$34:$B$777,W$83)+'СЕТ СН'!$H$11+СВЦЭМ!$D$10+'СЕТ СН'!$H$5-'СЕТ СН'!$H$21</f>
        <v>4634.0087427399994</v>
      </c>
      <c r="X97" s="37">
        <f>SUMIFS(СВЦЭМ!$D$34:$D$777,СВЦЭМ!$A$34:$A$777,$A97,СВЦЭМ!$B$34:$B$777,X$83)+'СЕТ СН'!$H$11+СВЦЭМ!$D$10+'СЕТ СН'!$H$5-'СЕТ СН'!$H$21</f>
        <v>4647.93450519</v>
      </c>
      <c r="Y97" s="37">
        <f>SUMIFS(СВЦЭМ!$D$34:$D$777,СВЦЭМ!$A$34:$A$777,$A97,СВЦЭМ!$B$34:$B$777,Y$83)+'СЕТ СН'!$H$11+СВЦЭМ!$D$10+'СЕТ СН'!$H$5-'СЕТ СН'!$H$21</f>
        <v>4660.6486147300002</v>
      </c>
    </row>
    <row r="98" spans="1:25" ht="15.75" x14ac:dyDescent="0.2">
      <c r="A98" s="36">
        <f t="shared" si="2"/>
        <v>42931</v>
      </c>
      <c r="B98" s="37">
        <f>SUMIFS(СВЦЭМ!$D$34:$D$777,СВЦЭМ!$A$34:$A$777,$A98,СВЦЭМ!$B$34:$B$777,B$83)+'СЕТ СН'!$H$11+СВЦЭМ!$D$10+'СЕТ СН'!$H$5-'СЕТ СН'!$H$21</f>
        <v>4777.7360784499997</v>
      </c>
      <c r="C98" s="37">
        <f>SUMIFS(СВЦЭМ!$D$34:$D$777,СВЦЭМ!$A$34:$A$777,$A98,СВЦЭМ!$B$34:$B$777,C$83)+'СЕТ СН'!$H$11+СВЦЭМ!$D$10+'СЕТ СН'!$H$5-'СЕТ СН'!$H$21</f>
        <v>4862.5017019200004</v>
      </c>
      <c r="D98" s="37">
        <f>SUMIFS(СВЦЭМ!$D$34:$D$777,СВЦЭМ!$A$34:$A$777,$A98,СВЦЭМ!$B$34:$B$777,D$83)+'СЕТ СН'!$H$11+СВЦЭМ!$D$10+'СЕТ СН'!$H$5-'СЕТ СН'!$H$21</f>
        <v>4926.7108961599997</v>
      </c>
      <c r="E98" s="37">
        <f>SUMIFS(СВЦЭМ!$D$34:$D$777,СВЦЭМ!$A$34:$A$777,$A98,СВЦЭМ!$B$34:$B$777,E$83)+'СЕТ СН'!$H$11+СВЦЭМ!$D$10+'СЕТ СН'!$H$5-'СЕТ СН'!$H$21</f>
        <v>4930.3533162599997</v>
      </c>
      <c r="F98" s="37">
        <f>SUMIFS(СВЦЭМ!$D$34:$D$777,СВЦЭМ!$A$34:$A$777,$A98,СВЦЭМ!$B$34:$B$777,F$83)+'СЕТ СН'!$H$11+СВЦЭМ!$D$10+'СЕТ СН'!$H$5-'СЕТ СН'!$H$21</f>
        <v>4934.8913097900004</v>
      </c>
      <c r="G98" s="37">
        <f>SUMIFS(СВЦЭМ!$D$34:$D$777,СВЦЭМ!$A$34:$A$777,$A98,СВЦЭМ!$B$34:$B$777,G$83)+'СЕТ СН'!$H$11+СВЦЭМ!$D$10+'СЕТ СН'!$H$5-'СЕТ СН'!$H$21</f>
        <v>4932.9624392599999</v>
      </c>
      <c r="H98" s="37">
        <f>SUMIFS(СВЦЭМ!$D$34:$D$777,СВЦЭМ!$A$34:$A$777,$A98,СВЦЭМ!$B$34:$B$777,H$83)+'СЕТ СН'!$H$11+СВЦЭМ!$D$10+'СЕТ СН'!$H$5-'СЕТ СН'!$H$21</f>
        <v>4929.1303989600001</v>
      </c>
      <c r="I98" s="37">
        <f>SUMIFS(СВЦЭМ!$D$34:$D$777,СВЦЭМ!$A$34:$A$777,$A98,СВЦЭМ!$B$34:$B$777,I$83)+'СЕТ СН'!$H$11+СВЦЭМ!$D$10+'СЕТ СН'!$H$5-'СЕТ СН'!$H$21</f>
        <v>4851.3769862199997</v>
      </c>
      <c r="J98" s="37">
        <f>SUMIFS(СВЦЭМ!$D$34:$D$777,СВЦЭМ!$A$34:$A$777,$A98,СВЦЭМ!$B$34:$B$777,J$83)+'СЕТ СН'!$H$11+СВЦЭМ!$D$10+'СЕТ СН'!$H$5-'СЕТ СН'!$H$21</f>
        <v>4741.9236133899994</v>
      </c>
      <c r="K98" s="37">
        <f>SUMIFS(СВЦЭМ!$D$34:$D$777,СВЦЭМ!$A$34:$A$777,$A98,СВЦЭМ!$B$34:$B$777,K$83)+'СЕТ СН'!$H$11+СВЦЭМ!$D$10+'СЕТ СН'!$H$5-'СЕТ СН'!$H$21</f>
        <v>4689.3071097499997</v>
      </c>
      <c r="L98" s="37">
        <f>SUMIFS(СВЦЭМ!$D$34:$D$777,СВЦЭМ!$A$34:$A$777,$A98,СВЦЭМ!$B$34:$B$777,L$83)+'СЕТ СН'!$H$11+СВЦЭМ!$D$10+'СЕТ СН'!$H$5-'СЕТ СН'!$H$21</f>
        <v>4678.9435707299999</v>
      </c>
      <c r="M98" s="37">
        <f>SUMIFS(СВЦЭМ!$D$34:$D$777,СВЦЭМ!$A$34:$A$777,$A98,СВЦЭМ!$B$34:$B$777,M$83)+'СЕТ СН'!$H$11+СВЦЭМ!$D$10+'СЕТ СН'!$H$5-'СЕТ СН'!$H$21</f>
        <v>4677.5484522799998</v>
      </c>
      <c r="N98" s="37">
        <f>SUMIFS(СВЦЭМ!$D$34:$D$777,СВЦЭМ!$A$34:$A$777,$A98,СВЦЭМ!$B$34:$B$777,N$83)+'СЕТ СН'!$H$11+СВЦЭМ!$D$10+'СЕТ СН'!$H$5-'СЕТ СН'!$H$21</f>
        <v>4671.3533188399997</v>
      </c>
      <c r="O98" s="37">
        <f>SUMIFS(СВЦЭМ!$D$34:$D$777,СВЦЭМ!$A$34:$A$777,$A98,СВЦЭМ!$B$34:$B$777,O$83)+'СЕТ СН'!$H$11+СВЦЭМ!$D$10+'СЕТ СН'!$H$5-'СЕТ СН'!$H$21</f>
        <v>4663.0096946699996</v>
      </c>
      <c r="P98" s="37">
        <f>SUMIFS(СВЦЭМ!$D$34:$D$777,СВЦЭМ!$A$34:$A$777,$A98,СВЦЭМ!$B$34:$B$777,P$83)+'СЕТ СН'!$H$11+СВЦЭМ!$D$10+'СЕТ СН'!$H$5-'СЕТ СН'!$H$21</f>
        <v>4661.6353550799995</v>
      </c>
      <c r="Q98" s="37">
        <f>SUMIFS(СВЦЭМ!$D$34:$D$777,СВЦЭМ!$A$34:$A$777,$A98,СВЦЭМ!$B$34:$B$777,Q$83)+'СЕТ СН'!$H$11+СВЦЭМ!$D$10+'СЕТ СН'!$H$5-'СЕТ СН'!$H$21</f>
        <v>4661.9797300800001</v>
      </c>
      <c r="R98" s="37">
        <f>SUMIFS(СВЦЭМ!$D$34:$D$777,СВЦЭМ!$A$34:$A$777,$A98,СВЦЭМ!$B$34:$B$777,R$83)+'СЕТ СН'!$H$11+СВЦЭМ!$D$10+'СЕТ СН'!$H$5-'СЕТ СН'!$H$21</f>
        <v>4659.9186817099999</v>
      </c>
      <c r="S98" s="37">
        <f>SUMIFS(СВЦЭМ!$D$34:$D$777,СВЦЭМ!$A$34:$A$777,$A98,СВЦЭМ!$B$34:$B$777,S$83)+'СЕТ СН'!$H$11+СВЦЭМ!$D$10+'СЕТ СН'!$H$5-'СЕТ СН'!$H$21</f>
        <v>4660.83864644</v>
      </c>
      <c r="T98" s="37">
        <f>SUMIFS(СВЦЭМ!$D$34:$D$777,СВЦЭМ!$A$34:$A$777,$A98,СВЦЭМ!$B$34:$B$777,T$83)+'СЕТ СН'!$H$11+СВЦЭМ!$D$10+'СЕТ СН'!$H$5-'СЕТ СН'!$H$21</f>
        <v>4658.7146768399998</v>
      </c>
      <c r="U98" s="37">
        <f>SUMIFS(СВЦЭМ!$D$34:$D$777,СВЦЭМ!$A$34:$A$777,$A98,СВЦЭМ!$B$34:$B$777,U$83)+'СЕТ СН'!$H$11+СВЦЭМ!$D$10+'СЕТ СН'!$H$5-'СЕТ СН'!$H$21</f>
        <v>4658.7184485500002</v>
      </c>
      <c r="V98" s="37">
        <f>SUMIFS(СВЦЭМ!$D$34:$D$777,СВЦЭМ!$A$34:$A$777,$A98,СВЦЭМ!$B$34:$B$777,V$83)+'СЕТ СН'!$H$11+СВЦЭМ!$D$10+'СЕТ СН'!$H$5-'СЕТ СН'!$H$21</f>
        <v>4679.7230077799995</v>
      </c>
      <c r="W98" s="37">
        <f>SUMIFS(СВЦЭМ!$D$34:$D$777,СВЦЭМ!$A$34:$A$777,$A98,СВЦЭМ!$B$34:$B$777,W$83)+'СЕТ СН'!$H$11+СВЦЭМ!$D$10+'СЕТ СН'!$H$5-'СЕТ СН'!$H$21</f>
        <v>4659.5472386299998</v>
      </c>
      <c r="X98" s="37">
        <f>SUMIFS(СВЦЭМ!$D$34:$D$777,СВЦЭМ!$A$34:$A$777,$A98,СВЦЭМ!$B$34:$B$777,X$83)+'СЕТ СН'!$H$11+СВЦЭМ!$D$10+'СЕТ СН'!$H$5-'СЕТ СН'!$H$21</f>
        <v>4639.8845068199998</v>
      </c>
      <c r="Y98" s="37">
        <f>SUMIFS(СВЦЭМ!$D$34:$D$777,СВЦЭМ!$A$34:$A$777,$A98,СВЦЭМ!$B$34:$B$777,Y$83)+'СЕТ СН'!$H$11+СВЦЭМ!$D$10+'СЕТ СН'!$H$5-'СЕТ СН'!$H$21</f>
        <v>4720.7436733899995</v>
      </c>
    </row>
    <row r="99" spans="1:25" ht="15.75" x14ac:dyDescent="0.2">
      <c r="A99" s="36">
        <f t="shared" si="2"/>
        <v>42932</v>
      </c>
      <c r="B99" s="37">
        <f>SUMIFS(СВЦЭМ!$D$34:$D$777,СВЦЭМ!$A$34:$A$777,$A99,СВЦЭМ!$B$34:$B$777,B$83)+'СЕТ СН'!$H$11+СВЦЭМ!$D$10+'СЕТ СН'!$H$5-'СЕТ СН'!$H$21</f>
        <v>4861.1192035499998</v>
      </c>
      <c r="C99" s="37">
        <f>SUMIFS(СВЦЭМ!$D$34:$D$777,СВЦЭМ!$A$34:$A$777,$A99,СВЦЭМ!$B$34:$B$777,C$83)+'СЕТ СН'!$H$11+СВЦЭМ!$D$10+'СЕТ СН'!$H$5-'СЕТ СН'!$H$21</f>
        <v>4949.9564743399997</v>
      </c>
      <c r="D99" s="37">
        <f>SUMIFS(СВЦЭМ!$D$34:$D$777,СВЦЭМ!$A$34:$A$777,$A99,СВЦЭМ!$B$34:$B$777,D$83)+'СЕТ СН'!$H$11+СВЦЭМ!$D$10+'СЕТ СН'!$H$5-'СЕТ СН'!$H$21</f>
        <v>4991.6914238099998</v>
      </c>
      <c r="E99" s="37">
        <f>SUMIFS(СВЦЭМ!$D$34:$D$777,СВЦЭМ!$A$34:$A$777,$A99,СВЦЭМ!$B$34:$B$777,E$83)+'СЕТ СН'!$H$11+СВЦЭМ!$D$10+'СЕТ СН'!$H$5-'СЕТ СН'!$H$21</f>
        <v>4985.0315375499995</v>
      </c>
      <c r="F99" s="37">
        <f>SUMIFS(СВЦЭМ!$D$34:$D$777,СВЦЭМ!$A$34:$A$777,$A99,СВЦЭМ!$B$34:$B$777,F$83)+'СЕТ СН'!$H$11+СВЦЭМ!$D$10+'СЕТ СН'!$H$5-'СЕТ СН'!$H$21</f>
        <v>4978.1203128400002</v>
      </c>
      <c r="G99" s="37">
        <f>SUMIFS(СВЦЭМ!$D$34:$D$777,СВЦЭМ!$A$34:$A$777,$A99,СВЦЭМ!$B$34:$B$777,G$83)+'СЕТ СН'!$H$11+СВЦЭМ!$D$10+'СЕТ СН'!$H$5-'СЕТ СН'!$H$21</f>
        <v>4975.7486286700005</v>
      </c>
      <c r="H99" s="37">
        <f>SUMIFS(СВЦЭМ!$D$34:$D$777,СВЦЭМ!$A$34:$A$777,$A99,СВЦЭМ!$B$34:$B$777,H$83)+'СЕТ СН'!$H$11+СВЦЭМ!$D$10+'СЕТ СН'!$H$5-'СЕТ СН'!$H$21</f>
        <v>4991.3773392700004</v>
      </c>
      <c r="I99" s="37">
        <f>SUMIFS(СВЦЭМ!$D$34:$D$777,СВЦЭМ!$A$34:$A$777,$A99,СВЦЭМ!$B$34:$B$777,I$83)+'СЕТ СН'!$H$11+СВЦЭМ!$D$10+'СЕТ СН'!$H$5-'СЕТ СН'!$H$21</f>
        <v>4920.9847872800001</v>
      </c>
      <c r="J99" s="37">
        <f>SUMIFS(СВЦЭМ!$D$34:$D$777,СВЦЭМ!$A$34:$A$777,$A99,СВЦЭМ!$B$34:$B$777,J$83)+'СЕТ СН'!$H$11+СВЦЭМ!$D$10+'СЕТ СН'!$H$5-'СЕТ СН'!$H$21</f>
        <v>4803.3375241100002</v>
      </c>
      <c r="K99" s="37">
        <f>SUMIFS(СВЦЭМ!$D$34:$D$777,СВЦЭМ!$A$34:$A$777,$A99,СВЦЭМ!$B$34:$B$777,K$83)+'СЕТ СН'!$H$11+СВЦЭМ!$D$10+'СЕТ СН'!$H$5-'СЕТ СН'!$H$21</f>
        <v>4677.6312391699994</v>
      </c>
      <c r="L99" s="37">
        <f>SUMIFS(СВЦЭМ!$D$34:$D$777,СВЦЭМ!$A$34:$A$777,$A99,СВЦЭМ!$B$34:$B$777,L$83)+'СЕТ СН'!$H$11+СВЦЭМ!$D$10+'СЕТ СН'!$H$5-'СЕТ СН'!$H$21</f>
        <v>4612.56015106</v>
      </c>
      <c r="M99" s="37">
        <f>SUMIFS(СВЦЭМ!$D$34:$D$777,СВЦЭМ!$A$34:$A$777,$A99,СВЦЭМ!$B$34:$B$777,M$83)+'СЕТ СН'!$H$11+СВЦЭМ!$D$10+'СЕТ СН'!$H$5-'СЕТ СН'!$H$21</f>
        <v>4577.7405562399999</v>
      </c>
      <c r="N99" s="37">
        <f>SUMIFS(СВЦЭМ!$D$34:$D$777,СВЦЭМ!$A$34:$A$777,$A99,СВЦЭМ!$B$34:$B$777,N$83)+'СЕТ СН'!$H$11+СВЦЭМ!$D$10+'СЕТ СН'!$H$5-'СЕТ СН'!$H$21</f>
        <v>4590.1947062500003</v>
      </c>
      <c r="O99" s="37">
        <f>SUMIFS(СВЦЭМ!$D$34:$D$777,СВЦЭМ!$A$34:$A$777,$A99,СВЦЭМ!$B$34:$B$777,O$83)+'СЕТ СН'!$H$11+СВЦЭМ!$D$10+'СЕТ СН'!$H$5-'СЕТ СН'!$H$21</f>
        <v>4573.05473222</v>
      </c>
      <c r="P99" s="37">
        <f>SUMIFS(СВЦЭМ!$D$34:$D$777,СВЦЭМ!$A$34:$A$777,$A99,СВЦЭМ!$B$34:$B$777,P$83)+'СЕТ СН'!$H$11+СВЦЭМ!$D$10+'СЕТ СН'!$H$5-'СЕТ СН'!$H$21</f>
        <v>4573.2149032399993</v>
      </c>
      <c r="Q99" s="37">
        <f>SUMIFS(СВЦЭМ!$D$34:$D$777,СВЦЭМ!$A$34:$A$777,$A99,СВЦЭМ!$B$34:$B$777,Q$83)+'СЕТ СН'!$H$11+СВЦЭМ!$D$10+'СЕТ СН'!$H$5-'СЕТ СН'!$H$21</f>
        <v>4574.5152484199998</v>
      </c>
      <c r="R99" s="37">
        <f>SUMIFS(СВЦЭМ!$D$34:$D$777,СВЦЭМ!$A$34:$A$777,$A99,СВЦЭМ!$B$34:$B$777,R$83)+'СЕТ СН'!$H$11+СВЦЭМ!$D$10+'СЕТ СН'!$H$5-'СЕТ СН'!$H$21</f>
        <v>4572.3872564399999</v>
      </c>
      <c r="S99" s="37">
        <f>SUMIFS(СВЦЭМ!$D$34:$D$777,СВЦЭМ!$A$34:$A$777,$A99,СВЦЭМ!$B$34:$B$777,S$83)+'СЕТ СН'!$H$11+СВЦЭМ!$D$10+'СЕТ СН'!$H$5-'СЕТ СН'!$H$21</f>
        <v>4568.0148935199995</v>
      </c>
      <c r="T99" s="37">
        <f>SUMIFS(СВЦЭМ!$D$34:$D$777,СВЦЭМ!$A$34:$A$777,$A99,СВЦЭМ!$B$34:$B$777,T$83)+'СЕТ СН'!$H$11+СВЦЭМ!$D$10+'СЕТ СН'!$H$5-'СЕТ СН'!$H$21</f>
        <v>4571.2728808299998</v>
      </c>
      <c r="U99" s="37">
        <f>SUMIFS(СВЦЭМ!$D$34:$D$777,СВЦЭМ!$A$34:$A$777,$A99,СВЦЭМ!$B$34:$B$777,U$83)+'СЕТ СН'!$H$11+СВЦЭМ!$D$10+'СЕТ СН'!$H$5-'СЕТ СН'!$H$21</f>
        <v>4570.1086319200003</v>
      </c>
      <c r="V99" s="37">
        <f>SUMIFS(СВЦЭМ!$D$34:$D$777,СВЦЭМ!$A$34:$A$777,$A99,СВЦЭМ!$B$34:$B$777,V$83)+'СЕТ СН'!$H$11+СВЦЭМ!$D$10+'СЕТ СН'!$H$5-'СЕТ СН'!$H$21</f>
        <v>4594.2941929099998</v>
      </c>
      <c r="W99" s="37">
        <f>SUMIFS(СВЦЭМ!$D$34:$D$777,СВЦЭМ!$A$34:$A$777,$A99,СВЦЭМ!$B$34:$B$777,W$83)+'СЕТ СН'!$H$11+СВЦЭМ!$D$10+'СЕТ СН'!$H$5-'СЕТ СН'!$H$21</f>
        <v>4644.9761807300001</v>
      </c>
      <c r="X99" s="37">
        <f>SUMIFS(СВЦЭМ!$D$34:$D$777,СВЦЭМ!$A$34:$A$777,$A99,СВЦЭМ!$B$34:$B$777,X$83)+'СЕТ СН'!$H$11+СВЦЭМ!$D$10+'СЕТ СН'!$H$5-'СЕТ СН'!$H$21</f>
        <v>4697.9852635899997</v>
      </c>
      <c r="Y99" s="37">
        <f>SUMIFS(СВЦЭМ!$D$34:$D$777,СВЦЭМ!$A$34:$A$777,$A99,СВЦЭМ!$B$34:$B$777,Y$83)+'СЕТ СН'!$H$11+СВЦЭМ!$D$10+'СЕТ СН'!$H$5-'СЕТ СН'!$H$21</f>
        <v>4790.8819813999999</v>
      </c>
    </row>
    <row r="100" spans="1:25" ht="15.75" x14ac:dyDescent="0.2">
      <c r="A100" s="36">
        <f t="shared" si="2"/>
        <v>42933</v>
      </c>
      <c r="B100" s="37">
        <f>SUMIFS(СВЦЭМ!$D$34:$D$777,СВЦЭМ!$A$34:$A$777,$A100,СВЦЭМ!$B$34:$B$777,B$83)+'СЕТ СН'!$H$11+СВЦЭМ!$D$10+'СЕТ СН'!$H$5-'СЕТ СН'!$H$21</f>
        <v>4858.8556748800002</v>
      </c>
      <c r="C100" s="37">
        <f>SUMIFS(СВЦЭМ!$D$34:$D$777,СВЦЭМ!$A$34:$A$777,$A100,СВЦЭМ!$B$34:$B$777,C$83)+'СЕТ СН'!$H$11+СВЦЭМ!$D$10+'СЕТ СН'!$H$5-'СЕТ СН'!$H$21</f>
        <v>4944.5871214300005</v>
      </c>
      <c r="D100" s="37">
        <f>SUMIFS(СВЦЭМ!$D$34:$D$777,СВЦЭМ!$A$34:$A$777,$A100,СВЦЭМ!$B$34:$B$777,D$83)+'СЕТ СН'!$H$11+СВЦЭМ!$D$10+'СЕТ СН'!$H$5-'СЕТ СН'!$H$21</f>
        <v>4999.4916128900004</v>
      </c>
      <c r="E100" s="37">
        <f>SUMIFS(СВЦЭМ!$D$34:$D$777,СВЦЭМ!$A$34:$A$777,$A100,СВЦЭМ!$B$34:$B$777,E$83)+'СЕТ СН'!$H$11+СВЦЭМ!$D$10+'СЕТ СН'!$H$5-'СЕТ СН'!$H$21</f>
        <v>4993.3603436900003</v>
      </c>
      <c r="F100" s="37">
        <f>SUMIFS(СВЦЭМ!$D$34:$D$777,СВЦЭМ!$A$34:$A$777,$A100,СВЦЭМ!$B$34:$B$777,F$83)+'СЕТ СН'!$H$11+СВЦЭМ!$D$10+'СЕТ СН'!$H$5-'СЕТ СН'!$H$21</f>
        <v>4990.76051061</v>
      </c>
      <c r="G100" s="37">
        <f>SUMIFS(СВЦЭМ!$D$34:$D$777,СВЦЭМ!$A$34:$A$777,$A100,СВЦЭМ!$B$34:$B$777,G$83)+'СЕТ СН'!$H$11+СВЦЭМ!$D$10+'СЕТ СН'!$H$5-'СЕТ СН'!$H$21</f>
        <v>4994.5609630899999</v>
      </c>
      <c r="H100" s="37">
        <f>SUMIFS(СВЦЭМ!$D$34:$D$777,СВЦЭМ!$A$34:$A$777,$A100,СВЦЭМ!$B$34:$B$777,H$83)+'СЕТ СН'!$H$11+СВЦЭМ!$D$10+'СЕТ СН'!$H$5-'СЕТ СН'!$H$21</f>
        <v>4976.7548941599998</v>
      </c>
      <c r="I100" s="37">
        <f>SUMIFS(СВЦЭМ!$D$34:$D$777,СВЦЭМ!$A$34:$A$777,$A100,СВЦЭМ!$B$34:$B$777,I$83)+'СЕТ СН'!$H$11+СВЦЭМ!$D$10+'СЕТ СН'!$H$5-'СЕТ СН'!$H$21</f>
        <v>4876.2440556700003</v>
      </c>
      <c r="J100" s="37">
        <f>SUMIFS(СВЦЭМ!$D$34:$D$777,СВЦЭМ!$A$34:$A$777,$A100,СВЦЭМ!$B$34:$B$777,J$83)+'СЕТ СН'!$H$11+СВЦЭМ!$D$10+'СЕТ СН'!$H$5-'СЕТ СН'!$H$21</f>
        <v>4752.4051706700002</v>
      </c>
      <c r="K100" s="37">
        <f>SUMIFS(СВЦЭМ!$D$34:$D$777,СВЦЭМ!$A$34:$A$777,$A100,СВЦЭМ!$B$34:$B$777,K$83)+'СЕТ СН'!$H$11+СВЦЭМ!$D$10+'СЕТ СН'!$H$5-'СЕТ СН'!$H$21</f>
        <v>4679.3548523400004</v>
      </c>
      <c r="L100" s="37">
        <f>SUMIFS(СВЦЭМ!$D$34:$D$777,СВЦЭМ!$A$34:$A$777,$A100,СВЦЭМ!$B$34:$B$777,L$83)+'СЕТ СН'!$H$11+СВЦЭМ!$D$10+'СЕТ СН'!$H$5-'СЕТ СН'!$H$21</f>
        <v>4600.1623311900003</v>
      </c>
      <c r="M100" s="37">
        <f>SUMIFS(СВЦЭМ!$D$34:$D$777,СВЦЭМ!$A$34:$A$777,$A100,СВЦЭМ!$B$34:$B$777,M$83)+'СЕТ СН'!$H$11+СВЦЭМ!$D$10+'СЕТ СН'!$H$5-'СЕТ СН'!$H$21</f>
        <v>4580.3831591299995</v>
      </c>
      <c r="N100" s="37">
        <f>SUMIFS(СВЦЭМ!$D$34:$D$777,СВЦЭМ!$A$34:$A$777,$A100,СВЦЭМ!$B$34:$B$777,N$83)+'СЕТ СН'!$H$11+СВЦЭМ!$D$10+'СЕТ СН'!$H$5-'СЕТ СН'!$H$21</f>
        <v>4598.9067824499998</v>
      </c>
      <c r="O100" s="37">
        <f>SUMIFS(СВЦЭМ!$D$34:$D$777,СВЦЭМ!$A$34:$A$777,$A100,СВЦЭМ!$B$34:$B$777,O$83)+'СЕТ СН'!$H$11+СВЦЭМ!$D$10+'СЕТ СН'!$H$5-'СЕТ СН'!$H$21</f>
        <v>4602.04427915</v>
      </c>
      <c r="P100" s="37">
        <f>SUMIFS(СВЦЭМ!$D$34:$D$777,СВЦЭМ!$A$34:$A$777,$A100,СВЦЭМ!$B$34:$B$777,P$83)+'СЕТ СН'!$H$11+СВЦЭМ!$D$10+'СЕТ СН'!$H$5-'СЕТ СН'!$H$21</f>
        <v>4603.7583431699995</v>
      </c>
      <c r="Q100" s="37">
        <f>SUMIFS(СВЦЭМ!$D$34:$D$777,СВЦЭМ!$A$34:$A$777,$A100,СВЦЭМ!$B$34:$B$777,Q$83)+'СЕТ СН'!$H$11+СВЦЭМ!$D$10+'СЕТ СН'!$H$5-'СЕТ СН'!$H$21</f>
        <v>4606.2686048199994</v>
      </c>
      <c r="R100" s="37">
        <f>SUMIFS(СВЦЭМ!$D$34:$D$777,СВЦЭМ!$A$34:$A$777,$A100,СВЦЭМ!$B$34:$B$777,R$83)+'СЕТ СН'!$H$11+СВЦЭМ!$D$10+'СЕТ СН'!$H$5-'СЕТ СН'!$H$21</f>
        <v>4607.5809681199999</v>
      </c>
      <c r="S100" s="37">
        <f>SUMIFS(СВЦЭМ!$D$34:$D$777,СВЦЭМ!$A$34:$A$777,$A100,СВЦЭМ!$B$34:$B$777,S$83)+'СЕТ СН'!$H$11+СВЦЭМ!$D$10+'СЕТ СН'!$H$5-'СЕТ СН'!$H$21</f>
        <v>4605.5948847099999</v>
      </c>
      <c r="T100" s="37">
        <f>SUMIFS(СВЦЭМ!$D$34:$D$777,СВЦЭМ!$A$34:$A$777,$A100,СВЦЭМ!$B$34:$B$777,T$83)+'СЕТ СН'!$H$11+СВЦЭМ!$D$10+'СЕТ СН'!$H$5-'СЕТ СН'!$H$21</f>
        <v>4602.06408758</v>
      </c>
      <c r="U100" s="37">
        <f>SUMIFS(СВЦЭМ!$D$34:$D$777,СВЦЭМ!$A$34:$A$777,$A100,СВЦЭМ!$B$34:$B$777,U$83)+'СЕТ СН'!$H$11+СВЦЭМ!$D$10+'СЕТ СН'!$H$5-'СЕТ СН'!$H$21</f>
        <v>4594.28805096</v>
      </c>
      <c r="V100" s="37">
        <f>SUMIFS(СВЦЭМ!$D$34:$D$777,СВЦЭМ!$A$34:$A$777,$A100,СВЦЭМ!$B$34:$B$777,V$83)+'СЕТ СН'!$H$11+СВЦЭМ!$D$10+'СЕТ СН'!$H$5-'СЕТ СН'!$H$21</f>
        <v>4591.7819623199994</v>
      </c>
      <c r="W100" s="37">
        <f>SUMIFS(СВЦЭМ!$D$34:$D$777,СВЦЭМ!$A$34:$A$777,$A100,СВЦЭМ!$B$34:$B$777,W$83)+'СЕТ СН'!$H$11+СВЦЭМ!$D$10+'СЕТ СН'!$H$5-'СЕТ СН'!$H$21</f>
        <v>4627.7207788699998</v>
      </c>
      <c r="X100" s="37">
        <f>SUMIFS(СВЦЭМ!$D$34:$D$777,СВЦЭМ!$A$34:$A$777,$A100,СВЦЭМ!$B$34:$B$777,X$83)+'СЕТ СН'!$H$11+СВЦЭМ!$D$10+'СЕТ СН'!$H$5-'СЕТ СН'!$H$21</f>
        <v>4653.59754135</v>
      </c>
      <c r="Y100" s="37">
        <f>SUMIFS(СВЦЭМ!$D$34:$D$777,СВЦЭМ!$A$34:$A$777,$A100,СВЦЭМ!$B$34:$B$777,Y$83)+'СЕТ СН'!$H$11+СВЦЭМ!$D$10+'СЕТ СН'!$H$5-'СЕТ СН'!$H$21</f>
        <v>4789.3324819499994</v>
      </c>
    </row>
    <row r="101" spans="1:25" ht="15.75" x14ac:dyDescent="0.2">
      <c r="A101" s="36">
        <f t="shared" si="2"/>
        <v>42934</v>
      </c>
      <c r="B101" s="37">
        <f>SUMIFS(СВЦЭМ!$D$34:$D$777,СВЦЭМ!$A$34:$A$777,$A101,СВЦЭМ!$B$34:$B$777,B$83)+'СЕТ СН'!$H$11+СВЦЭМ!$D$10+'СЕТ СН'!$H$5-'СЕТ СН'!$H$21</f>
        <v>4903.7192027399997</v>
      </c>
      <c r="C101" s="37">
        <f>SUMIFS(СВЦЭМ!$D$34:$D$777,СВЦЭМ!$A$34:$A$777,$A101,СВЦЭМ!$B$34:$B$777,C$83)+'СЕТ СН'!$H$11+СВЦЭМ!$D$10+'СЕТ СН'!$H$5-'СЕТ СН'!$H$21</f>
        <v>4928.1062119099997</v>
      </c>
      <c r="D101" s="37">
        <f>SUMIFS(СВЦЭМ!$D$34:$D$777,СВЦЭМ!$A$34:$A$777,$A101,СВЦЭМ!$B$34:$B$777,D$83)+'СЕТ СН'!$H$11+СВЦЭМ!$D$10+'СЕТ СН'!$H$5-'СЕТ СН'!$H$21</f>
        <v>4981.4982137299994</v>
      </c>
      <c r="E101" s="37">
        <f>SUMIFS(СВЦЭМ!$D$34:$D$777,СВЦЭМ!$A$34:$A$777,$A101,СВЦЭМ!$B$34:$B$777,E$83)+'СЕТ СН'!$H$11+СВЦЭМ!$D$10+'СЕТ СН'!$H$5-'СЕТ СН'!$H$21</f>
        <v>4983.1726408599998</v>
      </c>
      <c r="F101" s="37">
        <f>SUMIFS(СВЦЭМ!$D$34:$D$777,СВЦЭМ!$A$34:$A$777,$A101,СВЦЭМ!$B$34:$B$777,F$83)+'СЕТ СН'!$H$11+СВЦЭМ!$D$10+'СЕТ СН'!$H$5-'СЕТ СН'!$H$21</f>
        <v>4978.8329423300002</v>
      </c>
      <c r="G101" s="37">
        <f>SUMIFS(СВЦЭМ!$D$34:$D$777,СВЦЭМ!$A$34:$A$777,$A101,СВЦЭМ!$B$34:$B$777,G$83)+'СЕТ СН'!$H$11+СВЦЭМ!$D$10+'СЕТ СН'!$H$5-'СЕТ СН'!$H$21</f>
        <v>4980.3383696599994</v>
      </c>
      <c r="H101" s="37">
        <f>SUMIFS(СВЦЭМ!$D$34:$D$777,СВЦЭМ!$A$34:$A$777,$A101,СВЦЭМ!$B$34:$B$777,H$83)+'СЕТ СН'!$H$11+СВЦЭМ!$D$10+'СЕТ СН'!$H$5-'СЕТ СН'!$H$21</f>
        <v>4996.1462209599995</v>
      </c>
      <c r="I101" s="37">
        <f>SUMIFS(СВЦЭМ!$D$34:$D$777,СВЦЭМ!$A$34:$A$777,$A101,СВЦЭМ!$B$34:$B$777,I$83)+'СЕТ СН'!$H$11+СВЦЭМ!$D$10+'СЕТ СН'!$H$5-'СЕТ СН'!$H$21</f>
        <v>4926.8647844500001</v>
      </c>
      <c r="J101" s="37">
        <f>SUMIFS(СВЦЭМ!$D$34:$D$777,СВЦЭМ!$A$34:$A$777,$A101,СВЦЭМ!$B$34:$B$777,J$83)+'СЕТ СН'!$H$11+СВЦЭМ!$D$10+'СЕТ СН'!$H$5-'СЕТ СН'!$H$21</f>
        <v>4766.6158681199995</v>
      </c>
      <c r="K101" s="37">
        <f>SUMIFS(СВЦЭМ!$D$34:$D$777,СВЦЭМ!$A$34:$A$777,$A101,СВЦЭМ!$B$34:$B$777,K$83)+'СЕТ СН'!$H$11+СВЦЭМ!$D$10+'СЕТ СН'!$H$5-'СЕТ СН'!$H$21</f>
        <v>4682.9414838699995</v>
      </c>
      <c r="L101" s="37">
        <f>SUMIFS(СВЦЭМ!$D$34:$D$777,СВЦЭМ!$A$34:$A$777,$A101,СВЦЭМ!$B$34:$B$777,L$83)+'СЕТ СН'!$H$11+СВЦЭМ!$D$10+'СЕТ СН'!$H$5-'СЕТ СН'!$H$21</f>
        <v>4610.64848618</v>
      </c>
      <c r="M101" s="37">
        <f>SUMIFS(СВЦЭМ!$D$34:$D$777,СВЦЭМ!$A$34:$A$777,$A101,СВЦЭМ!$B$34:$B$777,M$83)+'СЕТ СН'!$H$11+СВЦЭМ!$D$10+'СЕТ СН'!$H$5-'СЕТ СН'!$H$21</f>
        <v>4591.04282195</v>
      </c>
      <c r="N101" s="37">
        <f>SUMIFS(СВЦЭМ!$D$34:$D$777,СВЦЭМ!$A$34:$A$777,$A101,СВЦЭМ!$B$34:$B$777,N$83)+'СЕТ СН'!$H$11+СВЦЭМ!$D$10+'СЕТ СН'!$H$5-'СЕТ СН'!$H$21</f>
        <v>4590.1559925199999</v>
      </c>
      <c r="O101" s="37">
        <f>SUMIFS(СВЦЭМ!$D$34:$D$777,СВЦЭМ!$A$34:$A$777,$A101,СВЦЭМ!$B$34:$B$777,O$83)+'СЕТ СН'!$H$11+СВЦЭМ!$D$10+'СЕТ СН'!$H$5-'СЕТ СН'!$H$21</f>
        <v>4583.4038619399998</v>
      </c>
      <c r="P101" s="37">
        <f>SUMIFS(СВЦЭМ!$D$34:$D$777,СВЦЭМ!$A$34:$A$777,$A101,СВЦЭМ!$B$34:$B$777,P$83)+'СЕТ СН'!$H$11+СВЦЭМ!$D$10+'СЕТ СН'!$H$5-'СЕТ СН'!$H$21</f>
        <v>4592.0186330799997</v>
      </c>
      <c r="Q101" s="37">
        <f>SUMIFS(СВЦЭМ!$D$34:$D$777,СВЦЭМ!$A$34:$A$777,$A101,СВЦЭМ!$B$34:$B$777,Q$83)+'СЕТ СН'!$H$11+СВЦЭМ!$D$10+'СЕТ СН'!$H$5-'СЕТ СН'!$H$21</f>
        <v>4594.7254043299999</v>
      </c>
      <c r="R101" s="37">
        <f>SUMIFS(СВЦЭМ!$D$34:$D$777,СВЦЭМ!$A$34:$A$777,$A101,СВЦЭМ!$B$34:$B$777,R$83)+'СЕТ СН'!$H$11+СВЦЭМ!$D$10+'СЕТ СН'!$H$5-'СЕТ СН'!$H$21</f>
        <v>4594.8415659699995</v>
      </c>
      <c r="S101" s="37">
        <f>SUMIFS(СВЦЭМ!$D$34:$D$777,СВЦЭМ!$A$34:$A$777,$A101,СВЦЭМ!$B$34:$B$777,S$83)+'СЕТ СН'!$H$11+СВЦЭМ!$D$10+'СЕТ СН'!$H$5-'СЕТ СН'!$H$21</f>
        <v>4580.8407628799996</v>
      </c>
      <c r="T101" s="37">
        <f>SUMIFS(СВЦЭМ!$D$34:$D$777,СВЦЭМ!$A$34:$A$777,$A101,СВЦЭМ!$B$34:$B$777,T$83)+'СЕТ СН'!$H$11+СВЦЭМ!$D$10+'СЕТ СН'!$H$5-'СЕТ СН'!$H$21</f>
        <v>4598.3066041799993</v>
      </c>
      <c r="U101" s="37">
        <f>SUMIFS(СВЦЭМ!$D$34:$D$777,СВЦЭМ!$A$34:$A$777,$A101,СВЦЭМ!$B$34:$B$777,U$83)+'СЕТ СН'!$H$11+СВЦЭМ!$D$10+'СЕТ СН'!$H$5-'СЕТ СН'!$H$21</f>
        <v>4610.2610417599999</v>
      </c>
      <c r="V101" s="37">
        <f>SUMIFS(СВЦЭМ!$D$34:$D$777,СВЦЭМ!$A$34:$A$777,$A101,СВЦЭМ!$B$34:$B$777,V$83)+'СЕТ СН'!$H$11+СВЦЭМ!$D$10+'СЕТ СН'!$H$5-'СЕТ СН'!$H$21</f>
        <v>4628.5679205300003</v>
      </c>
      <c r="W101" s="37">
        <f>SUMIFS(СВЦЭМ!$D$34:$D$777,СВЦЭМ!$A$34:$A$777,$A101,СВЦЭМ!$B$34:$B$777,W$83)+'СЕТ СН'!$H$11+СВЦЭМ!$D$10+'СЕТ СН'!$H$5-'СЕТ СН'!$H$21</f>
        <v>4659.9167611600005</v>
      </c>
      <c r="X101" s="37">
        <f>SUMIFS(СВЦЭМ!$D$34:$D$777,СВЦЭМ!$A$34:$A$777,$A101,СВЦЭМ!$B$34:$B$777,X$83)+'СЕТ СН'!$H$11+СВЦЭМ!$D$10+'СЕТ СН'!$H$5-'СЕТ СН'!$H$21</f>
        <v>4713.4710135699997</v>
      </c>
      <c r="Y101" s="37">
        <f>SUMIFS(СВЦЭМ!$D$34:$D$777,СВЦЭМ!$A$34:$A$777,$A101,СВЦЭМ!$B$34:$B$777,Y$83)+'СЕТ СН'!$H$11+СВЦЭМ!$D$10+'СЕТ СН'!$H$5-'СЕТ СН'!$H$21</f>
        <v>4833.7648872499994</v>
      </c>
    </row>
    <row r="102" spans="1:25" ht="15.75" x14ac:dyDescent="0.2">
      <c r="A102" s="36">
        <f t="shared" si="2"/>
        <v>42935</v>
      </c>
      <c r="B102" s="37">
        <f>SUMIFS(СВЦЭМ!$D$34:$D$777,СВЦЭМ!$A$34:$A$777,$A102,СВЦЭМ!$B$34:$B$777,B$83)+'СЕТ СН'!$H$11+СВЦЭМ!$D$10+'СЕТ СН'!$H$5-'СЕТ СН'!$H$21</f>
        <v>4752.1293724699999</v>
      </c>
      <c r="C102" s="37">
        <f>SUMIFS(СВЦЭМ!$D$34:$D$777,СВЦЭМ!$A$34:$A$777,$A102,СВЦЭМ!$B$34:$B$777,C$83)+'СЕТ СН'!$H$11+СВЦЭМ!$D$10+'СЕТ СН'!$H$5-'СЕТ СН'!$H$21</f>
        <v>4848.3655218599997</v>
      </c>
      <c r="D102" s="37">
        <f>SUMIFS(СВЦЭМ!$D$34:$D$777,СВЦЭМ!$A$34:$A$777,$A102,СВЦЭМ!$B$34:$B$777,D$83)+'СЕТ СН'!$H$11+СВЦЭМ!$D$10+'СЕТ СН'!$H$5-'СЕТ СН'!$H$21</f>
        <v>4895.0384340599994</v>
      </c>
      <c r="E102" s="37">
        <f>SUMIFS(СВЦЭМ!$D$34:$D$777,СВЦЭМ!$A$34:$A$777,$A102,СВЦЭМ!$B$34:$B$777,E$83)+'СЕТ СН'!$H$11+СВЦЭМ!$D$10+'СЕТ СН'!$H$5-'СЕТ СН'!$H$21</f>
        <v>4909.9483881599999</v>
      </c>
      <c r="F102" s="37">
        <f>SUMIFS(СВЦЭМ!$D$34:$D$777,СВЦЭМ!$A$34:$A$777,$A102,СВЦЭМ!$B$34:$B$777,F$83)+'СЕТ СН'!$H$11+СВЦЭМ!$D$10+'СЕТ СН'!$H$5-'СЕТ СН'!$H$21</f>
        <v>4918.4233958499999</v>
      </c>
      <c r="G102" s="37">
        <f>SUMIFS(СВЦЭМ!$D$34:$D$777,СВЦЭМ!$A$34:$A$777,$A102,СВЦЭМ!$B$34:$B$777,G$83)+'СЕТ СН'!$H$11+СВЦЭМ!$D$10+'СЕТ СН'!$H$5-'СЕТ СН'!$H$21</f>
        <v>4908.8105869499996</v>
      </c>
      <c r="H102" s="37">
        <f>SUMIFS(СВЦЭМ!$D$34:$D$777,СВЦЭМ!$A$34:$A$777,$A102,СВЦЭМ!$B$34:$B$777,H$83)+'СЕТ СН'!$H$11+СВЦЭМ!$D$10+'СЕТ СН'!$H$5-'СЕТ СН'!$H$21</f>
        <v>4833.4445558500001</v>
      </c>
      <c r="I102" s="37">
        <f>SUMIFS(СВЦЭМ!$D$34:$D$777,СВЦЭМ!$A$34:$A$777,$A102,СВЦЭМ!$B$34:$B$777,I$83)+'СЕТ СН'!$H$11+СВЦЭМ!$D$10+'СЕТ СН'!$H$5-'СЕТ СН'!$H$21</f>
        <v>4755.9294377999995</v>
      </c>
      <c r="J102" s="37">
        <f>SUMIFS(СВЦЭМ!$D$34:$D$777,СВЦЭМ!$A$34:$A$777,$A102,СВЦЭМ!$B$34:$B$777,J$83)+'СЕТ СН'!$H$11+СВЦЭМ!$D$10+'СЕТ СН'!$H$5-'СЕТ СН'!$H$21</f>
        <v>4650.7429076299995</v>
      </c>
      <c r="K102" s="37">
        <f>SUMIFS(СВЦЭМ!$D$34:$D$777,СВЦЭМ!$A$34:$A$777,$A102,СВЦЭМ!$B$34:$B$777,K$83)+'СЕТ СН'!$H$11+СВЦЭМ!$D$10+'СЕТ СН'!$H$5-'СЕТ СН'!$H$21</f>
        <v>4569.6359296099999</v>
      </c>
      <c r="L102" s="37">
        <f>SUMIFS(СВЦЭМ!$D$34:$D$777,СВЦЭМ!$A$34:$A$777,$A102,СВЦЭМ!$B$34:$B$777,L$83)+'СЕТ СН'!$H$11+СВЦЭМ!$D$10+'СЕТ СН'!$H$5-'СЕТ СН'!$H$21</f>
        <v>4501.4143673099998</v>
      </c>
      <c r="M102" s="37">
        <f>SUMIFS(СВЦЭМ!$D$34:$D$777,СВЦЭМ!$A$34:$A$777,$A102,СВЦЭМ!$B$34:$B$777,M$83)+'СЕТ СН'!$H$11+СВЦЭМ!$D$10+'СЕТ СН'!$H$5-'СЕТ СН'!$H$21</f>
        <v>4484.8247649300001</v>
      </c>
      <c r="N102" s="37">
        <f>SUMIFS(СВЦЭМ!$D$34:$D$777,СВЦЭМ!$A$34:$A$777,$A102,СВЦЭМ!$B$34:$B$777,N$83)+'СЕТ СН'!$H$11+СВЦЭМ!$D$10+'СЕТ СН'!$H$5-'СЕТ СН'!$H$21</f>
        <v>4486.0578559999994</v>
      </c>
      <c r="O102" s="37">
        <f>SUMIFS(СВЦЭМ!$D$34:$D$777,СВЦЭМ!$A$34:$A$777,$A102,СВЦЭМ!$B$34:$B$777,O$83)+'СЕТ СН'!$H$11+СВЦЭМ!$D$10+'СЕТ СН'!$H$5-'СЕТ СН'!$H$21</f>
        <v>4462.9632753799997</v>
      </c>
      <c r="P102" s="37">
        <f>SUMIFS(СВЦЭМ!$D$34:$D$777,СВЦЭМ!$A$34:$A$777,$A102,СВЦЭМ!$B$34:$B$777,P$83)+'СЕТ СН'!$H$11+СВЦЭМ!$D$10+'СЕТ СН'!$H$5-'СЕТ СН'!$H$21</f>
        <v>4481.7268328800001</v>
      </c>
      <c r="Q102" s="37">
        <f>SUMIFS(СВЦЭМ!$D$34:$D$777,СВЦЭМ!$A$34:$A$777,$A102,СВЦЭМ!$B$34:$B$777,Q$83)+'СЕТ СН'!$H$11+СВЦЭМ!$D$10+'СЕТ СН'!$H$5-'СЕТ СН'!$H$21</f>
        <v>4483.7763280899999</v>
      </c>
      <c r="R102" s="37">
        <f>SUMIFS(СВЦЭМ!$D$34:$D$777,СВЦЭМ!$A$34:$A$777,$A102,СВЦЭМ!$B$34:$B$777,R$83)+'СЕТ СН'!$H$11+СВЦЭМ!$D$10+'СЕТ СН'!$H$5-'СЕТ СН'!$H$21</f>
        <v>4489.2171291100003</v>
      </c>
      <c r="S102" s="37">
        <f>SUMIFS(СВЦЭМ!$D$34:$D$777,СВЦЭМ!$A$34:$A$777,$A102,СВЦЭМ!$B$34:$B$777,S$83)+'СЕТ СН'!$H$11+СВЦЭМ!$D$10+'СЕТ СН'!$H$5-'СЕТ СН'!$H$21</f>
        <v>4471.5469705699998</v>
      </c>
      <c r="T102" s="37">
        <f>SUMIFS(СВЦЭМ!$D$34:$D$777,СВЦЭМ!$A$34:$A$777,$A102,СВЦЭМ!$B$34:$B$777,T$83)+'СЕТ СН'!$H$11+СВЦЭМ!$D$10+'СЕТ СН'!$H$5-'СЕТ СН'!$H$21</f>
        <v>4483.4585669799999</v>
      </c>
      <c r="U102" s="37">
        <f>SUMIFS(СВЦЭМ!$D$34:$D$777,СВЦЭМ!$A$34:$A$777,$A102,СВЦЭМ!$B$34:$B$777,U$83)+'СЕТ СН'!$H$11+СВЦЭМ!$D$10+'СЕТ СН'!$H$5-'СЕТ СН'!$H$21</f>
        <v>4486.99809981</v>
      </c>
      <c r="V102" s="37">
        <f>SUMIFS(СВЦЭМ!$D$34:$D$777,СВЦЭМ!$A$34:$A$777,$A102,СВЦЭМ!$B$34:$B$777,V$83)+'СЕТ СН'!$H$11+СВЦЭМ!$D$10+'СЕТ СН'!$H$5-'СЕТ СН'!$H$21</f>
        <v>4501.2134807499997</v>
      </c>
      <c r="W102" s="37">
        <f>SUMIFS(СВЦЭМ!$D$34:$D$777,СВЦЭМ!$A$34:$A$777,$A102,СВЦЭМ!$B$34:$B$777,W$83)+'СЕТ СН'!$H$11+СВЦЭМ!$D$10+'СЕТ СН'!$H$5-'СЕТ СН'!$H$21</f>
        <v>4535.14551433</v>
      </c>
      <c r="X102" s="37">
        <f>SUMIFS(СВЦЭМ!$D$34:$D$777,СВЦЭМ!$A$34:$A$777,$A102,СВЦЭМ!$B$34:$B$777,X$83)+'СЕТ СН'!$H$11+СВЦЭМ!$D$10+'СЕТ СН'!$H$5-'СЕТ СН'!$H$21</f>
        <v>4604.0131206200003</v>
      </c>
      <c r="Y102" s="37">
        <f>SUMIFS(СВЦЭМ!$D$34:$D$777,СВЦЭМ!$A$34:$A$777,$A102,СВЦЭМ!$B$34:$B$777,Y$83)+'СЕТ СН'!$H$11+СВЦЭМ!$D$10+'СЕТ СН'!$H$5-'СЕТ СН'!$H$21</f>
        <v>4697.5331464199999</v>
      </c>
    </row>
    <row r="103" spans="1:25" ht="15.75" x14ac:dyDescent="0.2">
      <c r="A103" s="36">
        <f t="shared" si="2"/>
        <v>42936</v>
      </c>
      <c r="B103" s="37">
        <f>SUMIFS(СВЦЭМ!$D$34:$D$777,СВЦЭМ!$A$34:$A$777,$A103,СВЦЭМ!$B$34:$B$777,B$83)+'СЕТ СН'!$H$11+СВЦЭМ!$D$10+'СЕТ СН'!$H$5-'СЕТ СН'!$H$21</f>
        <v>4700.21160624</v>
      </c>
      <c r="C103" s="37">
        <f>SUMIFS(СВЦЭМ!$D$34:$D$777,СВЦЭМ!$A$34:$A$777,$A103,СВЦЭМ!$B$34:$B$777,C$83)+'СЕТ СН'!$H$11+СВЦЭМ!$D$10+'СЕТ СН'!$H$5-'СЕТ СН'!$H$21</f>
        <v>4772.5848001899994</v>
      </c>
      <c r="D103" s="37">
        <f>SUMIFS(СВЦЭМ!$D$34:$D$777,СВЦЭМ!$A$34:$A$777,$A103,СВЦЭМ!$B$34:$B$777,D$83)+'СЕТ СН'!$H$11+СВЦЭМ!$D$10+'СЕТ СН'!$H$5-'СЕТ СН'!$H$21</f>
        <v>4837.3101159099997</v>
      </c>
      <c r="E103" s="37">
        <f>SUMIFS(СВЦЭМ!$D$34:$D$777,СВЦЭМ!$A$34:$A$777,$A103,СВЦЭМ!$B$34:$B$777,E$83)+'СЕТ СН'!$H$11+СВЦЭМ!$D$10+'СЕТ СН'!$H$5-'СЕТ СН'!$H$21</f>
        <v>4862.5458248899995</v>
      </c>
      <c r="F103" s="37">
        <f>SUMIFS(СВЦЭМ!$D$34:$D$777,СВЦЭМ!$A$34:$A$777,$A103,СВЦЭМ!$B$34:$B$777,F$83)+'СЕТ СН'!$H$11+СВЦЭМ!$D$10+'СЕТ СН'!$H$5-'СЕТ СН'!$H$21</f>
        <v>4864.2356321400002</v>
      </c>
      <c r="G103" s="37">
        <f>SUMIFS(СВЦЭМ!$D$34:$D$777,СВЦЭМ!$A$34:$A$777,$A103,СВЦЭМ!$B$34:$B$777,G$83)+'СЕТ СН'!$H$11+СВЦЭМ!$D$10+'СЕТ СН'!$H$5-'СЕТ СН'!$H$21</f>
        <v>4862.4400688099995</v>
      </c>
      <c r="H103" s="37">
        <f>SUMIFS(СВЦЭМ!$D$34:$D$777,СВЦЭМ!$A$34:$A$777,$A103,СВЦЭМ!$B$34:$B$777,H$83)+'СЕТ СН'!$H$11+СВЦЭМ!$D$10+'СЕТ СН'!$H$5-'СЕТ СН'!$H$21</f>
        <v>4787.1177252300004</v>
      </c>
      <c r="I103" s="37">
        <f>SUMIFS(СВЦЭМ!$D$34:$D$777,СВЦЭМ!$A$34:$A$777,$A103,СВЦЭМ!$B$34:$B$777,I$83)+'СЕТ СН'!$H$11+СВЦЭМ!$D$10+'СЕТ СН'!$H$5-'СЕТ СН'!$H$21</f>
        <v>4732.1639965899994</v>
      </c>
      <c r="J103" s="37">
        <f>SUMIFS(СВЦЭМ!$D$34:$D$777,СВЦЭМ!$A$34:$A$777,$A103,СВЦЭМ!$B$34:$B$777,J$83)+'СЕТ СН'!$H$11+СВЦЭМ!$D$10+'СЕТ СН'!$H$5-'СЕТ СН'!$H$21</f>
        <v>4616.79279296</v>
      </c>
      <c r="K103" s="37">
        <f>SUMIFS(СВЦЭМ!$D$34:$D$777,СВЦЭМ!$A$34:$A$777,$A103,СВЦЭМ!$B$34:$B$777,K$83)+'СЕТ СН'!$H$11+СВЦЭМ!$D$10+'СЕТ СН'!$H$5-'СЕТ СН'!$H$21</f>
        <v>4543.9861083799997</v>
      </c>
      <c r="L103" s="37">
        <f>SUMIFS(СВЦЭМ!$D$34:$D$777,СВЦЭМ!$A$34:$A$777,$A103,СВЦЭМ!$B$34:$B$777,L$83)+'СЕТ СН'!$H$11+СВЦЭМ!$D$10+'СЕТ СН'!$H$5-'СЕТ СН'!$H$21</f>
        <v>4481.02610052</v>
      </c>
      <c r="M103" s="37">
        <f>SUMIFS(СВЦЭМ!$D$34:$D$777,СВЦЭМ!$A$34:$A$777,$A103,СВЦЭМ!$B$34:$B$777,M$83)+'СЕТ СН'!$H$11+СВЦЭМ!$D$10+'СЕТ СН'!$H$5-'СЕТ СН'!$H$21</f>
        <v>4442.9809188399995</v>
      </c>
      <c r="N103" s="37">
        <f>SUMIFS(СВЦЭМ!$D$34:$D$777,СВЦЭМ!$A$34:$A$777,$A103,СВЦЭМ!$B$34:$B$777,N$83)+'СЕТ СН'!$H$11+СВЦЭМ!$D$10+'СЕТ СН'!$H$5-'СЕТ СН'!$H$21</f>
        <v>4444.9086794100003</v>
      </c>
      <c r="O103" s="37">
        <f>SUMIFS(СВЦЭМ!$D$34:$D$777,СВЦЭМ!$A$34:$A$777,$A103,СВЦЭМ!$B$34:$B$777,O$83)+'СЕТ СН'!$H$11+СВЦЭМ!$D$10+'СЕТ СН'!$H$5-'СЕТ СН'!$H$21</f>
        <v>4429.8761379799998</v>
      </c>
      <c r="P103" s="37">
        <f>SUMIFS(СВЦЭМ!$D$34:$D$777,СВЦЭМ!$A$34:$A$777,$A103,СВЦЭМ!$B$34:$B$777,P$83)+'СЕТ СН'!$H$11+СВЦЭМ!$D$10+'СЕТ СН'!$H$5-'СЕТ СН'!$H$21</f>
        <v>4446.7025197100002</v>
      </c>
      <c r="Q103" s="37">
        <f>SUMIFS(СВЦЭМ!$D$34:$D$777,СВЦЭМ!$A$34:$A$777,$A103,СВЦЭМ!$B$34:$B$777,Q$83)+'СЕТ СН'!$H$11+СВЦЭМ!$D$10+'СЕТ СН'!$H$5-'СЕТ СН'!$H$21</f>
        <v>4446.5246388400001</v>
      </c>
      <c r="R103" s="37">
        <f>SUMIFS(СВЦЭМ!$D$34:$D$777,СВЦЭМ!$A$34:$A$777,$A103,СВЦЭМ!$B$34:$B$777,R$83)+'СЕТ СН'!$H$11+СВЦЭМ!$D$10+'СЕТ СН'!$H$5-'СЕТ СН'!$H$21</f>
        <v>4450.32662514</v>
      </c>
      <c r="S103" s="37">
        <f>SUMIFS(СВЦЭМ!$D$34:$D$777,СВЦЭМ!$A$34:$A$777,$A103,СВЦЭМ!$B$34:$B$777,S$83)+'СЕТ СН'!$H$11+СВЦЭМ!$D$10+'СЕТ СН'!$H$5-'СЕТ СН'!$H$21</f>
        <v>4447.9938685999996</v>
      </c>
      <c r="T103" s="37">
        <f>SUMIFS(СВЦЭМ!$D$34:$D$777,СВЦЭМ!$A$34:$A$777,$A103,СВЦЭМ!$B$34:$B$777,T$83)+'СЕТ СН'!$H$11+СВЦЭМ!$D$10+'СЕТ СН'!$H$5-'СЕТ СН'!$H$21</f>
        <v>4464.3139427400001</v>
      </c>
      <c r="U103" s="37">
        <f>SUMIFS(СВЦЭМ!$D$34:$D$777,СВЦЭМ!$A$34:$A$777,$A103,СВЦЭМ!$B$34:$B$777,U$83)+'СЕТ СН'!$H$11+СВЦЭМ!$D$10+'СЕТ СН'!$H$5-'СЕТ СН'!$H$21</f>
        <v>4469.3414089099997</v>
      </c>
      <c r="V103" s="37">
        <f>SUMIFS(СВЦЭМ!$D$34:$D$777,СВЦЭМ!$A$34:$A$777,$A103,СВЦЭМ!$B$34:$B$777,V$83)+'СЕТ СН'!$H$11+СВЦЭМ!$D$10+'СЕТ СН'!$H$5-'СЕТ СН'!$H$21</f>
        <v>4452.8627329199999</v>
      </c>
      <c r="W103" s="37">
        <f>SUMIFS(СВЦЭМ!$D$34:$D$777,СВЦЭМ!$A$34:$A$777,$A103,СВЦЭМ!$B$34:$B$777,W$83)+'СЕТ СН'!$H$11+СВЦЭМ!$D$10+'СЕТ СН'!$H$5-'СЕТ СН'!$H$21</f>
        <v>4470.30042667</v>
      </c>
      <c r="X103" s="37">
        <f>SUMIFS(СВЦЭМ!$D$34:$D$777,СВЦЭМ!$A$34:$A$777,$A103,СВЦЭМ!$B$34:$B$777,X$83)+'СЕТ СН'!$H$11+СВЦЭМ!$D$10+'СЕТ СН'!$H$5-'СЕТ СН'!$H$21</f>
        <v>4532.03479376</v>
      </c>
      <c r="Y103" s="37">
        <f>SUMIFS(СВЦЭМ!$D$34:$D$777,СВЦЭМ!$A$34:$A$777,$A103,СВЦЭМ!$B$34:$B$777,Y$83)+'СЕТ СН'!$H$11+СВЦЭМ!$D$10+'СЕТ СН'!$H$5-'СЕТ СН'!$H$21</f>
        <v>4635.0740471700001</v>
      </c>
    </row>
    <row r="104" spans="1:25" ht="15.75" x14ac:dyDescent="0.2">
      <c r="A104" s="36">
        <f t="shared" si="2"/>
        <v>42937</v>
      </c>
      <c r="B104" s="37">
        <f>SUMIFS(СВЦЭМ!$D$34:$D$777,СВЦЭМ!$A$34:$A$777,$A104,СВЦЭМ!$B$34:$B$777,B$83)+'СЕТ СН'!$H$11+СВЦЭМ!$D$10+'СЕТ СН'!$H$5-'СЕТ СН'!$H$21</f>
        <v>4700.5811053399993</v>
      </c>
      <c r="C104" s="37">
        <f>SUMIFS(СВЦЭМ!$D$34:$D$777,СВЦЭМ!$A$34:$A$777,$A104,СВЦЭМ!$B$34:$B$777,C$83)+'СЕТ СН'!$H$11+СВЦЭМ!$D$10+'СЕТ СН'!$H$5-'СЕТ СН'!$H$21</f>
        <v>4743.2686991499995</v>
      </c>
      <c r="D104" s="37">
        <f>SUMIFS(СВЦЭМ!$D$34:$D$777,СВЦЭМ!$A$34:$A$777,$A104,СВЦЭМ!$B$34:$B$777,D$83)+'СЕТ СН'!$H$11+СВЦЭМ!$D$10+'СЕТ СН'!$H$5-'СЕТ СН'!$H$21</f>
        <v>4786.9550557399998</v>
      </c>
      <c r="E104" s="37">
        <f>SUMIFS(СВЦЭМ!$D$34:$D$777,СВЦЭМ!$A$34:$A$777,$A104,СВЦЭМ!$B$34:$B$777,E$83)+'СЕТ СН'!$H$11+СВЦЭМ!$D$10+'СЕТ СН'!$H$5-'СЕТ СН'!$H$21</f>
        <v>4792.2466981099997</v>
      </c>
      <c r="F104" s="37">
        <f>SUMIFS(СВЦЭМ!$D$34:$D$777,СВЦЭМ!$A$34:$A$777,$A104,СВЦЭМ!$B$34:$B$777,F$83)+'СЕТ СН'!$H$11+СВЦЭМ!$D$10+'СЕТ СН'!$H$5-'СЕТ СН'!$H$21</f>
        <v>4785.1978034799995</v>
      </c>
      <c r="G104" s="37">
        <f>SUMIFS(СВЦЭМ!$D$34:$D$777,СВЦЭМ!$A$34:$A$777,$A104,СВЦЭМ!$B$34:$B$777,G$83)+'СЕТ СН'!$H$11+СВЦЭМ!$D$10+'СЕТ СН'!$H$5-'СЕТ СН'!$H$21</f>
        <v>4779.0422112899996</v>
      </c>
      <c r="H104" s="37">
        <f>SUMIFS(СВЦЭМ!$D$34:$D$777,СВЦЭМ!$A$34:$A$777,$A104,СВЦЭМ!$B$34:$B$777,H$83)+'СЕТ СН'!$H$11+СВЦЭМ!$D$10+'СЕТ СН'!$H$5-'СЕТ СН'!$H$21</f>
        <v>4713.9652840999997</v>
      </c>
      <c r="I104" s="37">
        <f>SUMIFS(СВЦЭМ!$D$34:$D$777,СВЦЭМ!$A$34:$A$777,$A104,СВЦЭМ!$B$34:$B$777,I$83)+'СЕТ СН'!$H$11+СВЦЭМ!$D$10+'СЕТ СН'!$H$5-'СЕТ СН'!$H$21</f>
        <v>4644.9315106399999</v>
      </c>
      <c r="J104" s="37">
        <f>SUMIFS(СВЦЭМ!$D$34:$D$777,СВЦЭМ!$A$34:$A$777,$A104,СВЦЭМ!$B$34:$B$777,J$83)+'СЕТ СН'!$H$11+СВЦЭМ!$D$10+'СЕТ СН'!$H$5-'СЕТ СН'!$H$21</f>
        <v>4599.2614477699999</v>
      </c>
      <c r="K104" s="37">
        <f>SUMIFS(СВЦЭМ!$D$34:$D$777,СВЦЭМ!$A$34:$A$777,$A104,СВЦЭМ!$B$34:$B$777,K$83)+'СЕТ СН'!$H$11+СВЦЭМ!$D$10+'СЕТ СН'!$H$5-'СЕТ СН'!$H$21</f>
        <v>4526.5616284199996</v>
      </c>
      <c r="L104" s="37">
        <f>SUMIFS(СВЦЭМ!$D$34:$D$777,СВЦЭМ!$A$34:$A$777,$A104,СВЦЭМ!$B$34:$B$777,L$83)+'СЕТ СН'!$H$11+СВЦЭМ!$D$10+'СЕТ СН'!$H$5-'СЕТ СН'!$H$21</f>
        <v>4500.8762857299998</v>
      </c>
      <c r="M104" s="37">
        <f>SUMIFS(СВЦЭМ!$D$34:$D$777,СВЦЭМ!$A$34:$A$777,$A104,СВЦЭМ!$B$34:$B$777,M$83)+'СЕТ СН'!$H$11+СВЦЭМ!$D$10+'СЕТ СН'!$H$5-'СЕТ СН'!$H$21</f>
        <v>4527.5381642000002</v>
      </c>
      <c r="N104" s="37">
        <f>SUMIFS(СВЦЭМ!$D$34:$D$777,СВЦЭМ!$A$34:$A$777,$A104,СВЦЭМ!$B$34:$B$777,N$83)+'СЕТ СН'!$H$11+СВЦЭМ!$D$10+'СЕТ СН'!$H$5-'СЕТ СН'!$H$21</f>
        <v>4526.3841661699998</v>
      </c>
      <c r="O104" s="37">
        <f>SUMIFS(СВЦЭМ!$D$34:$D$777,СВЦЭМ!$A$34:$A$777,$A104,СВЦЭМ!$B$34:$B$777,O$83)+'СЕТ СН'!$H$11+СВЦЭМ!$D$10+'СЕТ СН'!$H$5-'СЕТ СН'!$H$21</f>
        <v>4519.3737947399995</v>
      </c>
      <c r="P104" s="37">
        <f>SUMIFS(СВЦЭМ!$D$34:$D$777,СВЦЭМ!$A$34:$A$777,$A104,СВЦЭМ!$B$34:$B$777,P$83)+'СЕТ СН'!$H$11+СВЦЭМ!$D$10+'СЕТ СН'!$H$5-'СЕТ СН'!$H$21</f>
        <v>4514.7936804000001</v>
      </c>
      <c r="Q104" s="37">
        <f>SUMIFS(СВЦЭМ!$D$34:$D$777,СВЦЭМ!$A$34:$A$777,$A104,СВЦЭМ!$B$34:$B$777,Q$83)+'СЕТ СН'!$H$11+СВЦЭМ!$D$10+'СЕТ СН'!$H$5-'СЕТ СН'!$H$21</f>
        <v>4509.3291231599997</v>
      </c>
      <c r="R104" s="37">
        <f>SUMIFS(СВЦЭМ!$D$34:$D$777,СВЦЭМ!$A$34:$A$777,$A104,СВЦЭМ!$B$34:$B$777,R$83)+'СЕТ СН'!$H$11+СВЦЭМ!$D$10+'СЕТ СН'!$H$5-'СЕТ СН'!$H$21</f>
        <v>4502.1006635599997</v>
      </c>
      <c r="S104" s="37">
        <f>SUMIFS(СВЦЭМ!$D$34:$D$777,СВЦЭМ!$A$34:$A$777,$A104,СВЦЭМ!$B$34:$B$777,S$83)+'СЕТ СН'!$H$11+СВЦЭМ!$D$10+'СЕТ СН'!$H$5-'СЕТ СН'!$H$21</f>
        <v>4503.0437977199999</v>
      </c>
      <c r="T104" s="37">
        <f>SUMIFS(СВЦЭМ!$D$34:$D$777,СВЦЭМ!$A$34:$A$777,$A104,СВЦЭМ!$B$34:$B$777,T$83)+'СЕТ СН'!$H$11+СВЦЭМ!$D$10+'СЕТ СН'!$H$5-'СЕТ СН'!$H$21</f>
        <v>4492.5457328399998</v>
      </c>
      <c r="U104" s="37">
        <f>SUMIFS(СВЦЭМ!$D$34:$D$777,СВЦЭМ!$A$34:$A$777,$A104,СВЦЭМ!$B$34:$B$777,U$83)+'СЕТ СН'!$H$11+СВЦЭМ!$D$10+'СЕТ СН'!$H$5-'СЕТ СН'!$H$21</f>
        <v>4475.91244413</v>
      </c>
      <c r="V104" s="37">
        <f>SUMIFS(СВЦЭМ!$D$34:$D$777,СВЦЭМ!$A$34:$A$777,$A104,СВЦЭМ!$B$34:$B$777,V$83)+'СЕТ СН'!$H$11+СВЦЭМ!$D$10+'СЕТ СН'!$H$5-'СЕТ СН'!$H$21</f>
        <v>4467.7342029299998</v>
      </c>
      <c r="W104" s="37">
        <f>SUMIFS(СВЦЭМ!$D$34:$D$777,СВЦЭМ!$A$34:$A$777,$A104,СВЦЭМ!$B$34:$B$777,W$83)+'СЕТ СН'!$H$11+СВЦЭМ!$D$10+'СЕТ СН'!$H$5-'СЕТ СН'!$H$21</f>
        <v>4520.7018420699997</v>
      </c>
      <c r="X104" s="37">
        <f>SUMIFS(СВЦЭМ!$D$34:$D$777,СВЦЭМ!$A$34:$A$777,$A104,СВЦЭМ!$B$34:$B$777,X$83)+'СЕТ СН'!$H$11+СВЦЭМ!$D$10+'СЕТ СН'!$H$5-'СЕТ СН'!$H$21</f>
        <v>4551.19918031</v>
      </c>
      <c r="Y104" s="37">
        <f>SUMIFS(СВЦЭМ!$D$34:$D$777,СВЦЭМ!$A$34:$A$777,$A104,СВЦЭМ!$B$34:$B$777,Y$83)+'СЕТ СН'!$H$11+СВЦЭМ!$D$10+'СЕТ СН'!$H$5-'СЕТ СН'!$H$21</f>
        <v>4634.95948881</v>
      </c>
    </row>
    <row r="105" spans="1:25" ht="15.75" x14ac:dyDescent="0.2">
      <c r="A105" s="36">
        <f t="shared" si="2"/>
        <v>42938</v>
      </c>
      <c r="B105" s="37">
        <f>SUMIFS(СВЦЭМ!$D$34:$D$777,СВЦЭМ!$A$34:$A$777,$A105,СВЦЭМ!$B$34:$B$777,B$83)+'СЕТ СН'!$H$11+СВЦЭМ!$D$10+'СЕТ СН'!$H$5-'СЕТ СН'!$H$21</f>
        <v>4701.9283974700002</v>
      </c>
      <c r="C105" s="37">
        <f>SUMIFS(СВЦЭМ!$D$34:$D$777,СВЦЭМ!$A$34:$A$777,$A105,СВЦЭМ!$B$34:$B$777,C$83)+'СЕТ СН'!$H$11+СВЦЭМ!$D$10+'СЕТ СН'!$H$5-'СЕТ СН'!$H$21</f>
        <v>4735.7080946900005</v>
      </c>
      <c r="D105" s="37">
        <f>SUMIFS(СВЦЭМ!$D$34:$D$777,СВЦЭМ!$A$34:$A$777,$A105,СВЦЭМ!$B$34:$B$777,D$83)+'СЕТ СН'!$H$11+СВЦЭМ!$D$10+'СЕТ СН'!$H$5-'СЕТ СН'!$H$21</f>
        <v>4753.57373267</v>
      </c>
      <c r="E105" s="37">
        <f>SUMIFS(СВЦЭМ!$D$34:$D$777,СВЦЭМ!$A$34:$A$777,$A105,СВЦЭМ!$B$34:$B$777,E$83)+'СЕТ СН'!$H$11+СВЦЭМ!$D$10+'СЕТ СН'!$H$5-'СЕТ СН'!$H$21</f>
        <v>4771.5917597099997</v>
      </c>
      <c r="F105" s="37">
        <f>SUMIFS(СВЦЭМ!$D$34:$D$777,СВЦЭМ!$A$34:$A$777,$A105,СВЦЭМ!$B$34:$B$777,F$83)+'СЕТ СН'!$H$11+СВЦЭМ!$D$10+'СЕТ СН'!$H$5-'СЕТ СН'!$H$21</f>
        <v>4781.9249203399995</v>
      </c>
      <c r="G105" s="37">
        <f>SUMIFS(СВЦЭМ!$D$34:$D$777,СВЦЭМ!$A$34:$A$777,$A105,СВЦЭМ!$B$34:$B$777,G$83)+'СЕТ СН'!$H$11+СВЦЭМ!$D$10+'СЕТ СН'!$H$5-'СЕТ СН'!$H$21</f>
        <v>4774.1232092700002</v>
      </c>
      <c r="H105" s="37">
        <f>SUMIFS(СВЦЭМ!$D$34:$D$777,СВЦЭМ!$A$34:$A$777,$A105,СВЦЭМ!$B$34:$B$777,H$83)+'СЕТ СН'!$H$11+СВЦЭМ!$D$10+'СЕТ СН'!$H$5-'СЕТ СН'!$H$21</f>
        <v>4741.7367856599994</v>
      </c>
      <c r="I105" s="37">
        <f>SUMIFS(СВЦЭМ!$D$34:$D$777,СВЦЭМ!$A$34:$A$777,$A105,СВЦЭМ!$B$34:$B$777,I$83)+'СЕТ СН'!$H$11+СВЦЭМ!$D$10+'СЕТ СН'!$H$5-'СЕТ СН'!$H$21</f>
        <v>4646.7781068999993</v>
      </c>
      <c r="J105" s="37">
        <f>SUMIFS(СВЦЭМ!$D$34:$D$777,СВЦЭМ!$A$34:$A$777,$A105,СВЦЭМ!$B$34:$B$777,J$83)+'СЕТ СН'!$H$11+СВЦЭМ!$D$10+'СЕТ СН'!$H$5-'СЕТ СН'!$H$21</f>
        <v>4538.3125951499997</v>
      </c>
      <c r="K105" s="37">
        <f>SUMIFS(СВЦЭМ!$D$34:$D$777,СВЦЭМ!$A$34:$A$777,$A105,СВЦЭМ!$B$34:$B$777,K$83)+'СЕТ СН'!$H$11+СВЦЭМ!$D$10+'СЕТ СН'!$H$5-'СЕТ СН'!$H$21</f>
        <v>4464.9355041899998</v>
      </c>
      <c r="L105" s="37">
        <f>SUMIFS(СВЦЭМ!$D$34:$D$777,СВЦЭМ!$A$34:$A$777,$A105,СВЦЭМ!$B$34:$B$777,L$83)+'СЕТ СН'!$H$11+СВЦЭМ!$D$10+'СЕТ СН'!$H$5-'СЕТ СН'!$H$21</f>
        <v>4410.8568978900003</v>
      </c>
      <c r="M105" s="37">
        <f>SUMIFS(СВЦЭМ!$D$34:$D$777,СВЦЭМ!$A$34:$A$777,$A105,СВЦЭМ!$B$34:$B$777,M$83)+'СЕТ СН'!$H$11+СВЦЭМ!$D$10+'СЕТ СН'!$H$5-'СЕТ СН'!$H$21</f>
        <v>4472.6362534399996</v>
      </c>
      <c r="N105" s="37">
        <f>SUMIFS(СВЦЭМ!$D$34:$D$777,СВЦЭМ!$A$34:$A$777,$A105,СВЦЭМ!$B$34:$B$777,N$83)+'СЕТ СН'!$H$11+СВЦЭМ!$D$10+'СЕТ СН'!$H$5-'СЕТ СН'!$H$21</f>
        <v>4453.4981388899996</v>
      </c>
      <c r="O105" s="37">
        <f>SUMIFS(СВЦЭМ!$D$34:$D$777,СВЦЭМ!$A$34:$A$777,$A105,СВЦЭМ!$B$34:$B$777,O$83)+'СЕТ СН'!$H$11+СВЦЭМ!$D$10+'СЕТ СН'!$H$5-'СЕТ СН'!$H$21</f>
        <v>4415.8337434300001</v>
      </c>
      <c r="P105" s="37">
        <f>SUMIFS(СВЦЭМ!$D$34:$D$777,СВЦЭМ!$A$34:$A$777,$A105,СВЦЭМ!$B$34:$B$777,P$83)+'СЕТ СН'!$H$11+СВЦЭМ!$D$10+'СЕТ СН'!$H$5-'СЕТ СН'!$H$21</f>
        <v>4403.4103349500001</v>
      </c>
      <c r="Q105" s="37">
        <f>SUMIFS(СВЦЭМ!$D$34:$D$777,СВЦЭМ!$A$34:$A$777,$A105,СВЦЭМ!$B$34:$B$777,Q$83)+'СЕТ СН'!$H$11+СВЦЭМ!$D$10+'СЕТ СН'!$H$5-'СЕТ СН'!$H$21</f>
        <v>4408.1626174899993</v>
      </c>
      <c r="R105" s="37">
        <f>SUMIFS(СВЦЭМ!$D$34:$D$777,СВЦЭМ!$A$34:$A$777,$A105,СВЦЭМ!$B$34:$B$777,R$83)+'СЕТ СН'!$H$11+СВЦЭМ!$D$10+'СЕТ СН'!$H$5-'СЕТ СН'!$H$21</f>
        <v>4409.9385513500001</v>
      </c>
      <c r="S105" s="37">
        <f>SUMIFS(СВЦЭМ!$D$34:$D$777,СВЦЭМ!$A$34:$A$777,$A105,СВЦЭМ!$B$34:$B$777,S$83)+'СЕТ СН'!$H$11+СВЦЭМ!$D$10+'СЕТ СН'!$H$5-'СЕТ СН'!$H$21</f>
        <v>4410.9275098600001</v>
      </c>
      <c r="T105" s="37">
        <f>SUMIFS(СВЦЭМ!$D$34:$D$777,СВЦЭМ!$A$34:$A$777,$A105,СВЦЭМ!$B$34:$B$777,T$83)+'СЕТ СН'!$H$11+СВЦЭМ!$D$10+'СЕТ СН'!$H$5-'СЕТ СН'!$H$21</f>
        <v>4413.2806101799997</v>
      </c>
      <c r="U105" s="37">
        <f>SUMIFS(СВЦЭМ!$D$34:$D$777,СВЦЭМ!$A$34:$A$777,$A105,СВЦЭМ!$B$34:$B$777,U$83)+'СЕТ СН'!$H$11+СВЦЭМ!$D$10+'СЕТ СН'!$H$5-'СЕТ СН'!$H$21</f>
        <v>4414.9022509299994</v>
      </c>
      <c r="V105" s="37">
        <f>SUMIFS(СВЦЭМ!$D$34:$D$777,СВЦЭМ!$A$34:$A$777,$A105,СВЦЭМ!$B$34:$B$777,V$83)+'СЕТ СН'!$H$11+СВЦЭМ!$D$10+'СЕТ СН'!$H$5-'СЕТ СН'!$H$21</f>
        <v>4422.5405111999999</v>
      </c>
      <c r="W105" s="37">
        <f>SUMIFS(СВЦЭМ!$D$34:$D$777,СВЦЭМ!$A$34:$A$777,$A105,СВЦЭМ!$B$34:$B$777,W$83)+'СЕТ СН'!$H$11+СВЦЭМ!$D$10+'СЕТ СН'!$H$5-'СЕТ СН'!$H$21</f>
        <v>4432.3996622300001</v>
      </c>
      <c r="X105" s="37">
        <f>SUMIFS(СВЦЭМ!$D$34:$D$777,СВЦЭМ!$A$34:$A$777,$A105,СВЦЭМ!$B$34:$B$777,X$83)+'СЕТ СН'!$H$11+СВЦЭМ!$D$10+'СЕТ СН'!$H$5-'СЕТ СН'!$H$21</f>
        <v>4464.2757930600001</v>
      </c>
      <c r="Y105" s="37">
        <f>SUMIFS(СВЦЭМ!$D$34:$D$777,СВЦЭМ!$A$34:$A$777,$A105,СВЦЭМ!$B$34:$B$777,Y$83)+'СЕТ СН'!$H$11+СВЦЭМ!$D$10+'СЕТ СН'!$H$5-'СЕТ СН'!$H$21</f>
        <v>4562.4330929199996</v>
      </c>
    </row>
    <row r="106" spans="1:25" ht="15.75" x14ac:dyDescent="0.2">
      <c r="A106" s="36">
        <f t="shared" si="2"/>
        <v>42939</v>
      </c>
      <c r="B106" s="37">
        <f>SUMIFS(СВЦЭМ!$D$34:$D$777,СВЦЭМ!$A$34:$A$777,$A106,СВЦЭМ!$B$34:$B$777,B$83)+'СЕТ СН'!$H$11+СВЦЭМ!$D$10+'СЕТ СН'!$H$5-'СЕТ СН'!$H$21</f>
        <v>4654.7510956200003</v>
      </c>
      <c r="C106" s="37">
        <f>SUMIFS(СВЦЭМ!$D$34:$D$777,СВЦЭМ!$A$34:$A$777,$A106,СВЦЭМ!$B$34:$B$777,C$83)+'СЕТ СН'!$H$11+СВЦЭМ!$D$10+'СЕТ СН'!$H$5-'СЕТ СН'!$H$21</f>
        <v>4695.00626354</v>
      </c>
      <c r="D106" s="37">
        <f>SUMIFS(СВЦЭМ!$D$34:$D$777,СВЦЭМ!$A$34:$A$777,$A106,СВЦЭМ!$B$34:$B$777,D$83)+'СЕТ СН'!$H$11+СВЦЭМ!$D$10+'СЕТ СН'!$H$5-'СЕТ СН'!$H$21</f>
        <v>4757.2196019399998</v>
      </c>
      <c r="E106" s="37">
        <f>SUMIFS(СВЦЭМ!$D$34:$D$777,СВЦЭМ!$A$34:$A$777,$A106,СВЦЭМ!$B$34:$B$777,E$83)+'СЕТ СН'!$H$11+СВЦЭМ!$D$10+'СЕТ СН'!$H$5-'СЕТ СН'!$H$21</f>
        <v>4777.5597357900006</v>
      </c>
      <c r="F106" s="37">
        <f>SUMIFS(СВЦЭМ!$D$34:$D$777,СВЦЭМ!$A$34:$A$777,$A106,СВЦЭМ!$B$34:$B$777,F$83)+'СЕТ СН'!$H$11+СВЦЭМ!$D$10+'СЕТ СН'!$H$5-'СЕТ СН'!$H$21</f>
        <v>4798.5809233500004</v>
      </c>
      <c r="G106" s="37">
        <f>SUMIFS(СВЦЭМ!$D$34:$D$777,СВЦЭМ!$A$34:$A$777,$A106,СВЦЭМ!$B$34:$B$777,G$83)+'СЕТ СН'!$H$11+СВЦЭМ!$D$10+'СЕТ СН'!$H$5-'СЕТ СН'!$H$21</f>
        <v>4798.7440878799998</v>
      </c>
      <c r="H106" s="37">
        <f>SUMIFS(СВЦЭМ!$D$34:$D$777,СВЦЭМ!$A$34:$A$777,$A106,СВЦЭМ!$B$34:$B$777,H$83)+'СЕТ СН'!$H$11+СВЦЭМ!$D$10+'СЕТ СН'!$H$5-'СЕТ СН'!$H$21</f>
        <v>4771.2815993700005</v>
      </c>
      <c r="I106" s="37">
        <f>SUMIFS(СВЦЭМ!$D$34:$D$777,СВЦЭМ!$A$34:$A$777,$A106,СВЦЭМ!$B$34:$B$777,I$83)+'СЕТ СН'!$H$11+СВЦЭМ!$D$10+'СЕТ СН'!$H$5-'СЕТ СН'!$H$21</f>
        <v>4661.0795854099997</v>
      </c>
      <c r="J106" s="37">
        <f>SUMIFS(СВЦЭМ!$D$34:$D$777,СВЦЭМ!$A$34:$A$777,$A106,СВЦЭМ!$B$34:$B$777,J$83)+'СЕТ СН'!$H$11+СВЦЭМ!$D$10+'СЕТ СН'!$H$5-'СЕТ СН'!$H$21</f>
        <v>4555.4019762500002</v>
      </c>
      <c r="K106" s="37">
        <f>SUMIFS(СВЦЭМ!$D$34:$D$777,СВЦЭМ!$A$34:$A$777,$A106,СВЦЭМ!$B$34:$B$777,K$83)+'СЕТ СН'!$H$11+СВЦЭМ!$D$10+'СЕТ СН'!$H$5-'СЕТ СН'!$H$21</f>
        <v>4473.0486841000002</v>
      </c>
      <c r="L106" s="37">
        <f>SUMIFS(СВЦЭМ!$D$34:$D$777,СВЦЭМ!$A$34:$A$777,$A106,СВЦЭМ!$B$34:$B$777,L$83)+'СЕТ СН'!$H$11+СВЦЭМ!$D$10+'СЕТ СН'!$H$5-'СЕТ СН'!$H$21</f>
        <v>4429.0188935400001</v>
      </c>
      <c r="M106" s="37">
        <f>SUMIFS(СВЦЭМ!$D$34:$D$777,СВЦЭМ!$A$34:$A$777,$A106,СВЦЭМ!$B$34:$B$777,M$83)+'СЕТ СН'!$H$11+СВЦЭМ!$D$10+'СЕТ СН'!$H$5-'СЕТ СН'!$H$21</f>
        <v>4443.1197051199997</v>
      </c>
      <c r="N106" s="37">
        <f>SUMIFS(СВЦЭМ!$D$34:$D$777,СВЦЭМ!$A$34:$A$777,$A106,СВЦЭМ!$B$34:$B$777,N$83)+'СЕТ СН'!$H$11+СВЦЭМ!$D$10+'СЕТ СН'!$H$5-'СЕТ СН'!$H$21</f>
        <v>4481.9090924699995</v>
      </c>
      <c r="O106" s="37">
        <f>SUMIFS(СВЦЭМ!$D$34:$D$777,СВЦЭМ!$A$34:$A$777,$A106,СВЦЭМ!$B$34:$B$777,O$83)+'СЕТ СН'!$H$11+СВЦЭМ!$D$10+'СЕТ СН'!$H$5-'СЕТ СН'!$H$21</f>
        <v>4444.1656191599996</v>
      </c>
      <c r="P106" s="37">
        <f>SUMIFS(СВЦЭМ!$D$34:$D$777,СВЦЭМ!$A$34:$A$777,$A106,СВЦЭМ!$B$34:$B$777,P$83)+'СЕТ СН'!$H$11+СВЦЭМ!$D$10+'СЕТ СН'!$H$5-'СЕТ СН'!$H$21</f>
        <v>4416.2144852599995</v>
      </c>
      <c r="Q106" s="37">
        <f>SUMIFS(СВЦЭМ!$D$34:$D$777,СВЦЭМ!$A$34:$A$777,$A106,СВЦЭМ!$B$34:$B$777,Q$83)+'СЕТ СН'!$H$11+СВЦЭМ!$D$10+'СЕТ СН'!$H$5-'СЕТ СН'!$H$21</f>
        <v>4415.0772085999997</v>
      </c>
      <c r="R106" s="37">
        <f>SUMIFS(СВЦЭМ!$D$34:$D$777,СВЦЭМ!$A$34:$A$777,$A106,СВЦЭМ!$B$34:$B$777,R$83)+'СЕТ СН'!$H$11+СВЦЭМ!$D$10+'СЕТ СН'!$H$5-'СЕТ СН'!$H$21</f>
        <v>4417.7395707400001</v>
      </c>
      <c r="S106" s="37">
        <f>SUMIFS(СВЦЭМ!$D$34:$D$777,СВЦЭМ!$A$34:$A$777,$A106,СВЦЭМ!$B$34:$B$777,S$83)+'СЕТ СН'!$H$11+СВЦЭМ!$D$10+'СЕТ СН'!$H$5-'СЕТ СН'!$H$21</f>
        <v>4417.1399908100002</v>
      </c>
      <c r="T106" s="37">
        <f>SUMIFS(СВЦЭМ!$D$34:$D$777,СВЦЭМ!$A$34:$A$777,$A106,СВЦЭМ!$B$34:$B$777,T$83)+'СЕТ СН'!$H$11+СВЦЭМ!$D$10+'СЕТ СН'!$H$5-'СЕТ СН'!$H$21</f>
        <v>4418.5569426599995</v>
      </c>
      <c r="U106" s="37">
        <f>SUMIFS(СВЦЭМ!$D$34:$D$777,СВЦЭМ!$A$34:$A$777,$A106,СВЦЭМ!$B$34:$B$777,U$83)+'СЕТ СН'!$H$11+СВЦЭМ!$D$10+'СЕТ СН'!$H$5-'СЕТ СН'!$H$21</f>
        <v>4418.9594922599999</v>
      </c>
      <c r="V106" s="37">
        <f>SUMIFS(СВЦЭМ!$D$34:$D$777,СВЦЭМ!$A$34:$A$777,$A106,СВЦЭМ!$B$34:$B$777,V$83)+'СЕТ СН'!$H$11+СВЦЭМ!$D$10+'СЕТ СН'!$H$5-'СЕТ СН'!$H$21</f>
        <v>4411.8000844199996</v>
      </c>
      <c r="W106" s="37">
        <f>SUMIFS(СВЦЭМ!$D$34:$D$777,СВЦЭМ!$A$34:$A$777,$A106,СВЦЭМ!$B$34:$B$777,W$83)+'СЕТ СН'!$H$11+СВЦЭМ!$D$10+'СЕТ СН'!$H$5-'СЕТ СН'!$H$21</f>
        <v>4442.03507971</v>
      </c>
      <c r="X106" s="37">
        <f>SUMIFS(СВЦЭМ!$D$34:$D$777,СВЦЭМ!$A$34:$A$777,$A106,СВЦЭМ!$B$34:$B$777,X$83)+'СЕТ СН'!$H$11+СВЦЭМ!$D$10+'СЕТ СН'!$H$5-'СЕТ СН'!$H$21</f>
        <v>4488.5557368199998</v>
      </c>
      <c r="Y106" s="37">
        <f>SUMIFS(СВЦЭМ!$D$34:$D$777,СВЦЭМ!$A$34:$A$777,$A106,СВЦЭМ!$B$34:$B$777,Y$83)+'СЕТ СН'!$H$11+СВЦЭМ!$D$10+'СЕТ СН'!$H$5-'СЕТ СН'!$H$21</f>
        <v>4548.0307166599996</v>
      </c>
    </row>
    <row r="107" spans="1:25" ht="15.75" x14ac:dyDescent="0.2">
      <c r="A107" s="36">
        <f t="shared" si="2"/>
        <v>42940</v>
      </c>
      <c r="B107" s="37">
        <f>SUMIFS(СВЦЭМ!$D$34:$D$777,СВЦЭМ!$A$34:$A$777,$A107,СВЦЭМ!$B$34:$B$777,B$83)+'СЕТ СН'!$H$11+СВЦЭМ!$D$10+'СЕТ СН'!$H$5-'СЕТ СН'!$H$21</f>
        <v>4605.3503306000002</v>
      </c>
      <c r="C107" s="37">
        <f>SUMIFS(СВЦЭМ!$D$34:$D$777,СВЦЭМ!$A$34:$A$777,$A107,СВЦЭМ!$B$34:$B$777,C$83)+'СЕТ СН'!$H$11+СВЦЭМ!$D$10+'СЕТ СН'!$H$5-'СЕТ СН'!$H$21</f>
        <v>4712.4551733200005</v>
      </c>
      <c r="D107" s="37">
        <f>SUMIFS(СВЦЭМ!$D$34:$D$777,СВЦЭМ!$A$34:$A$777,$A107,СВЦЭМ!$B$34:$B$777,D$83)+'СЕТ СН'!$H$11+СВЦЭМ!$D$10+'СЕТ СН'!$H$5-'СЕТ СН'!$H$21</f>
        <v>4738.4463132800001</v>
      </c>
      <c r="E107" s="37">
        <f>SUMIFS(СВЦЭМ!$D$34:$D$777,СВЦЭМ!$A$34:$A$777,$A107,СВЦЭМ!$B$34:$B$777,E$83)+'СЕТ СН'!$H$11+СВЦЭМ!$D$10+'СЕТ СН'!$H$5-'СЕТ СН'!$H$21</f>
        <v>4750.6301435799996</v>
      </c>
      <c r="F107" s="37">
        <f>SUMIFS(СВЦЭМ!$D$34:$D$777,СВЦЭМ!$A$34:$A$777,$A107,СВЦЭМ!$B$34:$B$777,F$83)+'СЕТ СН'!$H$11+СВЦЭМ!$D$10+'СЕТ СН'!$H$5-'СЕТ СН'!$H$21</f>
        <v>4762.4500406799998</v>
      </c>
      <c r="G107" s="37">
        <f>SUMIFS(СВЦЭМ!$D$34:$D$777,СВЦЭМ!$A$34:$A$777,$A107,СВЦЭМ!$B$34:$B$777,G$83)+'СЕТ СН'!$H$11+СВЦЭМ!$D$10+'СЕТ СН'!$H$5-'СЕТ СН'!$H$21</f>
        <v>4747.0722757799995</v>
      </c>
      <c r="H107" s="37">
        <f>SUMIFS(СВЦЭМ!$D$34:$D$777,СВЦЭМ!$A$34:$A$777,$A107,СВЦЭМ!$B$34:$B$777,H$83)+'СЕТ СН'!$H$11+СВЦЭМ!$D$10+'СЕТ СН'!$H$5-'СЕТ СН'!$H$21</f>
        <v>4697.7143325100005</v>
      </c>
      <c r="I107" s="37">
        <f>SUMIFS(СВЦЭМ!$D$34:$D$777,СВЦЭМ!$A$34:$A$777,$A107,СВЦЭМ!$B$34:$B$777,I$83)+'СЕТ СН'!$H$11+СВЦЭМ!$D$10+'СЕТ СН'!$H$5-'СЕТ СН'!$H$21</f>
        <v>4666.8548953600002</v>
      </c>
      <c r="J107" s="37">
        <f>SUMIFS(СВЦЭМ!$D$34:$D$777,СВЦЭМ!$A$34:$A$777,$A107,СВЦЭМ!$B$34:$B$777,J$83)+'СЕТ СН'!$H$11+СВЦЭМ!$D$10+'СЕТ СН'!$H$5-'СЕТ СН'!$H$21</f>
        <v>4536.8677908700001</v>
      </c>
      <c r="K107" s="37">
        <f>SUMIFS(СВЦЭМ!$D$34:$D$777,СВЦЭМ!$A$34:$A$777,$A107,СВЦЭМ!$B$34:$B$777,K$83)+'СЕТ СН'!$H$11+СВЦЭМ!$D$10+'СЕТ СН'!$H$5-'СЕТ СН'!$H$21</f>
        <v>4538.1085438199998</v>
      </c>
      <c r="L107" s="37">
        <f>SUMIFS(СВЦЭМ!$D$34:$D$777,СВЦЭМ!$A$34:$A$777,$A107,СВЦЭМ!$B$34:$B$777,L$83)+'СЕТ СН'!$H$11+СВЦЭМ!$D$10+'СЕТ СН'!$H$5-'СЕТ СН'!$H$21</f>
        <v>4530.8573853500002</v>
      </c>
      <c r="M107" s="37">
        <f>SUMIFS(СВЦЭМ!$D$34:$D$777,СВЦЭМ!$A$34:$A$777,$A107,СВЦЭМ!$B$34:$B$777,M$83)+'СЕТ СН'!$H$11+СВЦЭМ!$D$10+'СЕТ СН'!$H$5-'СЕТ СН'!$H$21</f>
        <v>4537.6410880799995</v>
      </c>
      <c r="N107" s="37">
        <f>SUMIFS(СВЦЭМ!$D$34:$D$777,СВЦЭМ!$A$34:$A$777,$A107,СВЦЭМ!$B$34:$B$777,N$83)+'СЕТ СН'!$H$11+СВЦЭМ!$D$10+'СЕТ СН'!$H$5-'СЕТ СН'!$H$21</f>
        <v>4531.8365449800003</v>
      </c>
      <c r="O107" s="37">
        <f>SUMIFS(СВЦЭМ!$D$34:$D$777,СВЦЭМ!$A$34:$A$777,$A107,СВЦЭМ!$B$34:$B$777,O$83)+'СЕТ СН'!$H$11+СВЦЭМ!$D$10+'СЕТ СН'!$H$5-'СЕТ СН'!$H$21</f>
        <v>4536.5359389999994</v>
      </c>
      <c r="P107" s="37">
        <f>SUMIFS(СВЦЭМ!$D$34:$D$777,СВЦЭМ!$A$34:$A$777,$A107,СВЦЭМ!$B$34:$B$777,P$83)+'СЕТ СН'!$H$11+СВЦЭМ!$D$10+'СЕТ СН'!$H$5-'СЕТ СН'!$H$21</f>
        <v>4529.4550980399999</v>
      </c>
      <c r="Q107" s="37">
        <f>SUMIFS(СВЦЭМ!$D$34:$D$777,СВЦЭМ!$A$34:$A$777,$A107,СВЦЭМ!$B$34:$B$777,Q$83)+'СЕТ СН'!$H$11+СВЦЭМ!$D$10+'СЕТ СН'!$H$5-'СЕТ СН'!$H$21</f>
        <v>4528.8248203200001</v>
      </c>
      <c r="R107" s="37">
        <f>SUMIFS(СВЦЭМ!$D$34:$D$777,СВЦЭМ!$A$34:$A$777,$A107,СВЦЭМ!$B$34:$B$777,R$83)+'СЕТ СН'!$H$11+СВЦЭМ!$D$10+'СЕТ СН'!$H$5-'СЕТ СН'!$H$21</f>
        <v>4524.4483460399997</v>
      </c>
      <c r="S107" s="37">
        <f>SUMIFS(СВЦЭМ!$D$34:$D$777,СВЦЭМ!$A$34:$A$777,$A107,СВЦЭМ!$B$34:$B$777,S$83)+'СЕТ СН'!$H$11+СВЦЭМ!$D$10+'СЕТ СН'!$H$5-'СЕТ СН'!$H$21</f>
        <v>4522.1796054199995</v>
      </c>
      <c r="T107" s="37">
        <f>SUMIFS(СВЦЭМ!$D$34:$D$777,СВЦЭМ!$A$34:$A$777,$A107,СВЦЭМ!$B$34:$B$777,T$83)+'СЕТ СН'!$H$11+СВЦЭМ!$D$10+'СЕТ СН'!$H$5-'СЕТ СН'!$H$21</f>
        <v>4525.1579167099999</v>
      </c>
      <c r="U107" s="37">
        <f>SUMIFS(СВЦЭМ!$D$34:$D$777,СВЦЭМ!$A$34:$A$777,$A107,СВЦЭМ!$B$34:$B$777,U$83)+'СЕТ СН'!$H$11+СВЦЭМ!$D$10+'СЕТ СН'!$H$5-'СЕТ СН'!$H$21</f>
        <v>4520.5571044500002</v>
      </c>
      <c r="V107" s="37">
        <f>SUMIFS(СВЦЭМ!$D$34:$D$777,СВЦЭМ!$A$34:$A$777,$A107,СВЦЭМ!$B$34:$B$777,V$83)+'СЕТ СН'!$H$11+СВЦЭМ!$D$10+'СЕТ СН'!$H$5-'СЕТ СН'!$H$21</f>
        <v>4513.6127979100002</v>
      </c>
      <c r="W107" s="37">
        <f>SUMIFS(СВЦЭМ!$D$34:$D$777,СВЦЭМ!$A$34:$A$777,$A107,СВЦЭМ!$B$34:$B$777,W$83)+'СЕТ СН'!$H$11+СВЦЭМ!$D$10+'СЕТ СН'!$H$5-'СЕТ СН'!$H$21</f>
        <v>4542.4989034299997</v>
      </c>
      <c r="X107" s="37">
        <f>SUMIFS(СВЦЭМ!$D$34:$D$777,СВЦЭМ!$A$34:$A$777,$A107,СВЦЭМ!$B$34:$B$777,X$83)+'СЕТ СН'!$H$11+СВЦЭМ!$D$10+'СЕТ СН'!$H$5-'СЕТ СН'!$H$21</f>
        <v>4512.4079577900002</v>
      </c>
      <c r="Y107" s="37">
        <f>SUMIFS(СВЦЭМ!$D$34:$D$777,СВЦЭМ!$A$34:$A$777,$A107,СВЦЭМ!$B$34:$B$777,Y$83)+'СЕТ СН'!$H$11+СВЦЭМ!$D$10+'СЕТ СН'!$H$5-'СЕТ СН'!$H$21</f>
        <v>4575.2527153800002</v>
      </c>
    </row>
    <row r="108" spans="1:25" ht="15.75" x14ac:dyDescent="0.2">
      <c r="A108" s="36">
        <f t="shared" si="2"/>
        <v>42941</v>
      </c>
      <c r="B108" s="37">
        <f>SUMIFS(СВЦЭМ!$D$34:$D$777,СВЦЭМ!$A$34:$A$777,$A108,СВЦЭМ!$B$34:$B$777,B$83)+'СЕТ СН'!$H$11+СВЦЭМ!$D$10+'СЕТ СН'!$H$5-'СЕТ СН'!$H$21</f>
        <v>4647.0914859699997</v>
      </c>
      <c r="C108" s="37">
        <f>SUMIFS(СВЦЭМ!$D$34:$D$777,СВЦЭМ!$A$34:$A$777,$A108,СВЦЭМ!$B$34:$B$777,C$83)+'СЕТ СН'!$H$11+СВЦЭМ!$D$10+'СЕТ СН'!$H$5-'СЕТ СН'!$H$21</f>
        <v>4730.9430796500001</v>
      </c>
      <c r="D108" s="37">
        <f>SUMIFS(СВЦЭМ!$D$34:$D$777,СВЦЭМ!$A$34:$A$777,$A108,СВЦЭМ!$B$34:$B$777,D$83)+'СЕТ СН'!$H$11+СВЦЭМ!$D$10+'СЕТ СН'!$H$5-'СЕТ СН'!$H$21</f>
        <v>4796.3016772999999</v>
      </c>
      <c r="E108" s="37">
        <f>SUMIFS(СВЦЭМ!$D$34:$D$777,СВЦЭМ!$A$34:$A$777,$A108,СВЦЭМ!$B$34:$B$777,E$83)+'СЕТ СН'!$H$11+СВЦЭМ!$D$10+'СЕТ СН'!$H$5-'СЕТ СН'!$H$21</f>
        <v>4817.0253117699995</v>
      </c>
      <c r="F108" s="37">
        <f>SUMIFS(СВЦЭМ!$D$34:$D$777,СВЦЭМ!$A$34:$A$777,$A108,СВЦЭМ!$B$34:$B$777,F$83)+'СЕТ СН'!$H$11+СВЦЭМ!$D$10+'СЕТ СН'!$H$5-'СЕТ СН'!$H$21</f>
        <v>4826.7271115399999</v>
      </c>
      <c r="G108" s="37">
        <f>SUMIFS(СВЦЭМ!$D$34:$D$777,СВЦЭМ!$A$34:$A$777,$A108,СВЦЭМ!$B$34:$B$777,G$83)+'СЕТ СН'!$H$11+СВЦЭМ!$D$10+'СЕТ СН'!$H$5-'СЕТ СН'!$H$21</f>
        <v>4818.1634079699998</v>
      </c>
      <c r="H108" s="37">
        <f>SUMIFS(СВЦЭМ!$D$34:$D$777,СВЦЭМ!$A$34:$A$777,$A108,СВЦЭМ!$B$34:$B$777,H$83)+'СЕТ СН'!$H$11+СВЦЭМ!$D$10+'СЕТ СН'!$H$5-'СЕТ СН'!$H$21</f>
        <v>4748.4330097000002</v>
      </c>
      <c r="I108" s="37">
        <f>SUMIFS(СВЦЭМ!$D$34:$D$777,СВЦЭМ!$A$34:$A$777,$A108,СВЦЭМ!$B$34:$B$777,I$83)+'СЕТ СН'!$H$11+СВЦЭМ!$D$10+'СЕТ СН'!$H$5-'СЕТ СН'!$H$21</f>
        <v>4635.8541522400001</v>
      </c>
      <c r="J108" s="37">
        <f>SUMIFS(СВЦЭМ!$D$34:$D$777,СВЦЭМ!$A$34:$A$777,$A108,СВЦЭМ!$B$34:$B$777,J$83)+'СЕТ СН'!$H$11+СВЦЭМ!$D$10+'СЕТ СН'!$H$5-'СЕТ СН'!$H$21</f>
        <v>4536.2350223799995</v>
      </c>
      <c r="K108" s="37">
        <f>SUMIFS(СВЦЭМ!$D$34:$D$777,СВЦЭМ!$A$34:$A$777,$A108,СВЦЭМ!$B$34:$B$777,K$83)+'СЕТ СН'!$H$11+СВЦЭМ!$D$10+'СЕТ СН'!$H$5-'СЕТ СН'!$H$21</f>
        <v>4452.8202845099995</v>
      </c>
      <c r="L108" s="37">
        <f>SUMIFS(СВЦЭМ!$D$34:$D$777,СВЦЭМ!$A$34:$A$777,$A108,СВЦЭМ!$B$34:$B$777,L$83)+'СЕТ СН'!$H$11+СВЦЭМ!$D$10+'СЕТ СН'!$H$5-'СЕТ СН'!$H$21</f>
        <v>4393.6488763299994</v>
      </c>
      <c r="M108" s="37">
        <f>SUMIFS(СВЦЭМ!$D$34:$D$777,СВЦЭМ!$A$34:$A$777,$A108,СВЦЭМ!$B$34:$B$777,M$83)+'СЕТ СН'!$H$11+СВЦЭМ!$D$10+'СЕТ СН'!$H$5-'СЕТ СН'!$H$21</f>
        <v>4399.7096147699995</v>
      </c>
      <c r="N108" s="37">
        <f>SUMIFS(СВЦЭМ!$D$34:$D$777,СВЦЭМ!$A$34:$A$777,$A108,СВЦЭМ!$B$34:$B$777,N$83)+'СЕТ СН'!$H$11+СВЦЭМ!$D$10+'СЕТ СН'!$H$5-'СЕТ СН'!$H$21</f>
        <v>4403.2693817899999</v>
      </c>
      <c r="O108" s="37">
        <f>SUMIFS(СВЦЭМ!$D$34:$D$777,СВЦЭМ!$A$34:$A$777,$A108,СВЦЭМ!$B$34:$B$777,O$83)+'СЕТ СН'!$H$11+СВЦЭМ!$D$10+'СЕТ СН'!$H$5-'СЕТ СН'!$H$21</f>
        <v>4393.5601093099995</v>
      </c>
      <c r="P108" s="37">
        <f>SUMIFS(СВЦЭМ!$D$34:$D$777,СВЦЭМ!$A$34:$A$777,$A108,СВЦЭМ!$B$34:$B$777,P$83)+'СЕТ СН'!$H$11+СВЦЭМ!$D$10+'СЕТ СН'!$H$5-'СЕТ СН'!$H$21</f>
        <v>4400.0183089299999</v>
      </c>
      <c r="Q108" s="37">
        <f>SUMIFS(СВЦЭМ!$D$34:$D$777,СВЦЭМ!$A$34:$A$777,$A108,СВЦЭМ!$B$34:$B$777,Q$83)+'СЕТ СН'!$H$11+СВЦЭМ!$D$10+'СЕТ СН'!$H$5-'СЕТ СН'!$H$21</f>
        <v>4406.3542549699996</v>
      </c>
      <c r="R108" s="37">
        <f>SUMIFS(СВЦЭМ!$D$34:$D$777,СВЦЭМ!$A$34:$A$777,$A108,СВЦЭМ!$B$34:$B$777,R$83)+'СЕТ СН'!$H$11+СВЦЭМ!$D$10+'СЕТ СН'!$H$5-'СЕТ СН'!$H$21</f>
        <v>4417.9334844099994</v>
      </c>
      <c r="S108" s="37">
        <f>SUMIFS(СВЦЭМ!$D$34:$D$777,СВЦЭМ!$A$34:$A$777,$A108,СВЦЭМ!$B$34:$B$777,S$83)+'СЕТ СН'!$H$11+СВЦЭМ!$D$10+'СЕТ СН'!$H$5-'СЕТ СН'!$H$21</f>
        <v>4413.4433454800001</v>
      </c>
      <c r="T108" s="37">
        <f>SUMIFS(СВЦЭМ!$D$34:$D$777,СВЦЭМ!$A$34:$A$777,$A108,СВЦЭМ!$B$34:$B$777,T$83)+'СЕТ СН'!$H$11+СВЦЭМ!$D$10+'СЕТ СН'!$H$5-'СЕТ СН'!$H$21</f>
        <v>4427.6760685399995</v>
      </c>
      <c r="U108" s="37">
        <f>SUMIFS(СВЦЭМ!$D$34:$D$777,СВЦЭМ!$A$34:$A$777,$A108,СВЦЭМ!$B$34:$B$777,U$83)+'СЕТ СН'!$H$11+СВЦЭМ!$D$10+'СЕТ СН'!$H$5-'СЕТ СН'!$H$21</f>
        <v>4429.2379723399999</v>
      </c>
      <c r="V108" s="37">
        <f>SUMIFS(СВЦЭМ!$D$34:$D$777,СВЦЭМ!$A$34:$A$777,$A108,СВЦЭМ!$B$34:$B$777,V$83)+'СЕТ СН'!$H$11+СВЦЭМ!$D$10+'СЕТ СН'!$H$5-'СЕТ СН'!$H$21</f>
        <v>4407.2477897499994</v>
      </c>
      <c r="W108" s="37">
        <f>SUMIFS(СВЦЭМ!$D$34:$D$777,СВЦЭМ!$A$34:$A$777,$A108,СВЦЭМ!$B$34:$B$777,W$83)+'СЕТ СН'!$H$11+СВЦЭМ!$D$10+'СЕТ СН'!$H$5-'СЕТ СН'!$H$21</f>
        <v>4409.1250278699999</v>
      </c>
      <c r="X108" s="37">
        <f>SUMIFS(СВЦЭМ!$D$34:$D$777,СВЦЭМ!$A$34:$A$777,$A108,СВЦЭМ!$B$34:$B$777,X$83)+'СЕТ СН'!$H$11+СВЦЭМ!$D$10+'СЕТ СН'!$H$5-'СЕТ СН'!$H$21</f>
        <v>4472.71289944</v>
      </c>
      <c r="Y108" s="37">
        <f>SUMIFS(СВЦЭМ!$D$34:$D$777,СВЦЭМ!$A$34:$A$777,$A108,СВЦЭМ!$B$34:$B$777,Y$83)+'СЕТ СН'!$H$11+СВЦЭМ!$D$10+'СЕТ СН'!$H$5-'СЕТ СН'!$H$21</f>
        <v>4571.82969091</v>
      </c>
    </row>
    <row r="109" spans="1:25" ht="15.75" x14ac:dyDescent="0.2">
      <c r="A109" s="36">
        <f t="shared" si="2"/>
        <v>42942</v>
      </c>
      <c r="B109" s="37">
        <f>SUMIFS(СВЦЭМ!$D$34:$D$777,СВЦЭМ!$A$34:$A$777,$A109,СВЦЭМ!$B$34:$B$777,B$83)+'СЕТ СН'!$H$11+СВЦЭМ!$D$10+'СЕТ СН'!$H$5-'СЕТ СН'!$H$21</f>
        <v>4651.3431475899997</v>
      </c>
      <c r="C109" s="37">
        <f>SUMIFS(СВЦЭМ!$D$34:$D$777,СВЦЭМ!$A$34:$A$777,$A109,СВЦЭМ!$B$34:$B$777,C$83)+'СЕТ СН'!$H$11+СВЦЭМ!$D$10+'СЕТ СН'!$H$5-'СЕТ СН'!$H$21</f>
        <v>4678.3630261399994</v>
      </c>
      <c r="D109" s="37">
        <f>SUMIFS(СВЦЭМ!$D$34:$D$777,СВЦЭМ!$A$34:$A$777,$A109,СВЦЭМ!$B$34:$B$777,D$83)+'СЕТ СН'!$H$11+СВЦЭМ!$D$10+'СЕТ СН'!$H$5-'СЕТ СН'!$H$21</f>
        <v>4750.1211886399997</v>
      </c>
      <c r="E109" s="37">
        <f>SUMIFS(СВЦЭМ!$D$34:$D$777,СВЦЭМ!$A$34:$A$777,$A109,СВЦЭМ!$B$34:$B$777,E$83)+'СЕТ СН'!$H$11+СВЦЭМ!$D$10+'СЕТ СН'!$H$5-'СЕТ СН'!$H$21</f>
        <v>4789.6053581899996</v>
      </c>
      <c r="F109" s="37">
        <f>SUMIFS(СВЦЭМ!$D$34:$D$777,СВЦЭМ!$A$34:$A$777,$A109,СВЦЭМ!$B$34:$B$777,F$83)+'СЕТ СН'!$H$11+СВЦЭМ!$D$10+'СЕТ СН'!$H$5-'СЕТ СН'!$H$21</f>
        <v>4797.9909213999999</v>
      </c>
      <c r="G109" s="37">
        <f>SUMIFS(СВЦЭМ!$D$34:$D$777,СВЦЭМ!$A$34:$A$777,$A109,СВЦЭМ!$B$34:$B$777,G$83)+'СЕТ СН'!$H$11+СВЦЭМ!$D$10+'СЕТ СН'!$H$5-'СЕТ СН'!$H$21</f>
        <v>4785.0050370899999</v>
      </c>
      <c r="H109" s="37">
        <f>SUMIFS(СВЦЭМ!$D$34:$D$777,СВЦЭМ!$A$34:$A$777,$A109,СВЦЭМ!$B$34:$B$777,H$83)+'СЕТ СН'!$H$11+СВЦЭМ!$D$10+'СЕТ СН'!$H$5-'СЕТ СН'!$H$21</f>
        <v>4700.0340215400001</v>
      </c>
      <c r="I109" s="37">
        <f>SUMIFS(СВЦЭМ!$D$34:$D$777,СВЦЭМ!$A$34:$A$777,$A109,СВЦЭМ!$B$34:$B$777,I$83)+'СЕТ СН'!$H$11+СВЦЭМ!$D$10+'СЕТ СН'!$H$5-'СЕТ СН'!$H$21</f>
        <v>4608.0631575299994</v>
      </c>
      <c r="J109" s="37">
        <f>SUMIFS(СВЦЭМ!$D$34:$D$777,СВЦЭМ!$A$34:$A$777,$A109,СВЦЭМ!$B$34:$B$777,J$83)+'СЕТ СН'!$H$11+СВЦЭМ!$D$10+'СЕТ СН'!$H$5-'СЕТ СН'!$H$21</f>
        <v>4512.9256144699993</v>
      </c>
      <c r="K109" s="37">
        <f>SUMIFS(СВЦЭМ!$D$34:$D$777,СВЦЭМ!$A$34:$A$777,$A109,СВЦЭМ!$B$34:$B$777,K$83)+'СЕТ СН'!$H$11+СВЦЭМ!$D$10+'СЕТ СН'!$H$5-'СЕТ СН'!$H$21</f>
        <v>4438.9283542499998</v>
      </c>
      <c r="L109" s="37">
        <f>SUMIFS(СВЦЭМ!$D$34:$D$777,СВЦЭМ!$A$34:$A$777,$A109,СВЦЭМ!$B$34:$B$777,L$83)+'СЕТ СН'!$H$11+СВЦЭМ!$D$10+'СЕТ СН'!$H$5-'СЕТ СН'!$H$21</f>
        <v>4403.2175069499999</v>
      </c>
      <c r="M109" s="37">
        <f>SUMIFS(СВЦЭМ!$D$34:$D$777,СВЦЭМ!$A$34:$A$777,$A109,СВЦЭМ!$B$34:$B$777,M$83)+'СЕТ СН'!$H$11+СВЦЭМ!$D$10+'СЕТ СН'!$H$5-'СЕТ СН'!$H$21</f>
        <v>4388.62515042</v>
      </c>
      <c r="N109" s="37">
        <f>SUMIFS(СВЦЭМ!$D$34:$D$777,СВЦЭМ!$A$34:$A$777,$A109,СВЦЭМ!$B$34:$B$777,N$83)+'СЕТ СН'!$H$11+СВЦЭМ!$D$10+'СЕТ СН'!$H$5-'СЕТ СН'!$H$21</f>
        <v>4394.8101913099999</v>
      </c>
      <c r="O109" s="37">
        <f>SUMIFS(СВЦЭМ!$D$34:$D$777,СВЦЭМ!$A$34:$A$777,$A109,СВЦЭМ!$B$34:$B$777,O$83)+'СЕТ СН'!$H$11+СВЦЭМ!$D$10+'СЕТ СН'!$H$5-'СЕТ СН'!$H$21</f>
        <v>4381.2796274800003</v>
      </c>
      <c r="P109" s="37">
        <f>SUMIFS(СВЦЭМ!$D$34:$D$777,СВЦЭМ!$A$34:$A$777,$A109,СВЦЭМ!$B$34:$B$777,P$83)+'СЕТ СН'!$H$11+СВЦЭМ!$D$10+'СЕТ СН'!$H$5-'СЕТ СН'!$H$21</f>
        <v>4399.6793923200003</v>
      </c>
      <c r="Q109" s="37">
        <f>SUMIFS(СВЦЭМ!$D$34:$D$777,СВЦЭМ!$A$34:$A$777,$A109,СВЦЭМ!$B$34:$B$777,Q$83)+'СЕТ СН'!$H$11+СВЦЭМ!$D$10+'СЕТ СН'!$H$5-'СЕТ СН'!$H$21</f>
        <v>4397.8425997599998</v>
      </c>
      <c r="R109" s="37">
        <f>SUMIFS(СВЦЭМ!$D$34:$D$777,СВЦЭМ!$A$34:$A$777,$A109,СВЦЭМ!$B$34:$B$777,R$83)+'СЕТ СН'!$H$11+СВЦЭМ!$D$10+'СЕТ СН'!$H$5-'СЕТ СН'!$H$21</f>
        <v>4400.3182536899994</v>
      </c>
      <c r="S109" s="37">
        <f>SUMIFS(СВЦЭМ!$D$34:$D$777,СВЦЭМ!$A$34:$A$777,$A109,СВЦЭМ!$B$34:$B$777,S$83)+'СЕТ СН'!$H$11+СВЦЭМ!$D$10+'СЕТ СН'!$H$5-'СЕТ СН'!$H$21</f>
        <v>4391.2447198600003</v>
      </c>
      <c r="T109" s="37">
        <f>SUMIFS(СВЦЭМ!$D$34:$D$777,СВЦЭМ!$A$34:$A$777,$A109,СВЦЭМ!$B$34:$B$777,T$83)+'СЕТ СН'!$H$11+СВЦЭМ!$D$10+'СЕТ СН'!$H$5-'СЕТ СН'!$H$21</f>
        <v>4408.9065390899996</v>
      </c>
      <c r="U109" s="37">
        <f>SUMIFS(СВЦЭМ!$D$34:$D$777,СВЦЭМ!$A$34:$A$777,$A109,СВЦЭМ!$B$34:$B$777,U$83)+'СЕТ СН'!$H$11+СВЦЭМ!$D$10+'СЕТ СН'!$H$5-'СЕТ СН'!$H$21</f>
        <v>4416.1512986899997</v>
      </c>
      <c r="V109" s="37">
        <f>SUMIFS(СВЦЭМ!$D$34:$D$777,СВЦЭМ!$A$34:$A$777,$A109,СВЦЭМ!$B$34:$B$777,V$83)+'СЕТ СН'!$H$11+СВЦЭМ!$D$10+'СЕТ СН'!$H$5-'СЕТ СН'!$H$21</f>
        <v>4419.6980342799998</v>
      </c>
      <c r="W109" s="37">
        <f>SUMIFS(СВЦЭМ!$D$34:$D$777,СВЦЭМ!$A$34:$A$777,$A109,СВЦЭМ!$B$34:$B$777,W$83)+'СЕТ СН'!$H$11+СВЦЭМ!$D$10+'СЕТ СН'!$H$5-'СЕТ СН'!$H$21</f>
        <v>4418.9699545699996</v>
      </c>
      <c r="X109" s="37">
        <f>SUMIFS(СВЦЭМ!$D$34:$D$777,СВЦЭМ!$A$34:$A$777,$A109,СВЦЭМ!$B$34:$B$777,X$83)+'СЕТ СН'!$H$11+СВЦЭМ!$D$10+'СЕТ СН'!$H$5-'СЕТ СН'!$H$21</f>
        <v>4461.0542666499996</v>
      </c>
      <c r="Y109" s="37">
        <f>SUMIFS(СВЦЭМ!$D$34:$D$777,СВЦЭМ!$A$34:$A$777,$A109,СВЦЭМ!$B$34:$B$777,Y$83)+'СЕТ СН'!$H$11+СВЦЭМ!$D$10+'СЕТ СН'!$H$5-'СЕТ СН'!$H$21</f>
        <v>4555.1847171999998</v>
      </c>
    </row>
    <row r="110" spans="1:25" ht="15.75" x14ac:dyDescent="0.2">
      <c r="A110" s="36">
        <f t="shared" si="2"/>
        <v>42943</v>
      </c>
      <c r="B110" s="37">
        <f>SUMIFS(СВЦЭМ!$D$34:$D$777,СВЦЭМ!$A$34:$A$777,$A110,СВЦЭМ!$B$34:$B$777,B$83)+'СЕТ СН'!$H$11+СВЦЭМ!$D$10+'СЕТ СН'!$H$5-'СЕТ СН'!$H$21</f>
        <v>4605.0227538099998</v>
      </c>
      <c r="C110" s="37">
        <f>SUMIFS(СВЦЭМ!$D$34:$D$777,СВЦЭМ!$A$34:$A$777,$A110,СВЦЭМ!$B$34:$B$777,C$83)+'СЕТ СН'!$H$11+СВЦЭМ!$D$10+'СЕТ СН'!$H$5-'СЕТ СН'!$H$21</f>
        <v>4686.1687956300002</v>
      </c>
      <c r="D110" s="37">
        <f>SUMIFS(СВЦЭМ!$D$34:$D$777,СВЦЭМ!$A$34:$A$777,$A110,СВЦЭМ!$B$34:$B$777,D$83)+'СЕТ СН'!$H$11+СВЦЭМ!$D$10+'СЕТ СН'!$H$5-'СЕТ СН'!$H$21</f>
        <v>4760.2178422899997</v>
      </c>
      <c r="E110" s="37">
        <f>SUMIFS(СВЦЭМ!$D$34:$D$777,СВЦЭМ!$A$34:$A$777,$A110,СВЦЭМ!$B$34:$B$777,E$83)+'СЕТ СН'!$H$11+СВЦЭМ!$D$10+'СЕТ СН'!$H$5-'СЕТ СН'!$H$21</f>
        <v>4775.7563792700003</v>
      </c>
      <c r="F110" s="37">
        <f>SUMIFS(СВЦЭМ!$D$34:$D$777,СВЦЭМ!$A$34:$A$777,$A110,СВЦЭМ!$B$34:$B$777,F$83)+'СЕТ СН'!$H$11+СВЦЭМ!$D$10+'СЕТ СН'!$H$5-'СЕТ СН'!$H$21</f>
        <v>4779.3211372300002</v>
      </c>
      <c r="G110" s="37">
        <f>SUMIFS(СВЦЭМ!$D$34:$D$777,СВЦЭМ!$A$34:$A$777,$A110,СВЦЭМ!$B$34:$B$777,G$83)+'СЕТ СН'!$H$11+СВЦЭМ!$D$10+'СЕТ СН'!$H$5-'СЕТ СН'!$H$21</f>
        <v>4769.0875537499996</v>
      </c>
      <c r="H110" s="37">
        <f>SUMIFS(СВЦЭМ!$D$34:$D$777,СВЦЭМ!$A$34:$A$777,$A110,СВЦЭМ!$B$34:$B$777,H$83)+'СЕТ СН'!$H$11+СВЦЭМ!$D$10+'СЕТ СН'!$H$5-'СЕТ СН'!$H$21</f>
        <v>4689.9372896099994</v>
      </c>
      <c r="I110" s="37">
        <f>SUMIFS(СВЦЭМ!$D$34:$D$777,СВЦЭМ!$A$34:$A$777,$A110,СВЦЭМ!$B$34:$B$777,I$83)+'СЕТ СН'!$H$11+СВЦЭМ!$D$10+'СЕТ СН'!$H$5-'СЕТ СН'!$H$21</f>
        <v>4600.9828089299999</v>
      </c>
      <c r="J110" s="37">
        <f>SUMIFS(СВЦЭМ!$D$34:$D$777,СВЦЭМ!$A$34:$A$777,$A110,СВЦЭМ!$B$34:$B$777,J$83)+'СЕТ СН'!$H$11+СВЦЭМ!$D$10+'СЕТ СН'!$H$5-'СЕТ СН'!$H$21</f>
        <v>4508.9465918099995</v>
      </c>
      <c r="K110" s="37">
        <f>SUMIFS(СВЦЭМ!$D$34:$D$777,СВЦЭМ!$A$34:$A$777,$A110,СВЦЭМ!$B$34:$B$777,K$83)+'СЕТ СН'!$H$11+СВЦЭМ!$D$10+'СЕТ СН'!$H$5-'СЕТ СН'!$H$21</f>
        <v>4430.43397164</v>
      </c>
      <c r="L110" s="37">
        <f>SUMIFS(СВЦЭМ!$D$34:$D$777,СВЦЭМ!$A$34:$A$777,$A110,СВЦЭМ!$B$34:$B$777,L$83)+'СЕТ СН'!$H$11+СВЦЭМ!$D$10+'СЕТ СН'!$H$5-'СЕТ СН'!$H$21</f>
        <v>4377.2389975300002</v>
      </c>
      <c r="M110" s="37">
        <f>SUMIFS(СВЦЭМ!$D$34:$D$777,СВЦЭМ!$A$34:$A$777,$A110,СВЦЭМ!$B$34:$B$777,M$83)+'СЕТ СН'!$H$11+СВЦЭМ!$D$10+'СЕТ СН'!$H$5-'СЕТ СН'!$H$21</f>
        <v>4391.6766399399994</v>
      </c>
      <c r="N110" s="37">
        <f>SUMIFS(СВЦЭМ!$D$34:$D$777,СВЦЭМ!$A$34:$A$777,$A110,СВЦЭМ!$B$34:$B$777,N$83)+'СЕТ СН'!$H$11+СВЦЭМ!$D$10+'СЕТ СН'!$H$5-'СЕТ СН'!$H$21</f>
        <v>4387.4041651699999</v>
      </c>
      <c r="O110" s="37">
        <f>SUMIFS(СВЦЭМ!$D$34:$D$777,СВЦЭМ!$A$34:$A$777,$A110,СВЦЭМ!$B$34:$B$777,O$83)+'СЕТ СН'!$H$11+СВЦЭМ!$D$10+'СЕТ СН'!$H$5-'СЕТ СН'!$H$21</f>
        <v>4379.7185390699997</v>
      </c>
      <c r="P110" s="37">
        <f>SUMIFS(СВЦЭМ!$D$34:$D$777,СВЦЭМ!$A$34:$A$777,$A110,СВЦЭМ!$B$34:$B$777,P$83)+'СЕТ СН'!$H$11+СВЦЭМ!$D$10+'СЕТ СН'!$H$5-'СЕТ СН'!$H$21</f>
        <v>4376.4461839599999</v>
      </c>
      <c r="Q110" s="37">
        <f>SUMIFS(СВЦЭМ!$D$34:$D$777,СВЦЭМ!$A$34:$A$777,$A110,СВЦЭМ!$B$34:$B$777,Q$83)+'СЕТ СН'!$H$11+СВЦЭМ!$D$10+'СЕТ СН'!$H$5-'СЕТ СН'!$H$21</f>
        <v>4375.2394733199999</v>
      </c>
      <c r="R110" s="37">
        <f>SUMIFS(СВЦЭМ!$D$34:$D$777,СВЦЭМ!$A$34:$A$777,$A110,СВЦЭМ!$B$34:$B$777,R$83)+'СЕТ СН'!$H$11+СВЦЭМ!$D$10+'СЕТ СН'!$H$5-'СЕТ СН'!$H$21</f>
        <v>4376.1988236799998</v>
      </c>
      <c r="S110" s="37">
        <f>SUMIFS(СВЦЭМ!$D$34:$D$777,СВЦЭМ!$A$34:$A$777,$A110,СВЦЭМ!$B$34:$B$777,S$83)+'СЕТ СН'!$H$11+СВЦЭМ!$D$10+'СЕТ СН'!$H$5-'СЕТ СН'!$H$21</f>
        <v>4367.4647286099998</v>
      </c>
      <c r="T110" s="37">
        <f>SUMIFS(СВЦЭМ!$D$34:$D$777,СВЦЭМ!$A$34:$A$777,$A110,СВЦЭМ!$B$34:$B$777,T$83)+'СЕТ СН'!$H$11+СВЦЭМ!$D$10+'СЕТ СН'!$H$5-'СЕТ СН'!$H$21</f>
        <v>4381.68456788</v>
      </c>
      <c r="U110" s="37">
        <f>SUMIFS(СВЦЭМ!$D$34:$D$777,СВЦЭМ!$A$34:$A$777,$A110,СВЦЭМ!$B$34:$B$777,U$83)+'СЕТ СН'!$H$11+СВЦЭМ!$D$10+'СЕТ СН'!$H$5-'СЕТ СН'!$H$21</f>
        <v>4384.5240656799997</v>
      </c>
      <c r="V110" s="37">
        <f>SUMIFS(СВЦЭМ!$D$34:$D$777,СВЦЭМ!$A$34:$A$777,$A110,СВЦЭМ!$B$34:$B$777,V$83)+'СЕТ СН'!$H$11+СВЦЭМ!$D$10+'СЕТ СН'!$H$5-'СЕТ СН'!$H$21</f>
        <v>4379.9900426099994</v>
      </c>
      <c r="W110" s="37">
        <f>SUMIFS(СВЦЭМ!$D$34:$D$777,СВЦЭМ!$A$34:$A$777,$A110,СВЦЭМ!$B$34:$B$777,W$83)+'СЕТ СН'!$H$11+СВЦЭМ!$D$10+'СЕТ СН'!$H$5-'СЕТ СН'!$H$21</f>
        <v>4402.4588393200002</v>
      </c>
      <c r="X110" s="37">
        <f>SUMIFS(СВЦЭМ!$D$34:$D$777,СВЦЭМ!$A$34:$A$777,$A110,СВЦЭМ!$B$34:$B$777,X$83)+'СЕТ СН'!$H$11+СВЦЭМ!$D$10+'СЕТ СН'!$H$5-'СЕТ СН'!$H$21</f>
        <v>4463.8476216399995</v>
      </c>
      <c r="Y110" s="37">
        <f>SUMIFS(СВЦЭМ!$D$34:$D$777,СВЦЭМ!$A$34:$A$777,$A110,СВЦЭМ!$B$34:$B$777,Y$83)+'СЕТ СН'!$H$11+СВЦЭМ!$D$10+'СЕТ СН'!$H$5-'СЕТ СН'!$H$21</f>
        <v>4550.6026637099994</v>
      </c>
    </row>
    <row r="111" spans="1:25" ht="15.75" x14ac:dyDescent="0.2">
      <c r="A111" s="36">
        <f t="shared" si="2"/>
        <v>42944</v>
      </c>
      <c r="B111" s="37">
        <f>SUMIFS(СВЦЭМ!$D$34:$D$777,СВЦЭМ!$A$34:$A$777,$A111,СВЦЭМ!$B$34:$B$777,B$83)+'СЕТ СН'!$H$11+СВЦЭМ!$D$10+'СЕТ СН'!$H$5-'СЕТ СН'!$H$21</f>
        <v>4626.47330994</v>
      </c>
      <c r="C111" s="37">
        <f>SUMIFS(СВЦЭМ!$D$34:$D$777,СВЦЭМ!$A$34:$A$777,$A111,СВЦЭМ!$B$34:$B$777,C$83)+'СЕТ СН'!$H$11+СВЦЭМ!$D$10+'СЕТ СН'!$H$5-'СЕТ СН'!$H$21</f>
        <v>4711.7163015400001</v>
      </c>
      <c r="D111" s="37">
        <f>SUMIFS(СВЦЭМ!$D$34:$D$777,СВЦЭМ!$A$34:$A$777,$A111,СВЦЭМ!$B$34:$B$777,D$83)+'СЕТ СН'!$H$11+СВЦЭМ!$D$10+'СЕТ СН'!$H$5-'СЕТ СН'!$H$21</f>
        <v>4779.4401235099995</v>
      </c>
      <c r="E111" s="37">
        <f>SUMIFS(СВЦЭМ!$D$34:$D$777,СВЦЭМ!$A$34:$A$777,$A111,СВЦЭМ!$B$34:$B$777,E$83)+'СЕТ СН'!$H$11+СВЦЭМ!$D$10+'СЕТ СН'!$H$5-'СЕТ СН'!$H$21</f>
        <v>4797.61844578</v>
      </c>
      <c r="F111" s="37">
        <f>SUMIFS(СВЦЭМ!$D$34:$D$777,СВЦЭМ!$A$34:$A$777,$A111,СВЦЭМ!$B$34:$B$777,F$83)+'СЕТ СН'!$H$11+СВЦЭМ!$D$10+'СЕТ СН'!$H$5-'СЕТ СН'!$H$21</f>
        <v>4805.8219303999995</v>
      </c>
      <c r="G111" s="37">
        <f>SUMIFS(СВЦЭМ!$D$34:$D$777,СВЦЭМ!$A$34:$A$777,$A111,СВЦЭМ!$B$34:$B$777,G$83)+'СЕТ СН'!$H$11+СВЦЭМ!$D$10+'СЕТ СН'!$H$5-'СЕТ СН'!$H$21</f>
        <v>4796.2809625199998</v>
      </c>
      <c r="H111" s="37">
        <f>SUMIFS(СВЦЭМ!$D$34:$D$777,СВЦЭМ!$A$34:$A$777,$A111,СВЦЭМ!$B$34:$B$777,H$83)+'СЕТ СН'!$H$11+СВЦЭМ!$D$10+'СЕТ СН'!$H$5-'СЕТ СН'!$H$21</f>
        <v>4718.6410499899994</v>
      </c>
      <c r="I111" s="37">
        <f>SUMIFS(СВЦЭМ!$D$34:$D$777,СВЦЭМ!$A$34:$A$777,$A111,СВЦЭМ!$B$34:$B$777,I$83)+'СЕТ СН'!$H$11+СВЦЭМ!$D$10+'СЕТ СН'!$H$5-'СЕТ СН'!$H$21</f>
        <v>4604.06942196</v>
      </c>
      <c r="J111" s="37">
        <f>SUMIFS(СВЦЭМ!$D$34:$D$777,СВЦЭМ!$A$34:$A$777,$A111,СВЦЭМ!$B$34:$B$777,J$83)+'СЕТ СН'!$H$11+СВЦЭМ!$D$10+'СЕТ СН'!$H$5-'СЕТ СН'!$H$21</f>
        <v>4515.58628477</v>
      </c>
      <c r="K111" s="37">
        <f>SUMIFS(СВЦЭМ!$D$34:$D$777,СВЦЭМ!$A$34:$A$777,$A111,СВЦЭМ!$B$34:$B$777,K$83)+'СЕТ СН'!$H$11+СВЦЭМ!$D$10+'СЕТ СН'!$H$5-'СЕТ СН'!$H$21</f>
        <v>4432.56595526</v>
      </c>
      <c r="L111" s="37">
        <f>SUMIFS(СВЦЭМ!$D$34:$D$777,СВЦЭМ!$A$34:$A$777,$A111,СВЦЭМ!$B$34:$B$777,L$83)+'СЕТ СН'!$H$11+СВЦЭМ!$D$10+'СЕТ СН'!$H$5-'СЕТ СН'!$H$21</f>
        <v>4373.8105433599994</v>
      </c>
      <c r="M111" s="37">
        <f>SUMIFS(СВЦЭМ!$D$34:$D$777,СВЦЭМ!$A$34:$A$777,$A111,СВЦЭМ!$B$34:$B$777,M$83)+'СЕТ СН'!$H$11+СВЦЭМ!$D$10+'СЕТ СН'!$H$5-'СЕТ СН'!$H$21</f>
        <v>4359.0987844599995</v>
      </c>
      <c r="N111" s="37">
        <f>SUMIFS(СВЦЭМ!$D$34:$D$777,СВЦЭМ!$A$34:$A$777,$A111,СВЦЭМ!$B$34:$B$777,N$83)+'СЕТ СН'!$H$11+СВЦЭМ!$D$10+'СЕТ СН'!$H$5-'СЕТ СН'!$H$21</f>
        <v>4368.5884951400003</v>
      </c>
      <c r="O111" s="37">
        <f>SUMIFS(СВЦЭМ!$D$34:$D$777,СВЦЭМ!$A$34:$A$777,$A111,СВЦЭМ!$B$34:$B$777,O$83)+'СЕТ СН'!$H$11+СВЦЭМ!$D$10+'СЕТ СН'!$H$5-'СЕТ СН'!$H$21</f>
        <v>4371.2643429600002</v>
      </c>
      <c r="P111" s="37">
        <f>SUMIFS(СВЦЭМ!$D$34:$D$777,СВЦЭМ!$A$34:$A$777,$A111,СВЦЭМ!$B$34:$B$777,P$83)+'СЕТ СН'!$H$11+СВЦЭМ!$D$10+'СЕТ СН'!$H$5-'СЕТ СН'!$H$21</f>
        <v>4374.8611068600003</v>
      </c>
      <c r="Q111" s="37">
        <f>SUMIFS(СВЦЭМ!$D$34:$D$777,СВЦЭМ!$A$34:$A$777,$A111,СВЦЭМ!$B$34:$B$777,Q$83)+'СЕТ СН'!$H$11+СВЦЭМ!$D$10+'СЕТ СН'!$H$5-'СЕТ СН'!$H$21</f>
        <v>4378.9032600099999</v>
      </c>
      <c r="R111" s="37">
        <f>SUMIFS(СВЦЭМ!$D$34:$D$777,СВЦЭМ!$A$34:$A$777,$A111,СВЦЭМ!$B$34:$B$777,R$83)+'СЕТ СН'!$H$11+СВЦЭМ!$D$10+'СЕТ СН'!$H$5-'СЕТ СН'!$H$21</f>
        <v>4389.3821330800001</v>
      </c>
      <c r="S111" s="37">
        <f>SUMIFS(СВЦЭМ!$D$34:$D$777,СВЦЭМ!$A$34:$A$777,$A111,СВЦЭМ!$B$34:$B$777,S$83)+'СЕТ СН'!$H$11+СВЦЭМ!$D$10+'СЕТ СН'!$H$5-'СЕТ СН'!$H$21</f>
        <v>4389.7768853999996</v>
      </c>
      <c r="T111" s="37">
        <f>SUMIFS(СВЦЭМ!$D$34:$D$777,СВЦЭМ!$A$34:$A$777,$A111,СВЦЭМ!$B$34:$B$777,T$83)+'СЕТ СН'!$H$11+СВЦЭМ!$D$10+'СЕТ СН'!$H$5-'СЕТ СН'!$H$21</f>
        <v>4410.8441712499998</v>
      </c>
      <c r="U111" s="37">
        <f>SUMIFS(СВЦЭМ!$D$34:$D$777,СВЦЭМ!$A$34:$A$777,$A111,СВЦЭМ!$B$34:$B$777,U$83)+'СЕТ СН'!$H$11+СВЦЭМ!$D$10+'СЕТ СН'!$H$5-'СЕТ СН'!$H$21</f>
        <v>4411.6762637499996</v>
      </c>
      <c r="V111" s="37">
        <f>SUMIFS(СВЦЭМ!$D$34:$D$777,СВЦЭМ!$A$34:$A$777,$A111,СВЦЭМ!$B$34:$B$777,V$83)+'СЕТ СН'!$H$11+СВЦЭМ!$D$10+'СЕТ СН'!$H$5-'СЕТ СН'!$H$21</f>
        <v>4407.7603497599994</v>
      </c>
      <c r="W111" s="37">
        <f>SUMIFS(СВЦЭМ!$D$34:$D$777,СВЦЭМ!$A$34:$A$777,$A111,СВЦЭМ!$B$34:$B$777,W$83)+'СЕТ СН'!$H$11+СВЦЭМ!$D$10+'СЕТ СН'!$H$5-'СЕТ СН'!$H$21</f>
        <v>4425.98714217</v>
      </c>
      <c r="X111" s="37">
        <f>SUMIFS(СВЦЭМ!$D$34:$D$777,СВЦЭМ!$A$34:$A$777,$A111,СВЦЭМ!$B$34:$B$777,X$83)+'СЕТ СН'!$H$11+СВЦЭМ!$D$10+'СЕТ СН'!$H$5-'СЕТ СН'!$H$21</f>
        <v>4475.4945144499998</v>
      </c>
      <c r="Y111" s="37">
        <f>SUMIFS(СВЦЭМ!$D$34:$D$777,СВЦЭМ!$A$34:$A$777,$A111,СВЦЭМ!$B$34:$B$777,Y$83)+'СЕТ СН'!$H$11+СВЦЭМ!$D$10+'СЕТ СН'!$H$5-'СЕТ СН'!$H$21</f>
        <v>4556.5706104000001</v>
      </c>
    </row>
    <row r="112" spans="1:25" ht="15.75" x14ac:dyDescent="0.2">
      <c r="A112" s="36">
        <f t="shared" si="2"/>
        <v>42945</v>
      </c>
      <c r="B112" s="37">
        <f>SUMIFS(СВЦЭМ!$D$34:$D$777,СВЦЭМ!$A$34:$A$777,$A112,СВЦЭМ!$B$34:$B$777,B$83)+'СЕТ СН'!$H$11+СВЦЭМ!$D$10+'СЕТ СН'!$H$5-'СЕТ СН'!$H$21</f>
        <v>4595.7027430500002</v>
      </c>
      <c r="C112" s="37">
        <f>SUMIFS(СВЦЭМ!$D$34:$D$777,СВЦЭМ!$A$34:$A$777,$A112,СВЦЭМ!$B$34:$B$777,C$83)+'СЕТ СН'!$H$11+СВЦЭМ!$D$10+'СЕТ СН'!$H$5-'СЕТ СН'!$H$21</f>
        <v>4679.5550229199998</v>
      </c>
      <c r="D112" s="37">
        <f>SUMIFS(СВЦЭМ!$D$34:$D$777,СВЦЭМ!$A$34:$A$777,$A112,СВЦЭМ!$B$34:$B$777,D$83)+'СЕТ СН'!$H$11+СВЦЭМ!$D$10+'СЕТ СН'!$H$5-'СЕТ СН'!$H$21</f>
        <v>4731.2175539</v>
      </c>
      <c r="E112" s="37">
        <f>SUMIFS(СВЦЭМ!$D$34:$D$777,СВЦЭМ!$A$34:$A$777,$A112,СВЦЭМ!$B$34:$B$777,E$83)+'СЕТ СН'!$H$11+СВЦЭМ!$D$10+'СЕТ СН'!$H$5-'СЕТ СН'!$H$21</f>
        <v>4745.3850710200004</v>
      </c>
      <c r="F112" s="37">
        <f>SUMIFS(СВЦЭМ!$D$34:$D$777,СВЦЭМ!$A$34:$A$777,$A112,СВЦЭМ!$B$34:$B$777,F$83)+'СЕТ СН'!$H$11+СВЦЭМ!$D$10+'СЕТ СН'!$H$5-'СЕТ СН'!$H$21</f>
        <v>4757.7895487000005</v>
      </c>
      <c r="G112" s="37">
        <f>SUMIFS(СВЦЭМ!$D$34:$D$777,СВЦЭМ!$A$34:$A$777,$A112,СВЦЭМ!$B$34:$B$777,G$83)+'СЕТ СН'!$H$11+СВЦЭМ!$D$10+'СЕТ СН'!$H$5-'СЕТ СН'!$H$21</f>
        <v>4759.8978531299999</v>
      </c>
      <c r="H112" s="37">
        <f>SUMIFS(СВЦЭМ!$D$34:$D$777,СВЦЭМ!$A$34:$A$777,$A112,СВЦЭМ!$B$34:$B$777,H$83)+'СЕТ СН'!$H$11+СВЦЭМ!$D$10+'СЕТ СН'!$H$5-'СЕТ СН'!$H$21</f>
        <v>4727.6038512599998</v>
      </c>
      <c r="I112" s="37">
        <f>SUMIFS(СВЦЭМ!$D$34:$D$777,СВЦЭМ!$A$34:$A$777,$A112,СВЦЭМ!$B$34:$B$777,I$83)+'СЕТ СН'!$H$11+СВЦЭМ!$D$10+'СЕТ СН'!$H$5-'СЕТ СН'!$H$21</f>
        <v>4644.6132033499998</v>
      </c>
      <c r="J112" s="37">
        <f>SUMIFS(СВЦЭМ!$D$34:$D$777,СВЦЭМ!$A$34:$A$777,$A112,СВЦЭМ!$B$34:$B$777,J$83)+'СЕТ СН'!$H$11+СВЦЭМ!$D$10+'СЕТ СН'!$H$5-'СЕТ СН'!$H$21</f>
        <v>4562.1744222699999</v>
      </c>
      <c r="K112" s="37">
        <f>SUMIFS(СВЦЭМ!$D$34:$D$777,СВЦЭМ!$A$34:$A$777,$A112,СВЦЭМ!$B$34:$B$777,K$83)+'СЕТ СН'!$H$11+СВЦЭМ!$D$10+'СЕТ СН'!$H$5-'СЕТ СН'!$H$21</f>
        <v>4481.9889892000001</v>
      </c>
      <c r="L112" s="37">
        <f>SUMIFS(СВЦЭМ!$D$34:$D$777,СВЦЭМ!$A$34:$A$777,$A112,СВЦЭМ!$B$34:$B$777,L$83)+'СЕТ СН'!$H$11+СВЦЭМ!$D$10+'СЕТ СН'!$H$5-'СЕТ СН'!$H$21</f>
        <v>4421.1820233199996</v>
      </c>
      <c r="M112" s="37">
        <f>SUMIFS(СВЦЭМ!$D$34:$D$777,СВЦЭМ!$A$34:$A$777,$A112,СВЦЭМ!$B$34:$B$777,M$83)+'СЕТ СН'!$H$11+СВЦЭМ!$D$10+'СЕТ СН'!$H$5-'СЕТ СН'!$H$21</f>
        <v>4399.3894599599998</v>
      </c>
      <c r="N112" s="37">
        <f>SUMIFS(СВЦЭМ!$D$34:$D$777,СВЦЭМ!$A$34:$A$777,$A112,СВЦЭМ!$B$34:$B$777,N$83)+'СЕТ СН'!$H$11+СВЦЭМ!$D$10+'СЕТ СН'!$H$5-'СЕТ СН'!$H$21</f>
        <v>4414.0338702499994</v>
      </c>
      <c r="O112" s="37">
        <f>SUMIFS(СВЦЭМ!$D$34:$D$777,СВЦЭМ!$A$34:$A$777,$A112,СВЦЭМ!$B$34:$B$777,O$83)+'СЕТ СН'!$H$11+СВЦЭМ!$D$10+'СЕТ СН'!$H$5-'СЕТ СН'!$H$21</f>
        <v>4404.3776806400001</v>
      </c>
      <c r="P112" s="37">
        <f>SUMIFS(СВЦЭМ!$D$34:$D$777,СВЦЭМ!$A$34:$A$777,$A112,СВЦЭМ!$B$34:$B$777,P$83)+'СЕТ СН'!$H$11+СВЦЭМ!$D$10+'СЕТ СН'!$H$5-'СЕТ СН'!$H$21</f>
        <v>4416.0316878200001</v>
      </c>
      <c r="Q112" s="37">
        <f>SUMIFS(СВЦЭМ!$D$34:$D$777,СВЦЭМ!$A$34:$A$777,$A112,СВЦЭМ!$B$34:$B$777,Q$83)+'СЕТ СН'!$H$11+СВЦЭМ!$D$10+'СЕТ СН'!$H$5-'СЕТ СН'!$H$21</f>
        <v>4416.4834339899999</v>
      </c>
      <c r="R112" s="37">
        <f>SUMIFS(СВЦЭМ!$D$34:$D$777,СВЦЭМ!$A$34:$A$777,$A112,СВЦЭМ!$B$34:$B$777,R$83)+'СЕТ СН'!$H$11+СВЦЭМ!$D$10+'СЕТ СН'!$H$5-'СЕТ СН'!$H$21</f>
        <v>4416.0279417800002</v>
      </c>
      <c r="S112" s="37">
        <f>SUMIFS(СВЦЭМ!$D$34:$D$777,СВЦЭМ!$A$34:$A$777,$A112,СВЦЭМ!$B$34:$B$777,S$83)+'СЕТ СН'!$H$11+СВЦЭМ!$D$10+'СЕТ СН'!$H$5-'СЕТ СН'!$H$21</f>
        <v>4401.1391151500002</v>
      </c>
      <c r="T112" s="37">
        <f>SUMIFS(СВЦЭМ!$D$34:$D$777,СВЦЭМ!$A$34:$A$777,$A112,СВЦЭМ!$B$34:$B$777,T$83)+'СЕТ СН'!$H$11+СВЦЭМ!$D$10+'СЕТ СН'!$H$5-'СЕТ СН'!$H$21</f>
        <v>4404.9368674099996</v>
      </c>
      <c r="U112" s="37">
        <f>SUMIFS(СВЦЭМ!$D$34:$D$777,СВЦЭМ!$A$34:$A$777,$A112,СВЦЭМ!$B$34:$B$777,U$83)+'СЕТ СН'!$H$11+СВЦЭМ!$D$10+'СЕТ СН'!$H$5-'СЕТ СН'!$H$21</f>
        <v>4406.5110992499995</v>
      </c>
      <c r="V112" s="37">
        <f>SUMIFS(СВЦЭМ!$D$34:$D$777,СВЦЭМ!$A$34:$A$777,$A112,СВЦЭМ!$B$34:$B$777,V$83)+'СЕТ СН'!$H$11+СВЦЭМ!$D$10+'СЕТ СН'!$H$5-'СЕТ СН'!$H$21</f>
        <v>4420.0298598299996</v>
      </c>
      <c r="W112" s="37">
        <f>SUMIFS(СВЦЭМ!$D$34:$D$777,СВЦЭМ!$A$34:$A$777,$A112,СВЦЭМ!$B$34:$B$777,W$83)+'СЕТ СН'!$H$11+СВЦЭМ!$D$10+'СЕТ СН'!$H$5-'СЕТ СН'!$H$21</f>
        <v>4444.9581705599994</v>
      </c>
      <c r="X112" s="37">
        <f>SUMIFS(СВЦЭМ!$D$34:$D$777,СВЦЭМ!$A$34:$A$777,$A112,СВЦЭМ!$B$34:$B$777,X$83)+'СЕТ СН'!$H$11+СВЦЭМ!$D$10+'СЕТ СН'!$H$5-'СЕТ СН'!$H$21</f>
        <v>4506.6825443799999</v>
      </c>
      <c r="Y112" s="37">
        <f>SUMIFS(СВЦЭМ!$D$34:$D$777,СВЦЭМ!$A$34:$A$777,$A112,СВЦЭМ!$B$34:$B$777,Y$83)+'СЕТ СН'!$H$11+СВЦЭМ!$D$10+'СЕТ СН'!$H$5-'СЕТ СН'!$H$21</f>
        <v>4609.8868871599998</v>
      </c>
    </row>
    <row r="113" spans="1:27" ht="15.75" x14ac:dyDescent="0.2">
      <c r="A113" s="36">
        <f t="shared" si="2"/>
        <v>42946</v>
      </c>
      <c r="B113" s="37">
        <f>SUMIFS(СВЦЭМ!$D$34:$D$777,СВЦЭМ!$A$34:$A$777,$A113,СВЦЭМ!$B$34:$B$777,B$83)+'СЕТ СН'!$H$11+СВЦЭМ!$D$10+'СЕТ СН'!$H$5-'СЕТ СН'!$H$21</f>
        <v>4610.3757894499995</v>
      </c>
      <c r="C113" s="37">
        <f>SUMIFS(СВЦЭМ!$D$34:$D$777,СВЦЭМ!$A$34:$A$777,$A113,СВЦЭМ!$B$34:$B$777,C$83)+'СЕТ СН'!$H$11+СВЦЭМ!$D$10+'СЕТ СН'!$H$5-'СЕТ СН'!$H$21</f>
        <v>4687.8213479099995</v>
      </c>
      <c r="D113" s="37">
        <f>SUMIFS(СВЦЭМ!$D$34:$D$777,СВЦЭМ!$A$34:$A$777,$A113,СВЦЭМ!$B$34:$B$777,D$83)+'СЕТ СН'!$H$11+СВЦЭМ!$D$10+'СЕТ СН'!$H$5-'СЕТ СН'!$H$21</f>
        <v>4749.5046341300003</v>
      </c>
      <c r="E113" s="37">
        <f>SUMIFS(СВЦЭМ!$D$34:$D$777,СВЦЭМ!$A$34:$A$777,$A113,СВЦЭМ!$B$34:$B$777,E$83)+'СЕТ СН'!$H$11+СВЦЭМ!$D$10+'СЕТ СН'!$H$5-'СЕТ СН'!$H$21</f>
        <v>4760.9753188699997</v>
      </c>
      <c r="F113" s="37">
        <f>SUMIFS(СВЦЭМ!$D$34:$D$777,СВЦЭМ!$A$34:$A$777,$A113,СВЦЭМ!$B$34:$B$777,F$83)+'СЕТ СН'!$H$11+СВЦЭМ!$D$10+'СЕТ СН'!$H$5-'СЕТ СН'!$H$21</f>
        <v>4788.6596660300002</v>
      </c>
      <c r="G113" s="37">
        <f>SUMIFS(СВЦЭМ!$D$34:$D$777,СВЦЭМ!$A$34:$A$777,$A113,СВЦЭМ!$B$34:$B$777,G$83)+'СЕТ СН'!$H$11+СВЦЭМ!$D$10+'СЕТ СН'!$H$5-'СЕТ СН'!$H$21</f>
        <v>4793.8403923599999</v>
      </c>
      <c r="H113" s="37">
        <f>SUMIFS(СВЦЭМ!$D$34:$D$777,СВЦЭМ!$A$34:$A$777,$A113,СВЦЭМ!$B$34:$B$777,H$83)+'СЕТ СН'!$H$11+СВЦЭМ!$D$10+'СЕТ СН'!$H$5-'СЕТ СН'!$H$21</f>
        <v>4752.8792790099997</v>
      </c>
      <c r="I113" s="37">
        <f>SUMIFS(СВЦЭМ!$D$34:$D$777,СВЦЭМ!$A$34:$A$777,$A113,СВЦЭМ!$B$34:$B$777,I$83)+'СЕТ СН'!$H$11+СВЦЭМ!$D$10+'СЕТ СН'!$H$5-'СЕТ СН'!$H$21</f>
        <v>4659.9036360099999</v>
      </c>
      <c r="J113" s="37">
        <f>SUMIFS(СВЦЭМ!$D$34:$D$777,СВЦЭМ!$A$34:$A$777,$A113,СВЦЭМ!$B$34:$B$777,J$83)+'СЕТ СН'!$H$11+СВЦЭМ!$D$10+'СЕТ СН'!$H$5-'СЕТ СН'!$H$21</f>
        <v>4568.55755606</v>
      </c>
      <c r="K113" s="37">
        <f>SUMIFS(СВЦЭМ!$D$34:$D$777,СВЦЭМ!$A$34:$A$777,$A113,СВЦЭМ!$B$34:$B$777,K$83)+'СЕТ СН'!$H$11+СВЦЭМ!$D$10+'СЕТ СН'!$H$5-'СЕТ СН'!$H$21</f>
        <v>4457.3829481299999</v>
      </c>
      <c r="L113" s="37">
        <f>SUMIFS(СВЦЭМ!$D$34:$D$777,СВЦЭМ!$A$34:$A$777,$A113,СВЦЭМ!$B$34:$B$777,L$83)+'СЕТ СН'!$H$11+СВЦЭМ!$D$10+'СЕТ СН'!$H$5-'СЕТ СН'!$H$21</f>
        <v>4384.0615593799994</v>
      </c>
      <c r="M113" s="37">
        <f>SUMIFS(СВЦЭМ!$D$34:$D$777,СВЦЭМ!$A$34:$A$777,$A113,СВЦЭМ!$B$34:$B$777,M$83)+'СЕТ СН'!$H$11+СВЦЭМ!$D$10+'СЕТ СН'!$H$5-'СЕТ СН'!$H$21</f>
        <v>4361.0677538800001</v>
      </c>
      <c r="N113" s="37">
        <f>SUMIFS(СВЦЭМ!$D$34:$D$777,СВЦЭМ!$A$34:$A$777,$A113,СВЦЭМ!$B$34:$B$777,N$83)+'СЕТ СН'!$H$11+СВЦЭМ!$D$10+'СЕТ СН'!$H$5-'СЕТ СН'!$H$21</f>
        <v>4366.5006634900001</v>
      </c>
      <c r="O113" s="37">
        <f>SUMIFS(СВЦЭМ!$D$34:$D$777,СВЦЭМ!$A$34:$A$777,$A113,СВЦЭМ!$B$34:$B$777,O$83)+'СЕТ СН'!$H$11+СВЦЭМ!$D$10+'СЕТ СН'!$H$5-'СЕТ СН'!$H$21</f>
        <v>4361.0357144600002</v>
      </c>
      <c r="P113" s="37">
        <f>SUMIFS(СВЦЭМ!$D$34:$D$777,СВЦЭМ!$A$34:$A$777,$A113,СВЦЭМ!$B$34:$B$777,P$83)+'СЕТ СН'!$H$11+СВЦЭМ!$D$10+'СЕТ СН'!$H$5-'СЕТ СН'!$H$21</f>
        <v>4374.93756433</v>
      </c>
      <c r="Q113" s="37">
        <f>SUMIFS(СВЦЭМ!$D$34:$D$777,СВЦЭМ!$A$34:$A$777,$A113,СВЦЭМ!$B$34:$B$777,Q$83)+'СЕТ СН'!$H$11+СВЦЭМ!$D$10+'СЕТ СН'!$H$5-'СЕТ СН'!$H$21</f>
        <v>4370.0859737499995</v>
      </c>
      <c r="R113" s="37">
        <f>SUMIFS(СВЦЭМ!$D$34:$D$777,СВЦЭМ!$A$34:$A$777,$A113,СВЦЭМ!$B$34:$B$777,R$83)+'СЕТ СН'!$H$11+СВЦЭМ!$D$10+'СЕТ СН'!$H$5-'СЕТ СН'!$H$21</f>
        <v>4373.5449080199996</v>
      </c>
      <c r="S113" s="37">
        <f>SUMIFS(СВЦЭМ!$D$34:$D$777,СВЦЭМ!$A$34:$A$777,$A113,СВЦЭМ!$B$34:$B$777,S$83)+'СЕТ СН'!$H$11+СВЦЭМ!$D$10+'СЕТ СН'!$H$5-'СЕТ СН'!$H$21</f>
        <v>4358.7226279799997</v>
      </c>
      <c r="T113" s="37">
        <f>SUMIFS(СВЦЭМ!$D$34:$D$777,СВЦЭМ!$A$34:$A$777,$A113,СВЦЭМ!$B$34:$B$777,T$83)+'СЕТ СН'!$H$11+СВЦЭМ!$D$10+'СЕТ СН'!$H$5-'СЕТ СН'!$H$21</f>
        <v>4360.2729437600001</v>
      </c>
      <c r="U113" s="37">
        <f>SUMIFS(СВЦЭМ!$D$34:$D$777,СВЦЭМ!$A$34:$A$777,$A113,СВЦЭМ!$B$34:$B$777,U$83)+'СЕТ СН'!$H$11+СВЦЭМ!$D$10+'СЕТ СН'!$H$5-'СЕТ СН'!$H$21</f>
        <v>4357.1954276400002</v>
      </c>
      <c r="V113" s="37">
        <f>SUMIFS(СВЦЭМ!$D$34:$D$777,СВЦЭМ!$A$34:$A$777,$A113,СВЦЭМ!$B$34:$B$777,V$83)+'СЕТ СН'!$H$11+СВЦЭМ!$D$10+'СЕТ СН'!$H$5-'СЕТ СН'!$H$21</f>
        <v>4366.9826244699998</v>
      </c>
      <c r="W113" s="37">
        <f>SUMIFS(СВЦЭМ!$D$34:$D$777,СВЦЭМ!$A$34:$A$777,$A113,СВЦЭМ!$B$34:$B$777,W$83)+'СЕТ СН'!$H$11+СВЦЭМ!$D$10+'СЕТ СН'!$H$5-'СЕТ СН'!$H$21</f>
        <v>4398.9385286500001</v>
      </c>
      <c r="X113" s="37">
        <f>SUMIFS(СВЦЭМ!$D$34:$D$777,СВЦЭМ!$A$34:$A$777,$A113,СВЦЭМ!$B$34:$B$777,X$83)+'СЕТ СН'!$H$11+СВЦЭМ!$D$10+'СЕТ СН'!$H$5-'СЕТ СН'!$H$21</f>
        <v>4441.8625603999999</v>
      </c>
      <c r="Y113" s="37">
        <f>SUMIFS(СВЦЭМ!$D$34:$D$777,СВЦЭМ!$A$34:$A$777,$A113,СВЦЭМ!$B$34:$B$777,Y$83)+'СЕТ СН'!$H$11+СВЦЭМ!$D$10+'СЕТ СН'!$H$5-'СЕТ СН'!$H$21</f>
        <v>4547.3886213300002</v>
      </c>
    </row>
    <row r="114" spans="1:27" ht="15.75" x14ac:dyDescent="0.2">
      <c r="A114" s="36">
        <f t="shared" si="2"/>
        <v>42947</v>
      </c>
      <c r="B114" s="37">
        <f>SUMIFS(СВЦЭМ!$D$34:$D$777,СВЦЭМ!$A$34:$A$777,$A114,СВЦЭМ!$B$34:$B$777,B$83)+'СЕТ СН'!$H$11+СВЦЭМ!$D$10+'СЕТ СН'!$H$5-'СЕТ СН'!$H$21</f>
        <v>4628.2353457700001</v>
      </c>
      <c r="C114" s="37">
        <f>SUMIFS(СВЦЭМ!$D$34:$D$777,СВЦЭМ!$A$34:$A$777,$A114,СВЦЭМ!$B$34:$B$777,C$83)+'СЕТ СН'!$H$11+СВЦЭМ!$D$10+'СЕТ СН'!$H$5-'СЕТ СН'!$H$21</f>
        <v>4711.8000625799996</v>
      </c>
      <c r="D114" s="37">
        <f>SUMIFS(СВЦЭМ!$D$34:$D$777,СВЦЭМ!$A$34:$A$777,$A114,СВЦЭМ!$B$34:$B$777,D$83)+'СЕТ СН'!$H$11+СВЦЭМ!$D$10+'СЕТ СН'!$H$5-'СЕТ СН'!$H$21</f>
        <v>4756.2270222299994</v>
      </c>
      <c r="E114" s="37">
        <f>SUMIFS(СВЦЭМ!$D$34:$D$777,СВЦЭМ!$A$34:$A$777,$A114,СВЦЭМ!$B$34:$B$777,E$83)+'СЕТ СН'!$H$11+СВЦЭМ!$D$10+'СЕТ СН'!$H$5-'СЕТ СН'!$H$21</f>
        <v>4771.2655237300005</v>
      </c>
      <c r="F114" s="37">
        <f>SUMIFS(СВЦЭМ!$D$34:$D$777,СВЦЭМ!$A$34:$A$777,$A114,СВЦЭМ!$B$34:$B$777,F$83)+'СЕТ СН'!$H$11+СВЦЭМ!$D$10+'СЕТ СН'!$H$5-'СЕТ СН'!$H$21</f>
        <v>4792.7065349599998</v>
      </c>
      <c r="G114" s="37">
        <f>SUMIFS(СВЦЭМ!$D$34:$D$777,СВЦЭМ!$A$34:$A$777,$A114,СВЦЭМ!$B$34:$B$777,G$83)+'СЕТ СН'!$H$11+СВЦЭМ!$D$10+'СЕТ СН'!$H$5-'СЕТ СН'!$H$21</f>
        <v>4781.5366473100003</v>
      </c>
      <c r="H114" s="37">
        <f>SUMIFS(СВЦЭМ!$D$34:$D$777,СВЦЭМ!$A$34:$A$777,$A114,СВЦЭМ!$B$34:$B$777,H$83)+'СЕТ СН'!$H$11+СВЦЭМ!$D$10+'СЕТ СН'!$H$5-'СЕТ СН'!$H$21</f>
        <v>4699.95811607</v>
      </c>
      <c r="I114" s="37">
        <f>SUMIFS(СВЦЭМ!$D$34:$D$777,СВЦЭМ!$A$34:$A$777,$A114,СВЦЭМ!$B$34:$B$777,I$83)+'СЕТ СН'!$H$11+СВЦЭМ!$D$10+'СЕТ СН'!$H$5-'СЕТ СН'!$H$21</f>
        <v>4604.0109938400001</v>
      </c>
      <c r="J114" s="37">
        <f>SUMIFS(СВЦЭМ!$D$34:$D$777,СВЦЭМ!$A$34:$A$777,$A114,СВЦЭМ!$B$34:$B$777,J$83)+'СЕТ СН'!$H$11+СВЦЭМ!$D$10+'СЕТ СН'!$H$5-'СЕТ СН'!$H$21</f>
        <v>4505.9238582299995</v>
      </c>
      <c r="K114" s="37">
        <f>SUMIFS(СВЦЭМ!$D$34:$D$777,СВЦЭМ!$A$34:$A$777,$A114,СВЦЭМ!$B$34:$B$777,K$83)+'СЕТ СН'!$H$11+СВЦЭМ!$D$10+'СЕТ СН'!$H$5-'СЕТ СН'!$H$21</f>
        <v>4424.1919883</v>
      </c>
      <c r="L114" s="37">
        <f>SUMIFS(СВЦЭМ!$D$34:$D$777,СВЦЭМ!$A$34:$A$777,$A114,СВЦЭМ!$B$34:$B$777,L$83)+'СЕТ СН'!$H$11+СВЦЭМ!$D$10+'СЕТ СН'!$H$5-'СЕТ СН'!$H$21</f>
        <v>4368.2570183199996</v>
      </c>
      <c r="M114" s="37">
        <f>SUMIFS(СВЦЭМ!$D$34:$D$777,СВЦЭМ!$A$34:$A$777,$A114,СВЦЭМ!$B$34:$B$777,M$83)+'СЕТ СН'!$H$11+СВЦЭМ!$D$10+'СЕТ СН'!$H$5-'СЕТ СН'!$H$21</f>
        <v>4356.5215543100003</v>
      </c>
      <c r="N114" s="37">
        <f>SUMIFS(СВЦЭМ!$D$34:$D$777,СВЦЭМ!$A$34:$A$777,$A114,СВЦЭМ!$B$34:$B$777,N$83)+'СЕТ СН'!$H$11+СВЦЭМ!$D$10+'СЕТ СН'!$H$5-'СЕТ СН'!$H$21</f>
        <v>4354.67342396</v>
      </c>
      <c r="O114" s="37">
        <f>SUMIFS(СВЦЭМ!$D$34:$D$777,СВЦЭМ!$A$34:$A$777,$A114,СВЦЭМ!$B$34:$B$777,O$83)+'СЕТ СН'!$H$11+СВЦЭМ!$D$10+'СЕТ СН'!$H$5-'СЕТ СН'!$H$21</f>
        <v>4358.8493825200003</v>
      </c>
      <c r="P114" s="37">
        <f>SUMIFS(СВЦЭМ!$D$34:$D$777,СВЦЭМ!$A$34:$A$777,$A114,СВЦЭМ!$B$34:$B$777,P$83)+'СЕТ СН'!$H$11+СВЦЭМ!$D$10+'СЕТ СН'!$H$5-'СЕТ СН'!$H$21</f>
        <v>4376.4151985600001</v>
      </c>
      <c r="Q114" s="37">
        <f>SUMIFS(СВЦЭМ!$D$34:$D$777,СВЦЭМ!$A$34:$A$777,$A114,СВЦЭМ!$B$34:$B$777,Q$83)+'СЕТ СН'!$H$11+СВЦЭМ!$D$10+'СЕТ СН'!$H$5-'СЕТ СН'!$H$21</f>
        <v>4381.5931547499995</v>
      </c>
      <c r="R114" s="37">
        <f>SUMIFS(СВЦЭМ!$D$34:$D$777,СВЦЭМ!$A$34:$A$777,$A114,СВЦЭМ!$B$34:$B$777,R$83)+'СЕТ СН'!$H$11+СВЦЭМ!$D$10+'СЕТ СН'!$H$5-'СЕТ СН'!$H$21</f>
        <v>4388.4572705800001</v>
      </c>
      <c r="S114" s="37">
        <f>SUMIFS(СВЦЭМ!$D$34:$D$777,СВЦЭМ!$A$34:$A$777,$A114,СВЦЭМ!$B$34:$B$777,S$83)+'СЕТ СН'!$H$11+СВЦЭМ!$D$10+'СЕТ СН'!$H$5-'СЕТ СН'!$H$21</f>
        <v>4363.0242479399994</v>
      </c>
      <c r="T114" s="37">
        <f>SUMIFS(СВЦЭМ!$D$34:$D$777,СВЦЭМ!$A$34:$A$777,$A114,СВЦЭМ!$B$34:$B$777,T$83)+'СЕТ СН'!$H$11+СВЦЭМ!$D$10+'СЕТ СН'!$H$5-'СЕТ СН'!$H$21</f>
        <v>4351.7300662500002</v>
      </c>
      <c r="U114" s="37">
        <f>SUMIFS(СВЦЭМ!$D$34:$D$777,СВЦЭМ!$A$34:$A$777,$A114,СВЦЭМ!$B$34:$B$777,U$83)+'СЕТ СН'!$H$11+СВЦЭМ!$D$10+'СЕТ СН'!$H$5-'СЕТ СН'!$H$21</f>
        <v>4357.0430571199995</v>
      </c>
      <c r="V114" s="37">
        <f>SUMIFS(СВЦЭМ!$D$34:$D$777,СВЦЭМ!$A$34:$A$777,$A114,СВЦЭМ!$B$34:$B$777,V$83)+'СЕТ СН'!$H$11+СВЦЭМ!$D$10+'СЕТ СН'!$H$5-'СЕТ СН'!$H$21</f>
        <v>4379.62940987</v>
      </c>
      <c r="W114" s="37">
        <f>SUMIFS(СВЦЭМ!$D$34:$D$777,СВЦЭМ!$A$34:$A$777,$A114,СВЦЭМ!$B$34:$B$777,W$83)+'СЕТ СН'!$H$11+СВЦЭМ!$D$10+'СЕТ СН'!$H$5-'СЕТ СН'!$H$21</f>
        <v>4402.7213397899995</v>
      </c>
      <c r="X114" s="37">
        <f>SUMIFS(СВЦЭМ!$D$34:$D$777,СВЦЭМ!$A$34:$A$777,$A114,СВЦЭМ!$B$34:$B$777,X$83)+'СЕТ СН'!$H$11+СВЦЭМ!$D$10+'СЕТ СН'!$H$5-'СЕТ СН'!$H$21</f>
        <v>4473.3279055699995</v>
      </c>
      <c r="Y114" s="37">
        <f>SUMIFS(СВЦЭМ!$D$34:$D$777,СВЦЭМ!$A$34:$A$777,$A114,СВЦЭМ!$B$34:$B$777,Y$83)+'СЕТ СН'!$H$11+СВЦЭМ!$D$10+'СЕТ СН'!$H$5-'СЕТ СН'!$H$21</f>
        <v>4566.4540268399996</v>
      </c>
    </row>
    <row r="115" spans="1:27" ht="15.75" x14ac:dyDescent="0.2">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row>
    <row r="116" spans="1:27" ht="15.75" x14ac:dyDescent="0.25">
      <c r="A116" s="33"/>
      <c r="B116" s="34"/>
      <c r="C116" s="33"/>
      <c r="D116" s="33"/>
      <c r="E116" s="33"/>
      <c r="F116" s="33"/>
      <c r="G116" s="33"/>
      <c r="H116" s="33"/>
      <c r="I116" s="33"/>
      <c r="J116" s="33"/>
      <c r="K116" s="33"/>
      <c r="L116" s="33"/>
      <c r="M116" s="33"/>
      <c r="N116" s="33"/>
      <c r="O116" s="33"/>
      <c r="P116" s="33"/>
      <c r="Q116" s="33"/>
      <c r="R116" s="33"/>
      <c r="S116" s="33"/>
      <c r="T116" s="33"/>
      <c r="U116" s="33"/>
      <c r="V116" s="33"/>
      <c r="W116" s="33"/>
      <c r="X116" s="33"/>
      <c r="Y116" s="33"/>
    </row>
    <row r="117" spans="1:27" ht="12.75" customHeight="1" x14ac:dyDescent="0.2">
      <c r="A117" s="117" t="s">
        <v>7</v>
      </c>
      <c r="B117" s="120" t="s">
        <v>76</v>
      </c>
      <c r="C117" s="121"/>
      <c r="D117" s="121"/>
      <c r="E117" s="121"/>
      <c r="F117" s="121"/>
      <c r="G117" s="121"/>
      <c r="H117" s="121"/>
      <c r="I117" s="121"/>
      <c r="J117" s="121"/>
      <c r="K117" s="121"/>
      <c r="L117" s="121"/>
      <c r="M117" s="121"/>
      <c r="N117" s="121"/>
      <c r="O117" s="121"/>
      <c r="P117" s="121"/>
      <c r="Q117" s="121"/>
      <c r="R117" s="121"/>
      <c r="S117" s="121"/>
      <c r="T117" s="121"/>
      <c r="U117" s="121"/>
      <c r="V117" s="121"/>
      <c r="W117" s="121"/>
      <c r="X117" s="121"/>
      <c r="Y117" s="122"/>
    </row>
    <row r="118" spans="1:27" ht="12.75" customHeight="1" x14ac:dyDescent="0.2">
      <c r="A118" s="118"/>
      <c r="B118" s="123"/>
      <c r="C118" s="124"/>
      <c r="D118" s="124"/>
      <c r="E118" s="124"/>
      <c r="F118" s="124"/>
      <c r="G118" s="124"/>
      <c r="H118" s="124"/>
      <c r="I118" s="124"/>
      <c r="J118" s="124"/>
      <c r="K118" s="124"/>
      <c r="L118" s="124"/>
      <c r="M118" s="124"/>
      <c r="N118" s="124"/>
      <c r="O118" s="124"/>
      <c r="P118" s="124"/>
      <c r="Q118" s="124"/>
      <c r="R118" s="124"/>
      <c r="S118" s="124"/>
      <c r="T118" s="124"/>
      <c r="U118" s="124"/>
      <c r="V118" s="124"/>
      <c r="W118" s="124"/>
      <c r="X118" s="124"/>
      <c r="Y118" s="125"/>
    </row>
    <row r="119" spans="1:27" ht="12.75" customHeight="1" x14ac:dyDescent="0.2">
      <c r="A119" s="119"/>
      <c r="B119" s="35">
        <v>1</v>
      </c>
      <c r="C119" s="35">
        <v>2</v>
      </c>
      <c r="D119" s="35">
        <v>3</v>
      </c>
      <c r="E119" s="35">
        <v>4</v>
      </c>
      <c r="F119" s="35">
        <v>5</v>
      </c>
      <c r="G119" s="35">
        <v>6</v>
      </c>
      <c r="H119" s="35">
        <v>7</v>
      </c>
      <c r="I119" s="35">
        <v>8</v>
      </c>
      <c r="J119" s="35">
        <v>9</v>
      </c>
      <c r="K119" s="35">
        <v>10</v>
      </c>
      <c r="L119" s="35">
        <v>11</v>
      </c>
      <c r="M119" s="35">
        <v>12</v>
      </c>
      <c r="N119" s="35">
        <v>13</v>
      </c>
      <c r="O119" s="35">
        <v>14</v>
      </c>
      <c r="P119" s="35">
        <v>15</v>
      </c>
      <c r="Q119" s="35">
        <v>16</v>
      </c>
      <c r="R119" s="35">
        <v>17</v>
      </c>
      <c r="S119" s="35">
        <v>18</v>
      </c>
      <c r="T119" s="35">
        <v>19</v>
      </c>
      <c r="U119" s="35">
        <v>20</v>
      </c>
      <c r="V119" s="35">
        <v>21</v>
      </c>
      <c r="W119" s="35">
        <v>22</v>
      </c>
      <c r="X119" s="35">
        <v>23</v>
      </c>
      <c r="Y119" s="35">
        <v>24</v>
      </c>
    </row>
    <row r="120" spans="1:27" ht="15.75" customHeight="1" x14ac:dyDescent="0.2">
      <c r="A120" s="36" t="str">
        <f>A84</f>
        <v>01.07.2017</v>
      </c>
      <c r="B120" s="37">
        <f>SUMIFS(СВЦЭМ!$D$34:$D$777,СВЦЭМ!$A$34:$A$777,$A120,СВЦЭМ!$B$34:$B$777,B$119)+'СЕТ СН'!$I$11+СВЦЭМ!$D$10+'СЕТ СН'!$I$5-'СЕТ СН'!$I$21</f>
        <v>4893.2888406099992</v>
      </c>
      <c r="C120" s="37">
        <f>SUMIFS(СВЦЭМ!$D$34:$D$777,СВЦЭМ!$A$34:$A$777,$A120,СВЦЭМ!$B$34:$B$777,C$119)+'СЕТ СН'!$I$11+СВЦЭМ!$D$10+'СЕТ СН'!$I$5-'СЕТ СН'!$I$21</f>
        <v>4945.2236910599995</v>
      </c>
      <c r="D120" s="37">
        <f>SUMIFS(СВЦЭМ!$D$34:$D$777,СВЦЭМ!$A$34:$A$777,$A120,СВЦЭМ!$B$34:$B$777,D$119)+'СЕТ СН'!$I$11+СВЦЭМ!$D$10+'СЕТ СН'!$I$5-'СЕТ СН'!$I$21</f>
        <v>5003.6059556</v>
      </c>
      <c r="E120" s="37">
        <f>SUMIFS(СВЦЭМ!$D$34:$D$777,СВЦЭМ!$A$34:$A$777,$A120,СВЦЭМ!$B$34:$B$777,E$119)+'СЕТ СН'!$I$11+СВЦЭМ!$D$10+'СЕТ СН'!$I$5-'СЕТ СН'!$I$21</f>
        <v>4989.8098643100002</v>
      </c>
      <c r="F120" s="37">
        <f>SUMIFS(СВЦЭМ!$D$34:$D$777,СВЦЭМ!$A$34:$A$777,$A120,СВЦЭМ!$B$34:$B$777,F$119)+'СЕТ СН'!$I$11+СВЦЭМ!$D$10+'СЕТ СН'!$I$5-'СЕТ СН'!$I$21</f>
        <v>4980.3393848599999</v>
      </c>
      <c r="G120" s="37">
        <f>SUMIFS(СВЦЭМ!$D$34:$D$777,СВЦЭМ!$A$34:$A$777,$A120,СВЦЭМ!$B$34:$B$777,G$119)+'СЕТ СН'!$I$11+СВЦЭМ!$D$10+'СЕТ СН'!$I$5-'СЕТ СН'!$I$21</f>
        <v>4986.4867664100002</v>
      </c>
      <c r="H120" s="37">
        <f>SUMIFS(СВЦЭМ!$D$34:$D$777,СВЦЭМ!$A$34:$A$777,$A120,СВЦЭМ!$B$34:$B$777,H$119)+'СЕТ СН'!$I$11+СВЦЭМ!$D$10+'СЕТ СН'!$I$5-'СЕТ СН'!$I$21</f>
        <v>5014.9300984499996</v>
      </c>
      <c r="I120" s="37">
        <f>SUMIFS(СВЦЭМ!$D$34:$D$777,СВЦЭМ!$A$34:$A$777,$A120,СВЦЭМ!$B$34:$B$777,I$119)+'СЕТ СН'!$I$11+СВЦЭМ!$D$10+'СЕТ СН'!$I$5-'СЕТ СН'!$I$21</f>
        <v>4969.7508945</v>
      </c>
      <c r="J120" s="37">
        <f>SUMIFS(СВЦЭМ!$D$34:$D$777,СВЦЭМ!$A$34:$A$777,$A120,СВЦЭМ!$B$34:$B$777,J$119)+'СЕТ СН'!$I$11+СВЦЭМ!$D$10+'СЕТ СН'!$I$5-'СЕТ СН'!$I$21</f>
        <v>4924.7241226200003</v>
      </c>
      <c r="K120" s="37">
        <f>SUMIFS(СВЦЭМ!$D$34:$D$777,СВЦЭМ!$A$34:$A$777,$A120,СВЦЭМ!$B$34:$B$777,K$119)+'СЕТ СН'!$I$11+СВЦЭМ!$D$10+'СЕТ СН'!$I$5-'СЕТ СН'!$I$21</f>
        <v>4853.6559473099996</v>
      </c>
      <c r="L120" s="37">
        <f>SUMIFS(СВЦЭМ!$D$34:$D$777,СВЦЭМ!$A$34:$A$777,$A120,СВЦЭМ!$B$34:$B$777,L$119)+'СЕТ СН'!$I$11+СВЦЭМ!$D$10+'СЕТ СН'!$I$5-'СЕТ СН'!$I$21</f>
        <v>4780.9687042299993</v>
      </c>
      <c r="M120" s="37">
        <f>SUMIFS(СВЦЭМ!$D$34:$D$777,СВЦЭМ!$A$34:$A$777,$A120,СВЦЭМ!$B$34:$B$777,M$119)+'СЕТ СН'!$I$11+СВЦЭМ!$D$10+'СЕТ СН'!$I$5-'СЕТ СН'!$I$21</f>
        <v>4775.7865997699992</v>
      </c>
      <c r="N120" s="37">
        <f>SUMIFS(СВЦЭМ!$D$34:$D$777,СВЦЭМ!$A$34:$A$777,$A120,СВЦЭМ!$B$34:$B$777,N$119)+'СЕТ СН'!$I$11+СВЦЭМ!$D$10+'СЕТ СН'!$I$5-'СЕТ СН'!$I$21</f>
        <v>4782.4268001999999</v>
      </c>
      <c r="O120" s="37">
        <f>SUMIFS(СВЦЭМ!$D$34:$D$777,СВЦЭМ!$A$34:$A$777,$A120,СВЦЭМ!$B$34:$B$777,O$119)+'СЕТ СН'!$I$11+СВЦЭМ!$D$10+'СЕТ СН'!$I$5-'СЕТ СН'!$I$21</f>
        <v>4776.3629357399996</v>
      </c>
      <c r="P120" s="37">
        <f>SUMIFS(СВЦЭМ!$D$34:$D$777,СВЦЭМ!$A$34:$A$777,$A120,СВЦЭМ!$B$34:$B$777,P$119)+'СЕТ СН'!$I$11+СВЦЭМ!$D$10+'СЕТ СН'!$I$5-'СЕТ СН'!$I$21</f>
        <v>4772.0242266699997</v>
      </c>
      <c r="Q120" s="37">
        <f>SUMIFS(СВЦЭМ!$D$34:$D$777,СВЦЭМ!$A$34:$A$777,$A120,СВЦЭМ!$B$34:$B$777,Q$119)+'СЕТ СН'!$I$11+СВЦЭМ!$D$10+'СЕТ СН'!$I$5-'СЕТ СН'!$I$21</f>
        <v>4767.6013065699999</v>
      </c>
      <c r="R120" s="37">
        <f>SUMIFS(СВЦЭМ!$D$34:$D$777,СВЦЭМ!$A$34:$A$777,$A120,СВЦЭМ!$B$34:$B$777,R$119)+'СЕТ СН'!$I$11+СВЦЭМ!$D$10+'СЕТ СН'!$I$5-'СЕТ СН'!$I$21</f>
        <v>4764.7083097199993</v>
      </c>
      <c r="S120" s="37">
        <f>SUMIFS(СВЦЭМ!$D$34:$D$777,СВЦЭМ!$A$34:$A$777,$A120,СВЦЭМ!$B$34:$B$777,S$119)+'СЕТ СН'!$I$11+СВЦЭМ!$D$10+'СЕТ СН'!$I$5-'СЕТ СН'!$I$21</f>
        <v>4757.5006954199998</v>
      </c>
      <c r="T120" s="37">
        <f>SUMIFS(СВЦЭМ!$D$34:$D$777,СВЦЭМ!$A$34:$A$777,$A120,СВЦЭМ!$B$34:$B$777,T$119)+'СЕТ СН'!$I$11+СВЦЭМ!$D$10+'СЕТ СН'!$I$5-'СЕТ СН'!$I$21</f>
        <v>4758.8888429999997</v>
      </c>
      <c r="U120" s="37">
        <f>SUMIFS(СВЦЭМ!$D$34:$D$777,СВЦЭМ!$A$34:$A$777,$A120,СВЦЭМ!$B$34:$B$777,U$119)+'СЕТ СН'!$I$11+СВЦЭМ!$D$10+'СЕТ СН'!$I$5-'СЕТ СН'!$I$21</f>
        <v>4759.5983966099993</v>
      </c>
      <c r="V120" s="37">
        <f>SUMIFS(СВЦЭМ!$D$34:$D$777,СВЦЭМ!$A$34:$A$777,$A120,СВЦЭМ!$B$34:$B$777,V$119)+'СЕТ СН'!$I$11+СВЦЭМ!$D$10+'СЕТ СН'!$I$5-'СЕТ СН'!$I$21</f>
        <v>4783.9542303500002</v>
      </c>
      <c r="W120" s="37">
        <f>SUMIFS(СВЦЭМ!$D$34:$D$777,СВЦЭМ!$A$34:$A$777,$A120,СВЦЭМ!$B$34:$B$777,W$119)+'СЕТ СН'!$I$11+СВЦЭМ!$D$10+'СЕТ СН'!$I$5-'СЕТ СН'!$I$21</f>
        <v>4807.4549499299992</v>
      </c>
      <c r="X120" s="37">
        <f>SUMIFS(СВЦЭМ!$D$34:$D$777,СВЦЭМ!$A$34:$A$777,$A120,СВЦЭМ!$B$34:$B$777,X$119)+'СЕТ СН'!$I$11+СВЦЭМ!$D$10+'СЕТ СН'!$I$5-'СЕТ СН'!$I$21</f>
        <v>4798.0050284999998</v>
      </c>
      <c r="Y120" s="37">
        <f>SUMIFS(СВЦЭМ!$D$34:$D$777,СВЦЭМ!$A$34:$A$777,$A120,СВЦЭМ!$B$34:$B$777,Y$119)+'СЕТ СН'!$I$11+СВЦЭМ!$D$10+'СЕТ СН'!$I$5-'СЕТ СН'!$I$21</f>
        <v>4852.8962661099995</v>
      </c>
      <c r="AA120" s="46"/>
    </row>
    <row r="121" spans="1:27" ht="15.75" x14ac:dyDescent="0.2">
      <c r="A121" s="36">
        <f>A120+1</f>
        <v>42918</v>
      </c>
      <c r="B121" s="37">
        <f>SUMIFS(СВЦЭМ!$D$34:$D$777,СВЦЭМ!$A$34:$A$777,$A121,СВЦЭМ!$B$34:$B$777,B$119)+'СЕТ СН'!$I$11+СВЦЭМ!$D$10+'СЕТ СН'!$I$5-'СЕТ СН'!$I$21</f>
        <v>4877.9287145099997</v>
      </c>
      <c r="C121" s="37">
        <f>SUMIFS(СВЦЭМ!$D$34:$D$777,СВЦЭМ!$A$34:$A$777,$A121,СВЦЭМ!$B$34:$B$777,C$119)+'СЕТ СН'!$I$11+СВЦЭМ!$D$10+'СЕТ СН'!$I$5-'СЕТ СН'!$I$21</f>
        <v>4947.5323559299995</v>
      </c>
      <c r="D121" s="37">
        <f>SUMIFS(СВЦЭМ!$D$34:$D$777,СВЦЭМ!$A$34:$A$777,$A121,СВЦЭМ!$B$34:$B$777,D$119)+'СЕТ СН'!$I$11+СВЦЭМ!$D$10+'СЕТ СН'!$I$5-'СЕТ СН'!$I$21</f>
        <v>5007.10585481</v>
      </c>
      <c r="E121" s="37">
        <f>SUMIFS(СВЦЭМ!$D$34:$D$777,СВЦЭМ!$A$34:$A$777,$A121,СВЦЭМ!$B$34:$B$777,E$119)+'СЕТ СН'!$I$11+СВЦЭМ!$D$10+'СЕТ СН'!$I$5-'СЕТ СН'!$I$21</f>
        <v>5029.4345834099995</v>
      </c>
      <c r="F121" s="37">
        <f>SUMIFS(СВЦЭМ!$D$34:$D$777,СВЦЭМ!$A$34:$A$777,$A121,СВЦЭМ!$B$34:$B$777,F$119)+'СЕТ СН'!$I$11+СВЦЭМ!$D$10+'СЕТ СН'!$I$5-'СЕТ СН'!$I$21</f>
        <v>5029.6346375499998</v>
      </c>
      <c r="G121" s="37">
        <f>SUMIFS(СВЦЭМ!$D$34:$D$777,СВЦЭМ!$A$34:$A$777,$A121,СВЦЭМ!$B$34:$B$777,G$119)+'СЕТ СН'!$I$11+СВЦЭМ!$D$10+'СЕТ СН'!$I$5-'СЕТ СН'!$I$21</f>
        <v>5053.6189752800001</v>
      </c>
      <c r="H121" s="37">
        <f>SUMIFS(СВЦЭМ!$D$34:$D$777,СВЦЭМ!$A$34:$A$777,$A121,СВЦЭМ!$B$34:$B$777,H$119)+'СЕТ СН'!$I$11+СВЦЭМ!$D$10+'СЕТ СН'!$I$5-'СЕТ СН'!$I$21</f>
        <v>5040.9128803599997</v>
      </c>
      <c r="I121" s="37">
        <f>SUMIFS(СВЦЭМ!$D$34:$D$777,СВЦЭМ!$A$34:$A$777,$A121,СВЦЭМ!$B$34:$B$777,I$119)+'СЕТ СН'!$I$11+СВЦЭМ!$D$10+'СЕТ СН'!$I$5-'СЕТ СН'!$I$21</f>
        <v>5032.5266202799994</v>
      </c>
      <c r="J121" s="37">
        <f>SUMIFS(СВЦЭМ!$D$34:$D$777,СВЦЭМ!$A$34:$A$777,$A121,СВЦЭМ!$B$34:$B$777,J$119)+'СЕТ СН'!$I$11+СВЦЭМ!$D$10+'СЕТ СН'!$I$5-'СЕТ СН'!$I$21</f>
        <v>4954.7671273699998</v>
      </c>
      <c r="K121" s="37">
        <f>SUMIFS(СВЦЭМ!$D$34:$D$777,СВЦЭМ!$A$34:$A$777,$A121,СВЦЭМ!$B$34:$B$777,K$119)+'СЕТ СН'!$I$11+СВЦЭМ!$D$10+'СЕТ СН'!$I$5-'СЕТ СН'!$I$21</f>
        <v>4841.8112637100003</v>
      </c>
      <c r="L121" s="37">
        <f>SUMIFS(СВЦЭМ!$D$34:$D$777,СВЦЭМ!$A$34:$A$777,$A121,СВЦЭМ!$B$34:$B$777,L$119)+'СЕТ СН'!$I$11+СВЦЭМ!$D$10+'СЕТ СН'!$I$5-'СЕТ СН'!$I$21</f>
        <v>4746.3920121299998</v>
      </c>
      <c r="M121" s="37">
        <f>SUMIFS(СВЦЭМ!$D$34:$D$777,СВЦЭМ!$A$34:$A$777,$A121,СВЦЭМ!$B$34:$B$777,M$119)+'СЕТ СН'!$I$11+СВЦЭМ!$D$10+'СЕТ СН'!$I$5-'СЕТ СН'!$I$21</f>
        <v>4722.3751089599991</v>
      </c>
      <c r="N121" s="37">
        <f>SUMIFS(СВЦЭМ!$D$34:$D$777,СВЦЭМ!$A$34:$A$777,$A121,СВЦЭМ!$B$34:$B$777,N$119)+'СЕТ СН'!$I$11+СВЦЭМ!$D$10+'СЕТ СН'!$I$5-'СЕТ СН'!$I$21</f>
        <v>4723.0854820099994</v>
      </c>
      <c r="O121" s="37">
        <f>SUMIFS(СВЦЭМ!$D$34:$D$777,СВЦЭМ!$A$34:$A$777,$A121,СВЦЭМ!$B$34:$B$777,O$119)+'СЕТ СН'!$I$11+СВЦЭМ!$D$10+'СЕТ СН'!$I$5-'СЕТ СН'!$I$21</f>
        <v>4726.4684944599994</v>
      </c>
      <c r="P121" s="37">
        <f>SUMIFS(СВЦЭМ!$D$34:$D$777,СВЦЭМ!$A$34:$A$777,$A121,СВЦЭМ!$B$34:$B$777,P$119)+'СЕТ СН'!$I$11+СВЦЭМ!$D$10+'СЕТ СН'!$I$5-'СЕТ СН'!$I$21</f>
        <v>4743.2754661700001</v>
      </c>
      <c r="Q121" s="37">
        <f>SUMIFS(СВЦЭМ!$D$34:$D$777,СВЦЭМ!$A$34:$A$777,$A121,СВЦЭМ!$B$34:$B$777,Q$119)+'СЕТ СН'!$I$11+СВЦЭМ!$D$10+'СЕТ СН'!$I$5-'СЕТ СН'!$I$21</f>
        <v>4747.13029499</v>
      </c>
      <c r="R121" s="37">
        <f>SUMIFS(СВЦЭМ!$D$34:$D$777,СВЦЭМ!$A$34:$A$777,$A121,СВЦЭМ!$B$34:$B$777,R$119)+'СЕТ СН'!$I$11+СВЦЭМ!$D$10+'СЕТ СН'!$I$5-'СЕТ СН'!$I$21</f>
        <v>4745.9800287999997</v>
      </c>
      <c r="S121" s="37">
        <f>SUMIFS(СВЦЭМ!$D$34:$D$777,СВЦЭМ!$A$34:$A$777,$A121,СВЦЭМ!$B$34:$B$777,S$119)+'СЕТ СН'!$I$11+СВЦЭМ!$D$10+'СЕТ СН'!$I$5-'СЕТ СН'!$I$21</f>
        <v>4730.1843614899999</v>
      </c>
      <c r="T121" s="37">
        <f>SUMIFS(СВЦЭМ!$D$34:$D$777,СВЦЭМ!$A$34:$A$777,$A121,СВЦЭМ!$B$34:$B$777,T$119)+'СЕТ СН'!$I$11+СВЦЭМ!$D$10+'СЕТ СН'!$I$5-'СЕТ СН'!$I$21</f>
        <v>4728.1034776899996</v>
      </c>
      <c r="U121" s="37">
        <f>SUMIFS(СВЦЭМ!$D$34:$D$777,СВЦЭМ!$A$34:$A$777,$A121,СВЦЭМ!$B$34:$B$777,U$119)+'СЕТ СН'!$I$11+СВЦЭМ!$D$10+'СЕТ СН'!$I$5-'СЕТ СН'!$I$21</f>
        <v>4733.0675676799992</v>
      </c>
      <c r="V121" s="37">
        <f>SUMIFS(СВЦЭМ!$D$34:$D$777,СВЦЭМ!$A$34:$A$777,$A121,СВЦЭМ!$B$34:$B$777,V$119)+'СЕТ СН'!$I$11+СВЦЭМ!$D$10+'СЕТ СН'!$I$5-'СЕТ СН'!$I$21</f>
        <v>4740.14067565</v>
      </c>
      <c r="W121" s="37">
        <f>SUMIFS(СВЦЭМ!$D$34:$D$777,СВЦЭМ!$A$34:$A$777,$A121,СВЦЭМ!$B$34:$B$777,W$119)+'СЕТ СН'!$I$11+СВЦЭМ!$D$10+'СЕТ СН'!$I$5-'СЕТ СН'!$I$21</f>
        <v>4760.8037288899995</v>
      </c>
      <c r="X121" s="37">
        <f>SUMIFS(СВЦЭМ!$D$34:$D$777,СВЦЭМ!$A$34:$A$777,$A121,СВЦЭМ!$B$34:$B$777,X$119)+'СЕТ СН'!$I$11+СВЦЭМ!$D$10+'СЕТ СН'!$I$5-'СЕТ СН'!$I$21</f>
        <v>4776.9691352899999</v>
      </c>
      <c r="Y121" s="37">
        <f>SUMIFS(СВЦЭМ!$D$34:$D$777,СВЦЭМ!$A$34:$A$777,$A121,СВЦЭМ!$B$34:$B$777,Y$119)+'СЕТ СН'!$I$11+СВЦЭМ!$D$10+'СЕТ СН'!$I$5-'СЕТ СН'!$I$21</f>
        <v>4859.7816106199998</v>
      </c>
    </row>
    <row r="122" spans="1:27" ht="15.75" x14ac:dyDescent="0.2">
      <c r="A122" s="36">
        <f t="shared" ref="A122:A150" si="3">A121+1</f>
        <v>42919</v>
      </c>
      <c r="B122" s="37">
        <f>SUMIFS(СВЦЭМ!$D$34:$D$777,СВЦЭМ!$A$34:$A$777,$A122,СВЦЭМ!$B$34:$B$777,B$119)+'СЕТ СН'!$I$11+СВЦЭМ!$D$10+'СЕТ СН'!$I$5-'СЕТ СН'!$I$21</f>
        <v>4916.2691054899997</v>
      </c>
      <c r="C122" s="37">
        <f>SUMIFS(СВЦЭМ!$D$34:$D$777,СВЦЭМ!$A$34:$A$777,$A122,СВЦЭМ!$B$34:$B$777,C$119)+'СЕТ СН'!$I$11+СВЦЭМ!$D$10+'СЕТ СН'!$I$5-'СЕТ СН'!$I$21</f>
        <v>4991.4078072800003</v>
      </c>
      <c r="D122" s="37">
        <f>SUMIFS(СВЦЭМ!$D$34:$D$777,СВЦЭМ!$A$34:$A$777,$A122,СВЦЭМ!$B$34:$B$777,D$119)+'СЕТ СН'!$I$11+СВЦЭМ!$D$10+'СЕТ СН'!$I$5-'СЕТ СН'!$I$21</f>
        <v>5061.03143378</v>
      </c>
      <c r="E122" s="37">
        <f>SUMIFS(СВЦЭМ!$D$34:$D$777,СВЦЭМ!$A$34:$A$777,$A122,СВЦЭМ!$B$34:$B$777,E$119)+'СЕТ СН'!$I$11+СВЦЭМ!$D$10+'СЕТ СН'!$I$5-'СЕТ СН'!$I$21</f>
        <v>5069.7208796999994</v>
      </c>
      <c r="F122" s="37">
        <f>SUMIFS(СВЦЭМ!$D$34:$D$777,СВЦЭМ!$A$34:$A$777,$A122,СВЦЭМ!$B$34:$B$777,F$119)+'СЕТ СН'!$I$11+СВЦЭМ!$D$10+'СЕТ СН'!$I$5-'СЕТ СН'!$I$21</f>
        <v>5061.2357289299998</v>
      </c>
      <c r="G122" s="37">
        <f>SUMIFS(СВЦЭМ!$D$34:$D$777,СВЦЭМ!$A$34:$A$777,$A122,СВЦЭМ!$B$34:$B$777,G$119)+'СЕТ СН'!$I$11+СВЦЭМ!$D$10+'СЕТ СН'!$I$5-'СЕТ СН'!$I$21</f>
        <v>5066.6023321499997</v>
      </c>
      <c r="H122" s="37">
        <f>SUMIFS(СВЦЭМ!$D$34:$D$777,СВЦЭМ!$A$34:$A$777,$A122,СВЦЭМ!$B$34:$B$777,H$119)+'СЕТ СН'!$I$11+СВЦЭМ!$D$10+'СЕТ СН'!$I$5-'СЕТ СН'!$I$21</f>
        <v>5101.1647187599992</v>
      </c>
      <c r="I122" s="37">
        <f>SUMIFS(СВЦЭМ!$D$34:$D$777,СВЦЭМ!$A$34:$A$777,$A122,СВЦЭМ!$B$34:$B$777,I$119)+'СЕТ СН'!$I$11+СВЦЭМ!$D$10+'СЕТ СН'!$I$5-'СЕТ СН'!$I$21</f>
        <v>5033.8117906899997</v>
      </c>
      <c r="J122" s="37">
        <f>SUMIFS(СВЦЭМ!$D$34:$D$777,СВЦЭМ!$A$34:$A$777,$A122,СВЦЭМ!$B$34:$B$777,J$119)+'СЕТ СН'!$I$11+СВЦЭМ!$D$10+'СЕТ СН'!$I$5-'СЕТ СН'!$I$21</f>
        <v>4920.6352953999994</v>
      </c>
      <c r="K122" s="37">
        <f>SUMIFS(СВЦЭМ!$D$34:$D$777,СВЦЭМ!$A$34:$A$777,$A122,СВЦЭМ!$B$34:$B$777,K$119)+'СЕТ СН'!$I$11+СВЦЭМ!$D$10+'СЕТ СН'!$I$5-'СЕТ СН'!$I$21</f>
        <v>4822.1649294700001</v>
      </c>
      <c r="L122" s="37">
        <f>SUMIFS(СВЦЭМ!$D$34:$D$777,СВЦЭМ!$A$34:$A$777,$A122,СВЦЭМ!$B$34:$B$777,L$119)+'СЕТ СН'!$I$11+СВЦЭМ!$D$10+'СЕТ СН'!$I$5-'СЕТ СН'!$I$21</f>
        <v>4773.5979461099996</v>
      </c>
      <c r="M122" s="37">
        <f>SUMIFS(СВЦЭМ!$D$34:$D$777,СВЦЭМ!$A$34:$A$777,$A122,СВЦЭМ!$B$34:$B$777,M$119)+'СЕТ СН'!$I$11+СВЦЭМ!$D$10+'СЕТ СН'!$I$5-'СЕТ СН'!$I$21</f>
        <v>4753.6080535499996</v>
      </c>
      <c r="N122" s="37">
        <f>SUMIFS(СВЦЭМ!$D$34:$D$777,СВЦЭМ!$A$34:$A$777,$A122,СВЦЭМ!$B$34:$B$777,N$119)+'СЕТ СН'!$I$11+СВЦЭМ!$D$10+'СЕТ СН'!$I$5-'СЕТ СН'!$I$21</f>
        <v>4737.8456030499992</v>
      </c>
      <c r="O122" s="37">
        <f>SUMIFS(СВЦЭМ!$D$34:$D$777,СВЦЭМ!$A$34:$A$777,$A122,СВЦЭМ!$B$34:$B$777,O$119)+'СЕТ СН'!$I$11+СВЦЭМ!$D$10+'СЕТ СН'!$I$5-'СЕТ СН'!$I$21</f>
        <v>4752.6396825499996</v>
      </c>
      <c r="P122" s="37">
        <f>SUMIFS(СВЦЭМ!$D$34:$D$777,СВЦЭМ!$A$34:$A$777,$A122,СВЦЭМ!$B$34:$B$777,P$119)+'СЕТ СН'!$I$11+СВЦЭМ!$D$10+'СЕТ СН'!$I$5-'СЕТ СН'!$I$21</f>
        <v>4757.2513550099993</v>
      </c>
      <c r="Q122" s="37">
        <f>SUMIFS(СВЦЭМ!$D$34:$D$777,СВЦЭМ!$A$34:$A$777,$A122,СВЦЭМ!$B$34:$B$777,Q$119)+'СЕТ СН'!$I$11+СВЦЭМ!$D$10+'СЕТ СН'!$I$5-'СЕТ СН'!$I$21</f>
        <v>4759.2817961499995</v>
      </c>
      <c r="R122" s="37">
        <f>SUMIFS(СВЦЭМ!$D$34:$D$777,СВЦЭМ!$A$34:$A$777,$A122,СВЦЭМ!$B$34:$B$777,R$119)+'СЕТ СН'!$I$11+СВЦЭМ!$D$10+'СЕТ СН'!$I$5-'СЕТ СН'!$I$21</f>
        <v>4765.1742624599992</v>
      </c>
      <c r="S122" s="37">
        <f>SUMIFS(СВЦЭМ!$D$34:$D$777,СВЦЭМ!$A$34:$A$777,$A122,СВЦЭМ!$B$34:$B$777,S$119)+'СЕТ СН'!$I$11+СВЦЭМ!$D$10+'СЕТ СН'!$I$5-'СЕТ СН'!$I$21</f>
        <v>4744.4974248299995</v>
      </c>
      <c r="T122" s="37">
        <f>SUMIFS(СВЦЭМ!$D$34:$D$777,СВЦЭМ!$A$34:$A$777,$A122,СВЦЭМ!$B$34:$B$777,T$119)+'СЕТ СН'!$I$11+СВЦЭМ!$D$10+'СЕТ СН'!$I$5-'СЕТ СН'!$I$21</f>
        <v>4754.5491551599998</v>
      </c>
      <c r="U122" s="37">
        <f>SUMIFS(СВЦЭМ!$D$34:$D$777,СВЦЭМ!$A$34:$A$777,$A122,СВЦЭМ!$B$34:$B$777,U$119)+'СЕТ СН'!$I$11+СВЦЭМ!$D$10+'СЕТ СН'!$I$5-'СЕТ СН'!$I$21</f>
        <v>4747.5842034199995</v>
      </c>
      <c r="V122" s="37">
        <f>SUMIFS(СВЦЭМ!$D$34:$D$777,СВЦЭМ!$A$34:$A$777,$A122,СВЦЭМ!$B$34:$B$777,V$119)+'СЕТ СН'!$I$11+СВЦЭМ!$D$10+'СЕТ СН'!$I$5-'СЕТ СН'!$I$21</f>
        <v>4759.9364473899996</v>
      </c>
      <c r="W122" s="37">
        <f>SUMIFS(СВЦЭМ!$D$34:$D$777,СВЦЭМ!$A$34:$A$777,$A122,СВЦЭМ!$B$34:$B$777,W$119)+'СЕТ СН'!$I$11+СВЦЭМ!$D$10+'СЕТ СН'!$I$5-'СЕТ СН'!$I$21</f>
        <v>4785.0943575599995</v>
      </c>
      <c r="X122" s="37">
        <f>SUMIFS(СВЦЭМ!$D$34:$D$777,СВЦЭМ!$A$34:$A$777,$A122,СВЦЭМ!$B$34:$B$777,X$119)+'СЕТ СН'!$I$11+СВЦЭМ!$D$10+'СЕТ СН'!$I$5-'СЕТ СН'!$I$21</f>
        <v>4857.4593309699994</v>
      </c>
      <c r="Y122" s="37">
        <f>SUMIFS(СВЦЭМ!$D$34:$D$777,СВЦЭМ!$A$34:$A$777,$A122,СВЦЭМ!$B$34:$B$777,Y$119)+'СЕТ СН'!$I$11+СВЦЭМ!$D$10+'СЕТ СН'!$I$5-'СЕТ СН'!$I$21</f>
        <v>4918.8507326899999</v>
      </c>
    </row>
    <row r="123" spans="1:27" ht="15.75" x14ac:dyDescent="0.2">
      <c r="A123" s="36">
        <f t="shared" si="3"/>
        <v>42920</v>
      </c>
      <c r="B123" s="37">
        <f>SUMIFS(СВЦЭМ!$D$34:$D$777,СВЦЭМ!$A$34:$A$777,$A123,СВЦЭМ!$B$34:$B$777,B$119)+'СЕТ СН'!$I$11+СВЦЭМ!$D$10+'СЕТ СН'!$I$5-'СЕТ СН'!$I$21</f>
        <v>4915.1025759900003</v>
      </c>
      <c r="C123" s="37">
        <f>SUMIFS(СВЦЭМ!$D$34:$D$777,СВЦЭМ!$A$34:$A$777,$A123,СВЦЭМ!$B$34:$B$777,C$119)+'СЕТ СН'!$I$11+СВЦЭМ!$D$10+'СЕТ СН'!$I$5-'СЕТ СН'!$I$21</f>
        <v>4978.4325704099992</v>
      </c>
      <c r="D123" s="37">
        <f>SUMIFS(СВЦЭМ!$D$34:$D$777,СВЦЭМ!$A$34:$A$777,$A123,СВЦЭМ!$B$34:$B$777,D$119)+'СЕТ СН'!$I$11+СВЦЭМ!$D$10+'СЕТ СН'!$I$5-'СЕТ СН'!$I$21</f>
        <v>5057.5963403099995</v>
      </c>
      <c r="E123" s="37">
        <f>SUMIFS(СВЦЭМ!$D$34:$D$777,СВЦЭМ!$A$34:$A$777,$A123,СВЦЭМ!$B$34:$B$777,E$119)+'СЕТ СН'!$I$11+СВЦЭМ!$D$10+'СЕТ СН'!$I$5-'СЕТ СН'!$I$21</f>
        <v>5064.0600483099997</v>
      </c>
      <c r="F123" s="37">
        <f>SUMIFS(СВЦЭМ!$D$34:$D$777,СВЦЭМ!$A$34:$A$777,$A123,СВЦЭМ!$B$34:$B$777,F$119)+'СЕТ СН'!$I$11+СВЦЭМ!$D$10+'СЕТ СН'!$I$5-'СЕТ СН'!$I$21</f>
        <v>5057.0150875700001</v>
      </c>
      <c r="G123" s="37">
        <f>SUMIFS(СВЦЭМ!$D$34:$D$777,СВЦЭМ!$A$34:$A$777,$A123,СВЦЭМ!$B$34:$B$777,G$119)+'СЕТ СН'!$I$11+СВЦЭМ!$D$10+'СЕТ СН'!$I$5-'СЕТ СН'!$I$21</f>
        <v>5060.2075447099996</v>
      </c>
      <c r="H123" s="37">
        <f>SUMIFS(СВЦЭМ!$D$34:$D$777,СВЦЭМ!$A$34:$A$777,$A123,СВЦЭМ!$B$34:$B$777,H$119)+'СЕТ СН'!$I$11+СВЦЭМ!$D$10+'СЕТ СН'!$I$5-'СЕТ СН'!$I$21</f>
        <v>5093.3747633900002</v>
      </c>
      <c r="I123" s="37">
        <f>SUMIFS(СВЦЭМ!$D$34:$D$777,СВЦЭМ!$A$34:$A$777,$A123,СВЦЭМ!$B$34:$B$777,I$119)+'СЕТ СН'!$I$11+СВЦЭМ!$D$10+'СЕТ СН'!$I$5-'СЕТ СН'!$I$21</f>
        <v>4990.33232718</v>
      </c>
      <c r="J123" s="37">
        <f>SUMIFS(СВЦЭМ!$D$34:$D$777,СВЦЭМ!$A$34:$A$777,$A123,СВЦЭМ!$B$34:$B$777,J$119)+'СЕТ СН'!$I$11+СВЦЭМ!$D$10+'СЕТ СН'!$I$5-'СЕТ СН'!$I$21</f>
        <v>4875.16130858</v>
      </c>
      <c r="K123" s="37">
        <f>SUMIFS(СВЦЭМ!$D$34:$D$777,СВЦЭМ!$A$34:$A$777,$A123,СВЦЭМ!$B$34:$B$777,K$119)+'СЕТ СН'!$I$11+СВЦЭМ!$D$10+'СЕТ СН'!$I$5-'СЕТ СН'!$I$21</f>
        <v>4794.0310394099997</v>
      </c>
      <c r="L123" s="37">
        <f>SUMIFS(СВЦЭМ!$D$34:$D$777,СВЦЭМ!$A$34:$A$777,$A123,СВЦЭМ!$B$34:$B$777,L$119)+'СЕТ СН'!$I$11+СВЦЭМ!$D$10+'СЕТ СН'!$I$5-'СЕТ СН'!$I$21</f>
        <v>4726.19330163</v>
      </c>
      <c r="M123" s="37">
        <f>SUMIFS(СВЦЭМ!$D$34:$D$777,СВЦЭМ!$A$34:$A$777,$A123,СВЦЭМ!$B$34:$B$777,M$119)+'СЕТ СН'!$I$11+СВЦЭМ!$D$10+'СЕТ СН'!$I$5-'СЕТ СН'!$I$21</f>
        <v>4710.1788476299998</v>
      </c>
      <c r="N123" s="37">
        <f>SUMIFS(СВЦЭМ!$D$34:$D$777,СВЦЭМ!$A$34:$A$777,$A123,СВЦЭМ!$B$34:$B$777,N$119)+'СЕТ СН'!$I$11+СВЦЭМ!$D$10+'СЕТ СН'!$I$5-'СЕТ СН'!$I$21</f>
        <v>4704.2690287899995</v>
      </c>
      <c r="O123" s="37">
        <f>SUMIFS(СВЦЭМ!$D$34:$D$777,СВЦЭМ!$A$34:$A$777,$A123,СВЦЭМ!$B$34:$B$777,O$119)+'СЕТ СН'!$I$11+СВЦЭМ!$D$10+'СЕТ СН'!$I$5-'СЕТ СН'!$I$21</f>
        <v>4714.6013845699999</v>
      </c>
      <c r="P123" s="37">
        <f>SUMIFS(СВЦЭМ!$D$34:$D$777,СВЦЭМ!$A$34:$A$777,$A123,СВЦЭМ!$B$34:$B$777,P$119)+'СЕТ СН'!$I$11+СВЦЭМ!$D$10+'СЕТ СН'!$I$5-'СЕТ СН'!$I$21</f>
        <v>4724.0998900799996</v>
      </c>
      <c r="Q123" s="37">
        <f>SUMIFS(СВЦЭМ!$D$34:$D$777,СВЦЭМ!$A$34:$A$777,$A123,СВЦЭМ!$B$34:$B$777,Q$119)+'СЕТ СН'!$I$11+СВЦЭМ!$D$10+'СЕТ СН'!$I$5-'СЕТ СН'!$I$21</f>
        <v>4732.6466098499995</v>
      </c>
      <c r="R123" s="37">
        <f>SUMIFS(СВЦЭМ!$D$34:$D$777,СВЦЭМ!$A$34:$A$777,$A123,СВЦЭМ!$B$34:$B$777,R$119)+'СЕТ СН'!$I$11+СВЦЭМ!$D$10+'СЕТ СН'!$I$5-'СЕТ СН'!$I$21</f>
        <v>4758.5961889999999</v>
      </c>
      <c r="S123" s="37">
        <f>SUMIFS(СВЦЭМ!$D$34:$D$777,СВЦЭМ!$A$34:$A$777,$A123,СВЦЭМ!$B$34:$B$777,S$119)+'СЕТ СН'!$I$11+СВЦЭМ!$D$10+'СЕТ СН'!$I$5-'СЕТ СН'!$I$21</f>
        <v>4779.1552996299997</v>
      </c>
      <c r="T123" s="37">
        <f>SUMIFS(СВЦЭМ!$D$34:$D$777,СВЦЭМ!$A$34:$A$777,$A123,СВЦЭМ!$B$34:$B$777,T$119)+'СЕТ СН'!$I$11+СВЦЭМ!$D$10+'СЕТ СН'!$I$5-'СЕТ СН'!$I$21</f>
        <v>4808.2252915899999</v>
      </c>
      <c r="U123" s="37">
        <f>SUMIFS(СВЦЭМ!$D$34:$D$777,СВЦЭМ!$A$34:$A$777,$A123,СВЦЭМ!$B$34:$B$777,U$119)+'СЕТ СН'!$I$11+СВЦЭМ!$D$10+'СЕТ СН'!$I$5-'СЕТ СН'!$I$21</f>
        <v>4811.4746805799996</v>
      </c>
      <c r="V123" s="37">
        <f>SUMIFS(СВЦЭМ!$D$34:$D$777,СВЦЭМ!$A$34:$A$777,$A123,СВЦЭМ!$B$34:$B$777,V$119)+'СЕТ СН'!$I$11+СВЦЭМ!$D$10+'СЕТ СН'!$I$5-'СЕТ СН'!$I$21</f>
        <v>4821.9433550799995</v>
      </c>
      <c r="W123" s="37">
        <f>SUMIFS(СВЦЭМ!$D$34:$D$777,СВЦЭМ!$A$34:$A$777,$A123,СВЦЭМ!$B$34:$B$777,W$119)+'СЕТ СН'!$I$11+СВЦЭМ!$D$10+'СЕТ СН'!$I$5-'СЕТ СН'!$I$21</f>
        <v>4842.3314976299998</v>
      </c>
      <c r="X123" s="37">
        <f>SUMIFS(СВЦЭМ!$D$34:$D$777,СВЦЭМ!$A$34:$A$777,$A123,СВЦЭМ!$B$34:$B$777,X$119)+'СЕТ СН'!$I$11+СВЦЭМ!$D$10+'СЕТ СН'!$I$5-'СЕТ СН'!$I$21</f>
        <v>4844.4208123199996</v>
      </c>
      <c r="Y123" s="37">
        <f>SUMIFS(СВЦЭМ!$D$34:$D$777,СВЦЭМ!$A$34:$A$777,$A123,СВЦЭМ!$B$34:$B$777,Y$119)+'СЕТ СН'!$I$11+СВЦЭМ!$D$10+'СЕТ СН'!$I$5-'СЕТ СН'!$I$21</f>
        <v>4901.6012045999996</v>
      </c>
    </row>
    <row r="124" spans="1:27" ht="15.75" x14ac:dyDescent="0.2">
      <c r="A124" s="36">
        <f t="shared" si="3"/>
        <v>42921</v>
      </c>
      <c r="B124" s="37">
        <f>SUMIFS(СВЦЭМ!$D$34:$D$777,СВЦЭМ!$A$34:$A$777,$A124,СВЦЭМ!$B$34:$B$777,B$119)+'СЕТ СН'!$I$11+СВЦЭМ!$D$10+'СЕТ СН'!$I$5-'СЕТ СН'!$I$21</f>
        <v>4911.8283970499997</v>
      </c>
      <c r="C124" s="37">
        <f>SUMIFS(СВЦЭМ!$D$34:$D$777,СВЦЭМ!$A$34:$A$777,$A124,СВЦЭМ!$B$34:$B$777,C$119)+'СЕТ СН'!$I$11+СВЦЭМ!$D$10+'СЕТ СН'!$I$5-'СЕТ СН'!$I$21</f>
        <v>5034.6185920999997</v>
      </c>
      <c r="D124" s="37">
        <f>SUMIFS(СВЦЭМ!$D$34:$D$777,СВЦЭМ!$A$34:$A$777,$A124,СВЦЭМ!$B$34:$B$777,D$119)+'СЕТ СН'!$I$11+СВЦЭМ!$D$10+'СЕТ СН'!$I$5-'СЕТ СН'!$I$21</f>
        <v>5055.2236662099995</v>
      </c>
      <c r="E124" s="37">
        <f>SUMIFS(СВЦЭМ!$D$34:$D$777,СВЦЭМ!$A$34:$A$777,$A124,СВЦЭМ!$B$34:$B$777,E$119)+'СЕТ СН'!$I$11+СВЦЭМ!$D$10+'СЕТ СН'!$I$5-'СЕТ СН'!$I$21</f>
        <v>5057.6556761399997</v>
      </c>
      <c r="F124" s="37">
        <f>SUMIFS(СВЦЭМ!$D$34:$D$777,СВЦЭМ!$A$34:$A$777,$A124,СВЦЭМ!$B$34:$B$777,F$119)+'СЕТ СН'!$I$11+СВЦЭМ!$D$10+'СЕТ СН'!$I$5-'СЕТ СН'!$I$21</f>
        <v>5055.8228458499998</v>
      </c>
      <c r="G124" s="37">
        <f>SUMIFS(СВЦЭМ!$D$34:$D$777,СВЦЭМ!$A$34:$A$777,$A124,СВЦЭМ!$B$34:$B$777,G$119)+'СЕТ СН'!$I$11+СВЦЭМ!$D$10+'СЕТ СН'!$I$5-'СЕТ СН'!$I$21</f>
        <v>5058.6655507599999</v>
      </c>
      <c r="H124" s="37">
        <f>SUMIFS(СВЦЭМ!$D$34:$D$777,СВЦЭМ!$A$34:$A$777,$A124,СВЦЭМ!$B$34:$B$777,H$119)+'СЕТ СН'!$I$11+СВЦЭМ!$D$10+'СЕТ СН'!$I$5-'СЕТ СН'!$I$21</f>
        <v>5099.7462926899998</v>
      </c>
      <c r="I124" s="37">
        <f>SUMIFS(СВЦЭМ!$D$34:$D$777,СВЦЭМ!$A$34:$A$777,$A124,СВЦЭМ!$B$34:$B$777,I$119)+'СЕТ СН'!$I$11+СВЦЭМ!$D$10+'СЕТ СН'!$I$5-'СЕТ СН'!$I$21</f>
        <v>4992.9175028</v>
      </c>
      <c r="J124" s="37">
        <f>SUMIFS(СВЦЭМ!$D$34:$D$777,СВЦЭМ!$A$34:$A$777,$A124,СВЦЭМ!$B$34:$B$777,J$119)+'СЕТ СН'!$I$11+СВЦЭМ!$D$10+'СЕТ СН'!$I$5-'СЕТ СН'!$I$21</f>
        <v>4899.3686510099997</v>
      </c>
      <c r="K124" s="37">
        <f>SUMIFS(СВЦЭМ!$D$34:$D$777,СВЦЭМ!$A$34:$A$777,$A124,СВЦЭМ!$B$34:$B$777,K$119)+'СЕТ СН'!$I$11+СВЦЭМ!$D$10+'СЕТ СН'!$I$5-'СЕТ СН'!$I$21</f>
        <v>4816.2120040299997</v>
      </c>
      <c r="L124" s="37">
        <f>SUMIFS(СВЦЭМ!$D$34:$D$777,СВЦЭМ!$A$34:$A$777,$A124,СВЦЭМ!$B$34:$B$777,L$119)+'СЕТ СН'!$I$11+СВЦЭМ!$D$10+'СЕТ СН'!$I$5-'СЕТ СН'!$I$21</f>
        <v>4746.1236815399998</v>
      </c>
      <c r="M124" s="37">
        <f>SUMIFS(СВЦЭМ!$D$34:$D$777,СВЦЭМ!$A$34:$A$777,$A124,СВЦЭМ!$B$34:$B$777,M$119)+'СЕТ СН'!$I$11+СВЦЭМ!$D$10+'СЕТ СН'!$I$5-'СЕТ СН'!$I$21</f>
        <v>4732.5587902699999</v>
      </c>
      <c r="N124" s="37">
        <f>SUMIFS(СВЦЭМ!$D$34:$D$777,СВЦЭМ!$A$34:$A$777,$A124,СВЦЭМ!$B$34:$B$777,N$119)+'СЕТ СН'!$I$11+СВЦЭМ!$D$10+'СЕТ СН'!$I$5-'СЕТ СН'!$I$21</f>
        <v>4742.7161975999998</v>
      </c>
      <c r="O124" s="37">
        <f>SUMIFS(СВЦЭМ!$D$34:$D$777,СВЦЭМ!$A$34:$A$777,$A124,СВЦЭМ!$B$34:$B$777,O$119)+'СЕТ СН'!$I$11+СВЦЭМ!$D$10+'СЕТ СН'!$I$5-'СЕТ СН'!$I$21</f>
        <v>4754.8230590900002</v>
      </c>
      <c r="P124" s="37">
        <f>SUMIFS(СВЦЭМ!$D$34:$D$777,СВЦЭМ!$A$34:$A$777,$A124,СВЦЭМ!$B$34:$B$777,P$119)+'СЕТ СН'!$I$11+СВЦЭМ!$D$10+'СЕТ СН'!$I$5-'СЕТ СН'!$I$21</f>
        <v>4758.96477916</v>
      </c>
      <c r="Q124" s="37">
        <f>SUMIFS(СВЦЭМ!$D$34:$D$777,СВЦЭМ!$A$34:$A$777,$A124,СВЦЭМ!$B$34:$B$777,Q$119)+'СЕТ СН'!$I$11+СВЦЭМ!$D$10+'СЕТ СН'!$I$5-'СЕТ СН'!$I$21</f>
        <v>4756.9722451299995</v>
      </c>
      <c r="R124" s="37">
        <f>SUMIFS(СВЦЭМ!$D$34:$D$777,СВЦЭМ!$A$34:$A$777,$A124,СВЦЭМ!$B$34:$B$777,R$119)+'СЕТ СН'!$I$11+СВЦЭМ!$D$10+'СЕТ СН'!$I$5-'СЕТ СН'!$I$21</f>
        <v>4765.4030348399992</v>
      </c>
      <c r="S124" s="37">
        <f>SUMIFS(СВЦЭМ!$D$34:$D$777,СВЦЭМ!$A$34:$A$777,$A124,СВЦЭМ!$B$34:$B$777,S$119)+'СЕТ СН'!$I$11+СВЦЭМ!$D$10+'СЕТ СН'!$I$5-'СЕТ СН'!$I$21</f>
        <v>4752.4607693299995</v>
      </c>
      <c r="T124" s="37">
        <f>SUMIFS(СВЦЭМ!$D$34:$D$777,СВЦЭМ!$A$34:$A$777,$A124,СВЦЭМ!$B$34:$B$777,T$119)+'СЕТ СН'!$I$11+СВЦЭМ!$D$10+'СЕТ СН'!$I$5-'СЕТ СН'!$I$21</f>
        <v>4759.8628856199994</v>
      </c>
      <c r="U124" s="37">
        <f>SUMIFS(СВЦЭМ!$D$34:$D$777,СВЦЭМ!$A$34:$A$777,$A124,СВЦЭМ!$B$34:$B$777,U$119)+'СЕТ СН'!$I$11+СВЦЭМ!$D$10+'СЕТ СН'!$I$5-'СЕТ СН'!$I$21</f>
        <v>4763.29970134</v>
      </c>
      <c r="V124" s="37">
        <f>SUMIFS(СВЦЭМ!$D$34:$D$777,СВЦЭМ!$A$34:$A$777,$A124,СВЦЭМ!$B$34:$B$777,V$119)+'СЕТ СН'!$I$11+СВЦЭМ!$D$10+'СЕТ СН'!$I$5-'СЕТ СН'!$I$21</f>
        <v>4778.1658263899999</v>
      </c>
      <c r="W124" s="37">
        <f>SUMIFS(СВЦЭМ!$D$34:$D$777,СВЦЭМ!$A$34:$A$777,$A124,СВЦЭМ!$B$34:$B$777,W$119)+'СЕТ СН'!$I$11+СВЦЭМ!$D$10+'СЕТ СН'!$I$5-'СЕТ СН'!$I$21</f>
        <v>4804.7746594</v>
      </c>
      <c r="X124" s="37">
        <f>SUMIFS(СВЦЭМ!$D$34:$D$777,СВЦЭМ!$A$34:$A$777,$A124,СВЦЭМ!$B$34:$B$777,X$119)+'СЕТ СН'!$I$11+СВЦЭМ!$D$10+'СЕТ СН'!$I$5-'СЕТ СН'!$I$21</f>
        <v>4828.3121503799994</v>
      </c>
      <c r="Y124" s="37">
        <f>SUMIFS(СВЦЭМ!$D$34:$D$777,СВЦЭМ!$A$34:$A$777,$A124,СВЦЭМ!$B$34:$B$777,Y$119)+'СЕТ СН'!$I$11+СВЦЭМ!$D$10+'СЕТ СН'!$I$5-'СЕТ СН'!$I$21</f>
        <v>4873.9301779399993</v>
      </c>
    </row>
    <row r="125" spans="1:27" ht="15.75" x14ac:dyDescent="0.2">
      <c r="A125" s="36">
        <f t="shared" si="3"/>
        <v>42922</v>
      </c>
      <c r="B125" s="37">
        <f>SUMIFS(СВЦЭМ!$D$34:$D$777,СВЦЭМ!$A$34:$A$777,$A125,СВЦЭМ!$B$34:$B$777,B$119)+'СЕТ СН'!$I$11+СВЦЭМ!$D$10+'СЕТ СН'!$I$5-'СЕТ СН'!$I$21</f>
        <v>4975.7791751999994</v>
      </c>
      <c r="C125" s="37">
        <f>SUMIFS(СВЦЭМ!$D$34:$D$777,СВЦЭМ!$A$34:$A$777,$A125,СВЦЭМ!$B$34:$B$777,C$119)+'СЕТ СН'!$I$11+СВЦЭМ!$D$10+'СЕТ СН'!$I$5-'СЕТ СН'!$I$21</f>
        <v>5036.0599450499994</v>
      </c>
      <c r="D125" s="37">
        <f>SUMIFS(СВЦЭМ!$D$34:$D$777,СВЦЭМ!$A$34:$A$777,$A125,СВЦЭМ!$B$34:$B$777,D$119)+'СЕТ СН'!$I$11+СВЦЭМ!$D$10+'СЕТ СН'!$I$5-'СЕТ СН'!$I$21</f>
        <v>5084.3718781199996</v>
      </c>
      <c r="E125" s="37">
        <f>SUMIFS(СВЦЭМ!$D$34:$D$777,СВЦЭМ!$A$34:$A$777,$A125,СВЦЭМ!$B$34:$B$777,E$119)+'СЕТ СН'!$I$11+СВЦЭМ!$D$10+'СЕТ СН'!$I$5-'СЕТ СН'!$I$21</f>
        <v>5087.8868554199998</v>
      </c>
      <c r="F125" s="37">
        <f>SUMIFS(СВЦЭМ!$D$34:$D$777,СВЦЭМ!$A$34:$A$777,$A125,СВЦЭМ!$B$34:$B$777,F$119)+'СЕТ СН'!$I$11+СВЦЭМ!$D$10+'СЕТ СН'!$I$5-'СЕТ СН'!$I$21</f>
        <v>5096.0772207600003</v>
      </c>
      <c r="G125" s="37">
        <f>SUMIFS(СВЦЭМ!$D$34:$D$777,СВЦЭМ!$A$34:$A$777,$A125,СВЦЭМ!$B$34:$B$777,G$119)+'СЕТ СН'!$I$11+СВЦЭМ!$D$10+'СЕТ СН'!$I$5-'СЕТ СН'!$I$21</f>
        <v>5095.11976349</v>
      </c>
      <c r="H125" s="37">
        <f>SUMIFS(СВЦЭМ!$D$34:$D$777,СВЦЭМ!$A$34:$A$777,$A125,СВЦЭМ!$B$34:$B$777,H$119)+'СЕТ СН'!$I$11+СВЦЭМ!$D$10+'СЕТ СН'!$I$5-'СЕТ СН'!$I$21</f>
        <v>5127.32929504</v>
      </c>
      <c r="I125" s="37">
        <f>SUMIFS(СВЦЭМ!$D$34:$D$777,СВЦЭМ!$A$34:$A$777,$A125,СВЦЭМ!$B$34:$B$777,I$119)+'СЕТ СН'!$I$11+СВЦЭМ!$D$10+'СЕТ СН'!$I$5-'СЕТ СН'!$I$21</f>
        <v>5049.0116130400002</v>
      </c>
      <c r="J125" s="37">
        <f>SUMIFS(СВЦЭМ!$D$34:$D$777,СВЦЭМ!$A$34:$A$777,$A125,СВЦЭМ!$B$34:$B$777,J$119)+'СЕТ СН'!$I$11+СВЦЭМ!$D$10+'СЕТ СН'!$I$5-'СЕТ СН'!$I$21</f>
        <v>4921.5365087199998</v>
      </c>
      <c r="K125" s="37">
        <f>SUMIFS(СВЦЭМ!$D$34:$D$777,СВЦЭМ!$A$34:$A$777,$A125,СВЦЭМ!$B$34:$B$777,K$119)+'СЕТ СН'!$I$11+СВЦЭМ!$D$10+'СЕТ СН'!$I$5-'СЕТ СН'!$I$21</f>
        <v>4825.0625190899991</v>
      </c>
      <c r="L125" s="37">
        <f>SUMIFS(СВЦЭМ!$D$34:$D$777,СВЦЭМ!$A$34:$A$777,$A125,СВЦЭМ!$B$34:$B$777,L$119)+'СЕТ СН'!$I$11+СВЦЭМ!$D$10+'СЕТ СН'!$I$5-'СЕТ СН'!$I$21</f>
        <v>4759.5021634200002</v>
      </c>
      <c r="M125" s="37">
        <f>SUMIFS(СВЦЭМ!$D$34:$D$777,СВЦЭМ!$A$34:$A$777,$A125,СВЦЭМ!$B$34:$B$777,M$119)+'СЕТ СН'!$I$11+СВЦЭМ!$D$10+'СЕТ СН'!$I$5-'СЕТ СН'!$I$21</f>
        <v>4737.58934314</v>
      </c>
      <c r="N125" s="37">
        <f>SUMIFS(СВЦЭМ!$D$34:$D$777,СВЦЭМ!$A$34:$A$777,$A125,СВЦЭМ!$B$34:$B$777,N$119)+'СЕТ СН'!$I$11+СВЦЭМ!$D$10+'СЕТ СН'!$I$5-'СЕТ СН'!$I$21</f>
        <v>4732.8143662399998</v>
      </c>
      <c r="O125" s="37">
        <f>SUMIFS(СВЦЭМ!$D$34:$D$777,СВЦЭМ!$A$34:$A$777,$A125,СВЦЭМ!$B$34:$B$777,O$119)+'СЕТ СН'!$I$11+СВЦЭМ!$D$10+'СЕТ СН'!$I$5-'СЕТ СН'!$I$21</f>
        <v>4741.0969932600001</v>
      </c>
      <c r="P125" s="37">
        <f>SUMIFS(СВЦЭМ!$D$34:$D$777,СВЦЭМ!$A$34:$A$777,$A125,СВЦЭМ!$B$34:$B$777,P$119)+'СЕТ СН'!$I$11+СВЦЭМ!$D$10+'СЕТ СН'!$I$5-'СЕТ СН'!$I$21</f>
        <v>4744.2203089599998</v>
      </c>
      <c r="Q125" s="37">
        <f>SUMIFS(СВЦЭМ!$D$34:$D$777,СВЦЭМ!$A$34:$A$777,$A125,СВЦЭМ!$B$34:$B$777,Q$119)+'СЕТ СН'!$I$11+СВЦЭМ!$D$10+'СЕТ СН'!$I$5-'СЕТ СН'!$I$21</f>
        <v>4751.71195429</v>
      </c>
      <c r="R125" s="37">
        <f>SUMIFS(СВЦЭМ!$D$34:$D$777,СВЦЭМ!$A$34:$A$777,$A125,СВЦЭМ!$B$34:$B$777,R$119)+'СЕТ СН'!$I$11+СВЦЭМ!$D$10+'СЕТ СН'!$I$5-'СЕТ СН'!$I$21</f>
        <v>4758.4075373199994</v>
      </c>
      <c r="S125" s="37">
        <f>SUMIFS(СВЦЭМ!$D$34:$D$777,СВЦЭМ!$A$34:$A$777,$A125,СВЦЭМ!$B$34:$B$777,S$119)+'СЕТ СН'!$I$11+СВЦЭМ!$D$10+'СЕТ СН'!$I$5-'СЕТ СН'!$I$21</f>
        <v>4751.40847029</v>
      </c>
      <c r="T125" s="37">
        <f>SUMIFS(СВЦЭМ!$D$34:$D$777,СВЦЭМ!$A$34:$A$777,$A125,СВЦЭМ!$B$34:$B$777,T$119)+'СЕТ СН'!$I$11+СВЦЭМ!$D$10+'СЕТ СН'!$I$5-'СЕТ СН'!$I$21</f>
        <v>4754.2951753899997</v>
      </c>
      <c r="U125" s="37">
        <f>SUMIFS(СВЦЭМ!$D$34:$D$777,СВЦЭМ!$A$34:$A$777,$A125,СВЦЭМ!$B$34:$B$777,U$119)+'СЕТ СН'!$I$11+СВЦЭМ!$D$10+'СЕТ СН'!$I$5-'СЕТ СН'!$I$21</f>
        <v>4754.7855532899994</v>
      </c>
      <c r="V125" s="37">
        <f>SUMIFS(СВЦЭМ!$D$34:$D$777,СВЦЭМ!$A$34:$A$777,$A125,СВЦЭМ!$B$34:$B$777,V$119)+'СЕТ СН'!$I$11+СВЦЭМ!$D$10+'СЕТ СН'!$I$5-'СЕТ СН'!$I$21</f>
        <v>4766.7327255399996</v>
      </c>
      <c r="W125" s="37">
        <f>SUMIFS(СВЦЭМ!$D$34:$D$777,СВЦЭМ!$A$34:$A$777,$A125,СВЦЭМ!$B$34:$B$777,W$119)+'СЕТ СН'!$I$11+СВЦЭМ!$D$10+'СЕТ СН'!$I$5-'СЕТ СН'!$I$21</f>
        <v>4796.7213230399993</v>
      </c>
      <c r="X125" s="37">
        <f>SUMIFS(СВЦЭМ!$D$34:$D$777,СВЦЭМ!$A$34:$A$777,$A125,СВЦЭМ!$B$34:$B$777,X$119)+'СЕТ СН'!$I$11+СВЦЭМ!$D$10+'СЕТ СН'!$I$5-'СЕТ СН'!$I$21</f>
        <v>4851.15843546</v>
      </c>
      <c r="Y125" s="37">
        <f>SUMIFS(СВЦЭМ!$D$34:$D$777,СВЦЭМ!$A$34:$A$777,$A125,СВЦЭМ!$B$34:$B$777,Y$119)+'СЕТ СН'!$I$11+СВЦЭМ!$D$10+'СЕТ СН'!$I$5-'СЕТ СН'!$I$21</f>
        <v>4911.7133181899999</v>
      </c>
    </row>
    <row r="126" spans="1:27" ht="15.75" x14ac:dyDescent="0.2">
      <c r="A126" s="36">
        <f t="shared" si="3"/>
        <v>42923</v>
      </c>
      <c r="B126" s="37">
        <f>SUMIFS(СВЦЭМ!$D$34:$D$777,СВЦЭМ!$A$34:$A$777,$A126,СВЦЭМ!$B$34:$B$777,B$119)+'СЕТ СН'!$I$11+СВЦЭМ!$D$10+'СЕТ СН'!$I$5-'СЕТ СН'!$I$21</f>
        <v>4933.1541993599994</v>
      </c>
      <c r="C126" s="37">
        <f>SUMIFS(СВЦЭМ!$D$34:$D$777,СВЦЭМ!$A$34:$A$777,$A126,СВЦЭМ!$B$34:$B$777,C$119)+'СЕТ СН'!$I$11+СВЦЭМ!$D$10+'СЕТ СН'!$I$5-'СЕТ СН'!$I$21</f>
        <v>5054.5095827499999</v>
      </c>
      <c r="D126" s="37">
        <f>SUMIFS(СВЦЭМ!$D$34:$D$777,СВЦЭМ!$A$34:$A$777,$A126,СВЦЭМ!$B$34:$B$777,D$119)+'СЕТ СН'!$I$11+СВЦЭМ!$D$10+'СЕТ СН'!$I$5-'СЕТ СН'!$I$21</f>
        <v>5071.4696516099993</v>
      </c>
      <c r="E126" s="37">
        <f>SUMIFS(СВЦЭМ!$D$34:$D$777,СВЦЭМ!$A$34:$A$777,$A126,СВЦЭМ!$B$34:$B$777,E$119)+'СЕТ СН'!$I$11+СВЦЭМ!$D$10+'СЕТ СН'!$I$5-'СЕТ СН'!$I$21</f>
        <v>5084.6943645299998</v>
      </c>
      <c r="F126" s="37">
        <f>SUMIFS(СВЦЭМ!$D$34:$D$777,СВЦЭМ!$A$34:$A$777,$A126,СВЦЭМ!$B$34:$B$777,F$119)+'СЕТ СН'!$I$11+СВЦЭМ!$D$10+'СЕТ СН'!$I$5-'СЕТ СН'!$I$21</f>
        <v>5080.9840330699999</v>
      </c>
      <c r="G126" s="37">
        <f>SUMIFS(СВЦЭМ!$D$34:$D$777,СВЦЭМ!$A$34:$A$777,$A126,СВЦЭМ!$B$34:$B$777,G$119)+'СЕТ СН'!$I$11+СВЦЭМ!$D$10+'СЕТ СН'!$I$5-'СЕТ СН'!$I$21</f>
        <v>5077.4140047299998</v>
      </c>
      <c r="H126" s="37">
        <f>SUMIFS(СВЦЭМ!$D$34:$D$777,СВЦЭМ!$A$34:$A$777,$A126,СВЦЭМ!$B$34:$B$777,H$119)+'СЕТ СН'!$I$11+СВЦЭМ!$D$10+'СЕТ СН'!$I$5-'СЕТ СН'!$I$21</f>
        <v>5115.80618357</v>
      </c>
      <c r="I126" s="37">
        <f>SUMIFS(СВЦЭМ!$D$34:$D$777,СВЦЭМ!$A$34:$A$777,$A126,СВЦЭМ!$B$34:$B$777,I$119)+'СЕТ СН'!$I$11+СВЦЭМ!$D$10+'СЕТ СН'!$I$5-'СЕТ СН'!$I$21</f>
        <v>5072.1421403799995</v>
      </c>
      <c r="J126" s="37">
        <f>SUMIFS(СВЦЭМ!$D$34:$D$777,СВЦЭМ!$A$34:$A$777,$A126,СВЦЭМ!$B$34:$B$777,J$119)+'СЕТ СН'!$I$11+СВЦЭМ!$D$10+'СЕТ СН'!$I$5-'СЕТ СН'!$I$21</f>
        <v>4945.93893923</v>
      </c>
      <c r="K126" s="37">
        <f>SUMIFS(СВЦЭМ!$D$34:$D$777,СВЦЭМ!$A$34:$A$777,$A126,СВЦЭМ!$B$34:$B$777,K$119)+'СЕТ СН'!$I$11+СВЦЭМ!$D$10+'СЕТ СН'!$I$5-'СЕТ СН'!$I$21</f>
        <v>4847.3416430699999</v>
      </c>
      <c r="L126" s="37">
        <f>SUMIFS(СВЦЭМ!$D$34:$D$777,СВЦЭМ!$A$34:$A$777,$A126,СВЦЭМ!$B$34:$B$777,L$119)+'СЕТ СН'!$I$11+СВЦЭМ!$D$10+'СЕТ СН'!$I$5-'СЕТ СН'!$I$21</f>
        <v>4775.6492639499993</v>
      </c>
      <c r="M126" s="37">
        <f>SUMIFS(СВЦЭМ!$D$34:$D$777,СВЦЭМ!$A$34:$A$777,$A126,СВЦЭМ!$B$34:$B$777,M$119)+'СЕТ СН'!$I$11+СВЦЭМ!$D$10+'СЕТ СН'!$I$5-'СЕТ СН'!$I$21</f>
        <v>4751.4744208599996</v>
      </c>
      <c r="N126" s="37">
        <f>SUMIFS(СВЦЭМ!$D$34:$D$777,СВЦЭМ!$A$34:$A$777,$A126,СВЦЭМ!$B$34:$B$777,N$119)+'СЕТ СН'!$I$11+СВЦЭМ!$D$10+'СЕТ СН'!$I$5-'СЕТ СН'!$I$21</f>
        <v>4747.6006534299995</v>
      </c>
      <c r="O126" s="37">
        <f>SUMIFS(СВЦЭМ!$D$34:$D$777,СВЦЭМ!$A$34:$A$777,$A126,СВЦЭМ!$B$34:$B$777,O$119)+'СЕТ СН'!$I$11+СВЦЭМ!$D$10+'СЕТ СН'!$I$5-'СЕТ СН'!$I$21</f>
        <v>4755.4071481499996</v>
      </c>
      <c r="P126" s="37">
        <f>SUMIFS(СВЦЭМ!$D$34:$D$777,СВЦЭМ!$A$34:$A$777,$A126,СВЦЭМ!$B$34:$B$777,P$119)+'СЕТ СН'!$I$11+СВЦЭМ!$D$10+'СЕТ СН'!$I$5-'СЕТ СН'!$I$21</f>
        <v>4759.67429988</v>
      </c>
      <c r="Q126" s="37">
        <f>SUMIFS(СВЦЭМ!$D$34:$D$777,СВЦЭМ!$A$34:$A$777,$A126,СВЦЭМ!$B$34:$B$777,Q$119)+'СЕТ СН'!$I$11+СВЦЭМ!$D$10+'СЕТ СН'!$I$5-'СЕТ СН'!$I$21</f>
        <v>4756.3700308499992</v>
      </c>
      <c r="R126" s="37">
        <f>SUMIFS(СВЦЭМ!$D$34:$D$777,СВЦЭМ!$A$34:$A$777,$A126,СВЦЭМ!$B$34:$B$777,R$119)+'СЕТ СН'!$I$11+СВЦЭМ!$D$10+'СЕТ СН'!$I$5-'СЕТ СН'!$I$21</f>
        <v>4762.1558651599998</v>
      </c>
      <c r="S126" s="37">
        <f>SUMIFS(СВЦЭМ!$D$34:$D$777,СВЦЭМ!$A$34:$A$777,$A126,СВЦЭМ!$B$34:$B$777,S$119)+'СЕТ СН'!$I$11+СВЦЭМ!$D$10+'СЕТ СН'!$I$5-'СЕТ СН'!$I$21</f>
        <v>4749.3333396899998</v>
      </c>
      <c r="T126" s="37">
        <f>SUMIFS(СВЦЭМ!$D$34:$D$777,СВЦЭМ!$A$34:$A$777,$A126,СВЦЭМ!$B$34:$B$777,T$119)+'СЕТ СН'!$I$11+СВЦЭМ!$D$10+'СЕТ СН'!$I$5-'СЕТ СН'!$I$21</f>
        <v>4760.4620233799997</v>
      </c>
      <c r="U126" s="37">
        <f>SUMIFS(СВЦЭМ!$D$34:$D$777,СВЦЭМ!$A$34:$A$777,$A126,СВЦЭМ!$B$34:$B$777,U$119)+'СЕТ СН'!$I$11+СВЦЭМ!$D$10+'СЕТ СН'!$I$5-'СЕТ СН'!$I$21</f>
        <v>4764.4896386</v>
      </c>
      <c r="V126" s="37">
        <f>SUMIFS(СВЦЭМ!$D$34:$D$777,СВЦЭМ!$A$34:$A$777,$A126,СВЦЭМ!$B$34:$B$777,V$119)+'СЕТ СН'!$I$11+СВЦЭМ!$D$10+'СЕТ СН'!$I$5-'СЕТ СН'!$I$21</f>
        <v>4779.1262690399999</v>
      </c>
      <c r="W126" s="37">
        <f>SUMIFS(СВЦЭМ!$D$34:$D$777,СВЦЭМ!$A$34:$A$777,$A126,СВЦЭМ!$B$34:$B$777,W$119)+'СЕТ СН'!$I$11+СВЦЭМ!$D$10+'СЕТ СН'!$I$5-'СЕТ СН'!$I$21</f>
        <v>4807.036693</v>
      </c>
      <c r="X126" s="37">
        <f>SUMIFS(СВЦЭМ!$D$34:$D$777,СВЦЭМ!$A$34:$A$777,$A126,СВЦЭМ!$B$34:$B$777,X$119)+'СЕТ СН'!$I$11+СВЦЭМ!$D$10+'СЕТ СН'!$I$5-'СЕТ СН'!$I$21</f>
        <v>4873.5639354599998</v>
      </c>
      <c r="Y126" s="37">
        <f>SUMIFS(СВЦЭМ!$D$34:$D$777,СВЦЭМ!$A$34:$A$777,$A126,СВЦЭМ!$B$34:$B$777,Y$119)+'СЕТ СН'!$I$11+СВЦЭМ!$D$10+'СЕТ СН'!$I$5-'СЕТ СН'!$I$21</f>
        <v>4944.2567043599993</v>
      </c>
    </row>
    <row r="127" spans="1:27" ht="15.75" x14ac:dyDescent="0.2">
      <c r="A127" s="36">
        <f t="shared" si="3"/>
        <v>42924</v>
      </c>
      <c r="B127" s="37">
        <f>SUMIFS(СВЦЭМ!$D$34:$D$777,СВЦЭМ!$A$34:$A$777,$A127,СВЦЭМ!$B$34:$B$777,B$119)+'СЕТ СН'!$I$11+СВЦЭМ!$D$10+'СЕТ СН'!$I$5-'СЕТ СН'!$I$21</f>
        <v>4980.7016138899999</v>
      </c>
      <c r="C127" s="37">
        <f>SUMIFS(СВЦЭМ!$D$34:$D$777,СВЦЭМ!$A$34:$A$777,$A127,СВЦЭМ!$B$34:$B$777,C$119)+'СЕТ СН'!$I$11+СВЦЭМ!$D$10+'СЕТ СН'!$I$5-'СЕТ СН'!$I$21</f>
        <v>5047.6692982799996</v>
      </c>
      <c r="D127" s="37">
        <f>SUMIFS(СВЦЭМ!$D$34:$D$777,СВЦЭМ!$A$34:$A$777,$A127,СВЦЭМ!$B$34:$B$777,D$119)+'СЕТ СН'!$I$11+СВЦЭМ!$D$10+'СЕТ СН'!$I$5-'СЕТ СН'!$I$21</f>
        <v>5095.1498964699995</v>
      </c>
      <c r="E127" s="37">
        <f>SUMIFS(СВЦЭМ!$D$34:$D$777,СВЦЭМ!$A$34:$A$777,$A127,СВЦЭМ!$B$34:$B$777,E$119)+'СЕТ СН'!$I$11+СВЦЭМ!$D$10+'СЕТ СН'!$I$5-'СЕТ СН'!$I$21</f>
        <v>5100.0104616899998</v>
      </c>
      <c r="F127" s="37">
        <f>SUMIFS(СВЦЭМ!$D$34:$D$777,СВЦЭМ!$A$34:$A$777,$A127,СВЦЭМ!$B$34:$B$777,F$119)+'СЕТ СН'!$I$11+СВЦЭМ!$D$10+'СЕТ СН'!$I$5-'СЕТ СН'!$I$21</f>
        <v>5097.0022813899996</v>
      </c>
      <c r="G127" s="37">
        <f>SUMIFS(СВЦЭМ!$D$34:$D$777,СВЦЭМ!$A$34:$A$777,$A127,СВЦЭМ!$B$34:$B$777,G$119)+'СЕТ СН'!$I$11+СВЦЭМ!$D$10+'СЕТ СН'!$I$5-'СЕТ СН'!$I$21</f>
        <v>5091.0955752099999</v>
      </c>
      <c r="H127" s="37">
        <f>SUMIFS(СВЦЭМ!$D$34:$D$777,СВЦЭМ!$A$34:$A$777,$A127,СВЦЭМ!$B$34:$B$777,H$119)+'СЕТ СН'!$I$11+СВЦЭМ!$D$10+'СЕТ СН'!$I$5-'СЕТ СН'!$I$21</f>
        <v>5096.8283448000002</v>
      </c>
      <c r="I127" s="37">
        <f>SUMIFS(СВЦЭМ!$D$34:$D$777,СВЦЭМ!$A$34:$A$777,$A127,СВЦЭМ!$B$34:$B$777,I$119)+'СЕТ СН'!$I$11+СВЦЭМ!$D$10+'СЕТ СН'!$I$5-'СЕТ СН'!$I$21</f>
        <v>5005.5584608699992</v>
      </c>
      <c r="J127" s="37">
        <f>SUMIFS(СВЦЭМ!$D$34:$D$777,СВЦЭМ!$A$34:$A$777,$A127,СВЦЭМ!$B$34:$B$777,J$119)+'СЕТ СН'!$I$11+СВЦЭМ!$D$10+'СЕТ СН'!$I$5-'СЕТ СН'!$I$21</f>
        <v>4916.3085001999998</v>
      </c>
      <c r="K127" s="37">
        <f>SUMIFS(СВЦЭМ!$D$34:$D$777,СВЦЭМ!$A$34:$A$777,$A127,СВЦЭМ!$B$34:$B$777,K$119)+'СЕТ СН'!$I$11+СВЦЭМ!$D$10+'СЕТ СН'!$I$5-'СЕТ СН'!$I$21</f>
        <v>4823.3700529799999</v>
      </c>
      <c r="L127" s="37">
        <f>SUMIFS(СВЦЭМ!$D$34:$D$777,СВЦЭМ!$A$34:$A$777,$A127,СВЦЭМ!$B$34:$B$777,L$119)+'СЕТ СН'!$I$11+СВЦЭМ!$D$10+'СЕТ СН'!$I$5-'СЕТ СН'!$I$21</f>
        <v>4753.6388712799999</v>
      </c>
      <c r="M127" s="37">
        <f>SUMIFS(СВЦЭМ!$D$34:$D$777,СВЦЭМ!$A$34:$A$777,$A127,СВЦЭМ!$B$34:$B$777,M$119)+'СЕТ СН'!$I$11+СВЦЭМ!$D$10+'СЕТ СН'!$I$5-'СЕТ СН'!$I$21</f>
        <v>4729.6313849799999</v>
      </c>
      <c r="N127" s="37">
        <f>SUMIFS(СВЦЭМ!$D$34:$D$777,СВЦЭМ!$A$34:$A$777,$A127,СВЦЭМ!$B$34:$B$777,N$119)+'СЕТ СН'!$I$11+СВЦЭМ!$D$10+'СЕТ СН'!$I$5-'СЕТ СН'!$I$21</f>
        <v>4736.1147208999992</v>
      </c>
      <c r="O127" s="37">
        <f>SUMIFS(СВЦЭМ!$D$34:$D$777,СВЦЭМ!$A$34:$A$777,$A127,СВЦЭМ!$B$34:$B$777,O$119)+'СЕТ СН'!$I$11+СВЦЭМ!$D$10+'СЕТ СН'!$I$5-'СЕТ СН'!$I$21</f>
        <v>4745.4284463699996</v>
      </c>
      <c r="P127" s="37">
        <f>SUMIFS(СВЦЭМ!$D$34:$D$777,СВЦЭМ!$A$34:$A$777,$A127,СВЦЭМ!$B$34:$B$777,P$119)+'СЕТ СН'!$I$11+СВЦЭМ!$D$10+'СЕТ СН'!$I$5-'СЕТ СН'!$I$21</f>
        <v>4747.7373334799995</v>
      </c>
      <c r="Q127" s="37">
        <f>SUMIFS(СВЦЭМ!$D$34:$D$777,СВЦЭМ!$A$34:$A$777,$A127,СВЦЭМ!$B$34:$B$777,Q$119)+'СЕТ СН'!$I$11+СВЦЭМ!$D$10+'СЕТ СН'!$I$5-'СЕТ СН'!$I$21</f>
        <v>4747.5976847799993</v>
      </c>
      <c r="R127" s="37">
        <f>SUMIFS(СВЦЭМ!$D$34:$D$777,СВЦЭМ!$A$34:$A$777,$A127,СВЦЭМ!$B$34:$B$777,R$119)+'СЕТ СН'!$I$11+СВЦЭМ!$D$10+'СЕТ СН'!$I$5-'СЕТ СН'!$I$21</f>
        <v>4745.60915243</v>
      </c>
      <c r="S127" s="37">
        <f>SUMIFS(СВЦЭМ!$D$34:$D$777,СВЦЭМ!$A$34:$A$777,$A127,СВЦЭМ!$B$34:$B$777,S$119)+'СЕТ СН'!$I$11+СВЦЭМ!$D$10+'СЕТ СН'!$I$5-'СЕТ СН'!$I$21</f>
        <v>4746.4239427499997</v>
      </c>
      <c r="T127" s="37">
        <f>SUMIFS(СВЦЭМ!$D$34:$D$777,СВЦЭМ!$A$34:$A$777,$A127,СВЦЭМ!$B$34:$B$777,T$119)+'СЕТ СН'!$I$11+СВЦЭМ!$D$10+'СЕТ СН'!$I$5-'СЕТ СН'!$I$21</f>
        <v>4791.6379470100001</v>
      </c>
      <c r="U127" s="37">
        <f>SUMIFS(СВЦЭМ!$D$34:$D$777,СВЦЭМ!$A$34:$A$777,$A127,СВЦЭМ!$B$34:$B$777,U$119)+'СЕТ СН'!$I$11+СВЦЭМ!$D$10+'СЕТ СН'!$I$5-'СЕТ СН'!$I$21</f>
        <v>4786.4897782899998</v>
      </c>
      <c r="V127" s="37">
        <f>SUMIFS(СВЦЭМ!$D$34:$D$777,СВЦЭМ!$A$34:$A$777,$A127,СВЦЭМ!$B$34:$B$777,V$119)+'СЕТ СН'!$I$11+СВЦЭМ!$D$10+'СЕТ СН'!$I$5-'СЕТ СН'!$I$21</f>
        <v>4783.5548119399991</v>
      </c>
      <c r="W127" s="37">
        <f>SUMIFS(СВЦЭМ!$D$34:$D$777,СВЦЭМ!$A$34:$A$777,$A127,СВЦЭМ!$B$34:$B$777,W$119)+'СЕТ СН'!$I$11+СВЦЭМ!$D$10+'СЕТ СН'!$I$5-'СЕТ СН'!$I$21</f>
        <v>4803.2352084100003</v>
      </c>
      <c r="X127" s="37">
        <f>SUMIFS(СВЦЭМ!$D$34:$D$777,СВЦЭМ!$A$34:$A$777,$A127,СВЦЭМ!$B$34:$B$777,X$119)+'СЕТ СН'!$I$11+СВЦЭМ!$D$10+'СЕТ СН'!$I$5-'СЕТ СН'!$I$21</f>
        <v>4846.9812218199995</v>
      </c>
      <c r="Y127" s="37">
        <f>SUMIFS(СВЦЭМ!$D$34:$D$777,СВЦЭМ!$A$34:$A$777,$A127,СВЦЭМ!$B$34:$B$777,Y$119)+'СЕТ СН'!$I$11+СВЦЭМ!$D$10+'СЕТ СН'!$I$5-'СЕТ СН'!$I$21</f>
        <v>4890.9340033099998</v>
      </c>
    </row>
    <row r="128" spans="1:27" ht="15.75" x14ac:dyDescent="0.2">
      <c r="A128" s="36">
        <f t="shared" si="3"/>
        <v>42925</v>
      </c>
      <c r="B128" s="37">
        <f>SUMIFS(СВЦЭМ!$D$34:$D$777,СВЦЭМ!$A$34:$A$777,$A128,СВЦЭМ!$B$34:$B$777,B$119)+'СЕТ СН'!$I$11+СВЦЭМ!$D$10+'СЕТ СН'!$I$5-'СЕТ СН'!$I$21</f>
        <v>4969.8696738500003</v>
      </c>
      <c r="C128" s="37">
        <f>SUMIFS(СВЦЭМ!$D$34:$D$777,СВЦЭМ!$A$34:$A$777,$A128,СВЦЭМ!$B$34:$B$777,C$119)+'СЕТ СН'!$I$11+СВЦЭМ!$D$10+'СЕТ СН'!$I$5-'СЕТ СН'!$I$21</f>
        <v>5037.2541440999994</v>
      </c>
      <c r="D128" s="37">
        <f>SUMIFS(СВЦЭМ!$D$34:$D$777,СВЦЭМ!$A$34:$A$777,$A128,СВЦЭМ!$B$34:$B$777,D$119)+'СЕТ СН'!$I$11+СВЦЭМ!$D$10+'СЕТ СН'!$I$5-'СЕТ СН'!$I$21</f>
        <v>5093.8182092799998</v>
      </c>
      <c r="E128" s="37">
        <f>SUMIFS(СВЦЭМ!$D$34:$D$777,СВЦЭМ!$A$34:$A$777,$A128,СВЦЭМ!$B$34:$B$777,E$119)+'СЕТ СН'!$I$11+СВЦЭМ!$D$10+'СЕТ СН'!$I$5-'СЕТ СН'!$I$21</f>
        <v>5094.9160573499994</v>
      </c>
      <c r="F128" s="37">
        <f>SUMIFS(СВЦЭМ!$D$34:$D$777,СВЦЭМ!$A$34:$A$777,$A128,СВЦЭМ!$B$34:$B$777,F$119)+'СЕТ СН'!$I$11+СВЦЭМ!$D$10+'СЕТ СН'!$I$5-'СЕТ СН'!$I$21</f>
        <v>5096.35401981</v>
      </c>
      <c r="G128" s="37">
        <f>SUMIFS(СВЦЭМ!$D$34:$D$777,СВЦЭМ!$A$34:$A$777,$A128,СВЦЭМ!$B$34:$B$777,G$119)+'СЕТ СН'!$I$11+СВЦЭМ!$D$10+'СЕТ СН'!$I$5-'СЕТ СН'!$I$21</f>
        <v>5091.1128587399999</v>
      </c>
      <c r="H128" s="37">
        <f>SUMIFS(СВЦЭМ!$D$34:$D$777,СВЦЭМ!$A$34:$A$777,$A128,СВЦЭМ!$B$34:$B$777,H$119)+'СЕТ СН'!$I$11+СВЦЭМ!$D$10+'СЕТ СН'!$I$5-'СЕТ СН'!$I$21</f>
        <v>5102.6291696999997</v>
      </c>
      <c r="I128" s="37">
        <f>SUMIFS(СВЦЭМ!$D$34:$D$777,СВЦЭМ!$A$34:$A$777,$A128,СВЦЭМ!$B$34:$B$777,I$119)+'СЕТ СН'!$I$11+СВЦЭМ!$D$10+'СЕТ СН'!$I$5-'СЕТ СН'!$I$21</f>
        <v>5043.0375921799996</v>
      </c>
      <c r="J128" s="37">
        <f>SUMIFS(СВЦЭМ!$D$34:$D$777,СВЦЭМ!$A$34:$A$777,$A128,СВЦЭМ!$B$34:$B$777,J$119)+'СЕТ СН'!$I$11+СВЦЭМ!$D$10+'СЕТ СН'!$I$5-'СЕТ СН'!$I$21</f>
        <v>4958.0294806599995</v>
      </c>
      <c r="K128" s="37">
        <f>SUMIFS(СВЦЭМ!$D$34:$D$777,СВЦЭМ!$A$34:$A$777,$A128,СВЦЭМ!$B$34:$B$777,K$119)+'СЕТ СН'!$I$11+СВЦЭМ!$D$10+'СЕТ СН'!$I$5-'СЕТ СН'!$I$21</f>
        <v>4820.5694112900001</v>
      </c>
      <c r="L128" s="37">
        <f>SUMIFS(СВЦЭМ!$D$34:$D$777,СВЦЭМ!$A$34:$A$777,$A128,СВЦЭМ!$B$34:$B$777,L$119)+'СЕТ СН'!$I$11+СВЦЭМ!$D$10+'СЕТ СН'!$I$5-'СЕТ СН'!$I$21</f>
        <v>4735.9336718199993</v>
      </c>
      <c r="M128" s="37">
        <f>SUMIFS(СВЦЭМ!$D$34:$D$777,СВЦЭМ!$A$34:$A$777,$A128,СВЦЭМ!$B$34:$B$777,M$119)+'СЕТ СН'!$I$11+СВЦЭМ!$D$10+'СЕТ СН'!$I$5-'СЕТ СН'!$I$21</f>
        <v>4695.5696154399993</v>
      </c>
      <c r="N128" s="37">
        <f>SUMIFS(СВЦЭМ!$D$34:$D$777,СВЦЭМ!$A$34:$A$777,$A128,СВЦЭМ!$B$34:$B$777,N$119)+'СЕТ СН'!$I$11+СВЦЭМ!$D$10+'СЕТ СН'!$I$5-'СЕТ СН'!$I$21</f>
        <v>4699.7812663699997</v>
      </c>
      <c r="O128" s="37">
        <f>SUMIFS(СВЦЭМ!$D$34:$D$777,СВЦЭМ!$A$34:$A$777,$A128,СВЦЭМ!$B$34:$B$777,O$119)+'СЕТ СН'!$I$11+СВЦЭМ!$D$10+'СЕТ СН'!$I$5-'СЕТ СН'!$I$21</f>
        <v>4704.0213591899992</v>
      </c>
      <c r="P128" s="37">
        <f>SUMIFS(СВЦЭМ!$D$34:$D$777,СВЦЭМ!$A$34:$A$777,$A128,СВЦЭМ!$B$34:$B$777,P$119)+'СЕТ СН'!$I$11+СВЦЭМ!$D$10+'СЕТ СН'!$I$5-'СЕТ СН'!$I$21</f>
        <v>4712.23274193</v>
      </c>
      <c r="Q128" s="37">
        <f>SUMIFS(СВЦЭМ!$D$34:$D$777,СВЦЭМ!$A$34:$A$777,$A128,СВЦЭМ!$B$34:$B$777,Q$119)+'СЕТ СН'!$I$11+СВЦЭМ!$D$10+'СЕТ СН'!$I$5-'СЕТ СН'!$I$21</f>
        <v>4711.3589123999991</v>
      </c>
      <c r="R128" s="37">
        <f>SUMIFS(СВЦЭМ!$D$34:$D$777,СВЦЭМ!$A$34:$A$777,$A128,СВЦЭМ!$B$34:$B$777,R$119)+'СЕТ СН'!$I$11+СВЦЭМ!$D$10+'СЕТ СН'!$I$5-'СЕТ СН'!$I$21</f>
        <v>4715.8289618700001</v>
      </c>
      <c r="S128" s="37">
        <f>SUMIFS(СВЦЭМ!$D$34:$D$777,СВЦЭМ!$A$34:$A$777,$A128,СВЦЭМ!$B$34:$B$777,S$119)+'СЕТ СН'!$I$11+СВЦЭМ!$D$10+'СЕТ СН'!$I$5-'СЕТ СН'!$I$21</f>
        <v>4630.9862920299993</v>
      </c>
      <c r="T128" s="37">
        <f>SUMIFS(СВЦЭМ!$D$34:$D$777,СВЦЭМ!$A$34:$A$777,$A128,СВЦЭМ!$B$34:$B$777,T$119)+'СЕТ СН'!$I$11+СВЦЭМ!$D$10+'СЕТ СН'!$I$5-'СЕТ СН'!$I$21</f>
        <v>4587.1865507999992</v>
      </c>
      <c r="U128" s="37">
        <f>SUMIFS(СВЦЭМ!$D$34:$D$777,СВЦЭМ!$A$34:$A$777,$A128,СВЦЭМ!$B$34:$B$777,U$119)+'СЕТ СН'!$I$11+СВЦЭМ!$D$10+'СЕТ СН'!$I$5-'СЕТ СН'!$I$21</f>
        <v>4586.8091715699993</v>
      </c>
      <c r="V128" s="37">
        <f>SUMIFS(СВЦЭМ!$D$34:$D$777,СВЦЭМ!$A$34:$A$777,$A128,СВЦЭМ!$B$34:$B$777,V$119)+'СЕТ СН'!$I$11+СВЦЭМ!$D$10+'СЕТ СН'!$I$5-'СЕТ СН'!$I$21</f>
        <v>4633.3183177399997</v>
      </c>
      <c r="W128" s="37">
        <f>SUMIFS(СВЦЭМ!$D$34:$D$777,СВЦЭМ!$A$34:$A$777,$A128,СВЦЭМ!$B$34:$B$777,W$119)+'СЕТ СН'!$I$11+СВЦЭМ!$D$10+'СЕТ СН'!$I$5-'СЕТ СН'!$I$21</f>
        <v>4695.0735051799993</v>
      </c>
      <c r="X128" s="37">
        <f>SUMIFS(СВЦЭМ!$D$34:$D$777,СВЦЭМ!$A$34:$A$777,$A128,СВЦЭМ!$B$34:$B$777,X$119)+'СЕТ СН'!$I$11+СВЦЭМ!$D$10+'СЕТ СН'!$I$5-'СЕТ СН'!$I$21</f>
        <v>4804.2655213299995</v>
      </c>
      <c r="Y128" s="37">
        <f>SUMIFS(СВЦЭМ!$D$34:$D$777,СВЦЭМ!$A$34:$A$777,$A128,СВЦЭМ!$B$34:$B$777,Y$119)+'СЕТ СН'!$I$11+СВЦЭМ!$D$10+'СЕТ СН'!$I$5-'СЕТ СН'!$I$21</f>
        <v>4911.8336821399998</v>
      </c>
    </row>
    <row r="129" spans="1:25" ht="15.75" x14ac:dyDescent="0.2">
      <c r="A129" s="36">
        <f t="shared" si="3"/>
        <v>42926</v>
      </c>
      <c r="B129" s="37">
        <f>SUMIFS(СВЦЭМ!$D$34:$D$777,СВЦЭМ!$A$34:$A$777,$A129,СВЦЭМ!$B$34:$B$777,B$119)+'СЕТ СН'!$I$11+СВЦЭМ!$D$10+'СЕТ СН'!$I$5-'СЕТ СН'!$I$21</f>
        <v>4879.2552394899994</v>
      </c>
      <c r="C129" s="37">
        <f>SUMIFS(СВЦЭМ!$D$34:$D$777,СВЦЭМ!$A$34:$A$777,$A129,СВЦЭМ!$B$34:$B$777,C$119)+'СЕТ СН'!$I$11+СВЦЭМ!$D$10+'СЕТ СН'!$I$5-'СЕТ СН'!$I$21</f>
        <v>4957.2259271200001</v>
      </c>
      <c r="D129" s="37">
        <f>SUMIFS(СВЦЭМ!$D$34:$D$777,СВЦЭМ!$A$34:$A$777,$A129,СВЦЭМ!$B$34:$B$777,D$119)+'СЕТ СН'!$I$11+СВЦЭМ!$D$10+'СЕТ СН'!$I$5-'СЕТ СН'!$I$21</f>
        <v>5067.4843824899999</v>
      </c>
      <c r="E129" s="37">
        <f>SUMIFS(СВЦЭМ!$D$34:$D$777,СВЦЭМ!$A$34:$A$777,$A129,СВЦЭМ!$B$34:$B$777,E$119)+'СЕТ СН'!$I$11+СВЦЭМ!$D$10+'СЕТ СН'!$I$5-'СЕТ СН'!$I$21</f>
        <v>5085.9392683400001</v>
      </c>
      <c r="F129" s="37">
        <f>SUMIFS(СВЦЭМ!$D$34:$D$777,СВЦЭМ!$A$34:$A$777,$A129,СВЦЭМ!$B$34:$B$777,F$119)+'СЕТ СН'!$I$11+СВЦЭМ!$D$10+'СЕТ СН'!$I$5-'СЕТ СН'!$I$21</f>
        <v>5039.8482501299995</v>
      </c>
      <c r="G129" s="37">
        <f>SUMIFS(СВЦЭМ!$D$34:$D$777,СВЦЭМ!$A$34:$A$777,$A129,СВЦЭМ!$B$34:$B$777,G$119)+'СЕТ СН'!$I$11+СВЦЭМ!$D$10+'СЕТ СН'!$I$5-'СЕТ СН'!$I$21</f>
        <v>5049.12274454</v>
      </c>
      <c r="H129" s="37">
        <f>SUMIFS(СВЦЭМ!$D$34:$D$777,СВЦЭМ!$A$34:$A$777,$A129,СВЦЭМ!$B$34:$B$777,H$119)+'СЕТ СН'!$I$11+СВЦЭМ!$D$10+'СЕТ СН'!$I$5-'СЕТ СН'!$I$21</f>
        <v>5030.4023822099998</v>
      </c>
      <c r="I129" s="37">
        <f>SUMIFS(СВЦЭМ!$D$34:$D$777,СВЦЭМ!$A$34:$A$777,$A129,СВЦЭМ!$B$34:$B$777,I$119)+'СЕТ СН'!$I$11+СВЦЭМ!$D$10+'СЕТ СН'!$I$5-'СЕТ СН'!$I$21</f>
        <v>4971.7244435699995</v>
      </c>
      <c r="J129" s="37">
        <f>SUMIFS(СВЦЭМ!$D$34:$D$777,СВЦЭМ!$A$34:$A$777,$A129,СВЦЭМ!$B$34:$B$777,J$119)+'СЕТ СН'!$I$11+СВЦЭМ!$D$10+'СЕТ СН'!$I$5-'СЕТ СН'!$I$21</f>
        <v>4892.5602300299997</v>
      </c>
      <c r="K129" s="37">
        <f>SUMIFS(СВЦЭМ!$D$34:$D$777,СВЦЭМ!$A$34:$A$777,$A129,СВЦЭМ!$B$34:$B$777,K$119)+'СЕТ СН'!$I$11+СВЦЭМ!$D$10+'СЕТ СН'!$I$5-'СЕТ СН'!$I$21</f>
        <v>4800.6548475099999</v>
      </c>
      <c r="L129" s="37">
        <f>SUMIFS(СВЦЭМ!$D$34:$D$777,СВЦЭМ!$A$34:$A$777,$A129,СВЦЭМ!$B$34:$B$777,L$119)+'СЕТ СН'!$I$11+СВЦЭМ!$D$10+'СЕТ СН'!$I$5-'СЕТ СН'!$I$21</f>
        <v>4800.0072291099996</v>
      </c>
      <c r="M129" s="37">
        <f>SUMIFS(СВЦЭМ!$D$34:$D$777,СВЦЭМ!$A$34:$A$777,$A129,СВЦЭМ!$B$34:$B$777,M$119)+'СЕТ СН'!$I$11+СВЦЭМ!$D$10+'СЕТ СН'!$I$5-'СЕТ СН'!$I$21</f>
        <v>4795.7283802399998</v>
      </c>
      <c r="N129" s="37">
        <f>SUMIFS(СВЦЭМ!$D$34:$D$777,СВЦЭМ!$A$34:$A$777,$A129,СВЦЭМ!$B$34:$B$777,N$119)+'СЕТ СН'!$I$11+СВЦЭМ!$D$10+'СЕТ СН'!$I$5-'СЕТ СН'!$I$21</f>
        <v>4792.0642011099999</v>
      </c>
      <c r="O129" s="37">
        <f>SUMIFS(СВЦЭМ!$D$34:$D$777,СВЦЭМ!$A$34:$A$777,$A129,СВЦЭМ!$B$34:$B$777,O$119)+'СЕТ СН'!$I$11+СВЦЭМ!$D$10+'СЕТ СН'!$I$5-'СЕТ СН'!$I$21</f>
        <v>4800.5793375100002</v>
      </c>
      <c r="P129" s="37">
        <f>SUMIFS(СВЦЭМ!$D$34:$D$777,СВЦЭМ!$A$34:$A$777,$A129,СВЦЭМ!$B$34:$B$777,P$119)+'СЕТ СН'!$I$11+СВЦЭМ!$D$10+'СЕТ СН'!$I$5-'СЕТ СН'!$I$21</f>
        <v>4799.3755985799999</v>
      </c>
      <c r="Q129" s="37">
        <f>SUMIFS(СВЦЭМ!$D$34:$D$777,СВЦЭМ!$A$34:$A$777,$A129,СВЦЭМ!$B$34:$B$777,Q$119)+'СЕТ СН'!$I$11+СВЦЭМ!$D$10+'СЕТ СН'!$I$5-'СЕТ СН'!$I$21</f>
        <v>4802.7920865199994</v>
      </c>
      <c r="R129" s="37">
        <f>SUMIFS(СВЦЭМ!$D$34:$D$777,СВЦЭМ!$A$34:$A$777,$A129,СВЦЭМ!$B$34:$B$777,R$119)+'СЕТ СН'!$I$11+СВЦЭМ!$D$10+'СЕТ СН'!$I$5-'СЕТ СН'!$I$21</f>
        <v>4793.2222751199997</v>
      </c>
      <c r="S129" s="37">
        <f>SUMIFS(СВЦЭМ!$D$34:$D$777,СВЦЭМ!$A$34:$A$777,$A129,СВЦЭМ!$B$34:$B$777,S$119)+'СЕТ СН'!$I$11+СВЦЭМ!$D$10+'СЕТ СН'!$I$5-'СЕТ СН'!$I$21</f>
        <v>4789.3224955999995</v>
      </c>
      <c r="T129" s="37">
        <f>SUMIFS(СВЦЭМ!$D$34:$D$777,СВЦЭМ!$A$34:$A$777,$A129,СВЦЭМ!$B$34:$B$777,T$119)+'СЕТ СН'!$I$11+СВЦЭМ!$D$10+'СЕТ СН'!$I$5-'СЕТ СН'!$I$21</f>
        <v>4793.8056699299996</v>
      </c>
      <c r="U129" s="37">
        <f>SUMIFS(СВЦЭМ!$D$34:$D$777,СВЦЭМ!$A$34:$A$777,$A129,СВЦЭМ!$B$34:$B$777,U$119)+'СЕТ СН'!$I$11+СВЦЭМ!$D$10+'СЕТ СН'!$I$5-'СЕТ СН'!$I$21</f>
        <v>4795.9352486899998</v>
      </c>
      <c r="V129" s="37">
        <f>SUMIFS(СВЦЭМ!$D$34:$D$777,СВЦЭМ!$A$34:$A$777,$A129,СВЦЭМ!$B$34:$B$777,V$119)+'СЕТ СН'!$I$11+СВЦЭМ!$D$10+'СЕТ СН'!$I$5-'СЕТ СН'!$I$21</f>
        <v>4794.5904928499995</v>
      </c>
      <c r="W129" s="37">
        <f>SUMIFS(СВЦЭМ!$D$34:$D$777,СВЦЭМ!$A$34:$A$777,$A129,СВЦЭМ!$B$34:$B$777,W$119)+'СЕТ СН'!$I$11+СВЦЭМ!$D$10+'СЕТ СН'!$I$5-'СЕТ СН'!$I$21</f>
        <v>4776.6499465699999</v>
      </c>
      <c r="X129" s="37">
        <f>SUMIFS(СВЦЭМ!$D$34:$D$777,СВЦЭМ!$A$34:$A$777,$A129,СВЦЭМ!$B$34:$B$777,X$119)+'СЕТ СН'!$I$11+СВЦЭМ!$D$10+'СЕТ СН'!$I$5-'СЕТ СН'!$I$21</f>
        <v>4779.8692034199994</v>
      </c>
      <c r="Y129" s="37">
        <f>SUMIFS(СВЦЭМ!$D$34:$D$777,СВЦЭМ!$A$34:$A$777,$A129,СВЦЭМ!$B$34:$B$777,Y$119)+'СЕТ СН'!$I$11+СВЦЭМ!$D$10+'СЕТ СН'!$I$5-'СЕТ СН'!$I$21</f>
        <v>4875.2610114999998</v>
      </c>
    </row>
    <row r="130" spans="1:25" ht="15.75" x14ac:dyDescent="0.2">
      <c r="A130" s="36">
        <f t="shared" si="3"/>
        <v>42927</v>
      </c>
      <c r="B130" s="37">
        <f>SUMIFS(СВЦЭМ!$D$34:$D$777,СВЦЭМ!$A$34:$A$777,$A130,СВЦЭМ!$B$34:$B$777,B$119)+'СЕТ СН'!$I$11+СВЦЭМ!$D$10+'СЕТ СН'!$I$5-'СЕТ СН'!$I$21</f>
        <v>4957.4403868999998</v>
      </c>
      <c r="C130" s="37">
        <f>SUMIFS(СВЦЭМ!$D$34:$D$777,СВЦЭМ!$A$34:$A$777,$A130,СВЦЭМ!$B$34:$B$777,C$119)+'СЕТ СН'!$I$11+СВЦЭМ!$D$10+'СЕТ СН'!$I$5-'СЕТ СН'!$I$21</f>
        <v>4970.2190374700003</v>
      </c>
      <c r="D130" s="37">
        <f>SUMIFS(СВЦЭМ!$D$34:$D$777,СВЦЭМ!$A$34:$A$777,$A130,СВЦЭМ!$B$34:$B$777,D$119)+'СЕТ СН'!$I$11+СВЦЭМ!$D$10+'СЕТ СН'!$I$5-'СЕТ СН'!$I$21</f>
        <v>5085.4800300899997</v>
      </c>
      <c r="E130" s="37">
        <f>SUMIFS(СВЦЭМ!$D$34:$D$777,СВЦЭМ!$A$34:$A$777,$A130,СВЦЭМ!$B$34:$B$777,E$119)+'СЕТ СН'!$I$11+СВЦЭМ!$D$10+'СЕТ СН'!$I$5-'СЕТ СН'!$I$21</f>
        <v>5085.9406467600002</v>
      </c>
      <c r="F130" s="37">
        <f>SUMIFS(СВЦЭМ!$D$34:$D$777,СВЦЭМ!$A$34:$A$777,$A130,СВЦЭМ!$B$34:$B$777,F$119)+'СЕТ СН'!$I$11+СВЦЭМ!$D$10+'СЕТ СН'!$I$5-'СЕТ СН'!$I$21</f>
        <v>5087.4178187399993</v>
      </c>
      <c r="G130" s="37">
        <f>SUMIFS(СВЦЭМ!$D$34:$D$777,СВЦЭМ!$A$34:$A$777,$A130,СВЦЭМ!$B$34:$B$777,G$119)+'СЕТ СН'!$I$11+СВЦЭМ!$D$10+'СЕТ СН'!$I$5-'СЕТ СН'!$I$21</f>
        <v>5085.7347122199999</v>
      </c>
      <c r="H130" s="37">
        <f>SUMIFS(СВЦЭМ!$D$34:$D$777,СВЦЭМ!$A$34:$A$777,$A130,СВЦЭМ!$B$34:$B$777,H$119)+'СЕТ СН'!$I$11+СВЦЭМ!$D$10+'СЕТ СН'!$I$5-'СЕТ СН'!$I$21</f>
        <v>5115.3326672399999</v>
      </c>
      <c r="I130" s="37">
        <f>SUMIFS(СВЦЭМ!$D$34:$D$777,СВЦЭМ!$A$34:$A$777,$A130,СВЦЭМ!$B$34:$B$777,I$119)+'СЕТ СН'!$I$11+СВЦЭМ!$D$10+'СЕТ СН'!$I$5-'СЕТ СН'!$I$21</f>
        <v>5081.7503299099999</v>
      </c>
      <c r="J130" s="37">
        <f>SUMIFS(СВЦЭМ!$D$34:$D$777,СВЦЭМ!$A$34:$A$777,$A130,СВЦЭМ!$B$34:$B$777,J$119)+'СЕТ СН'!$I$11+СВЦЭМ!$D$10+'СЕТ СН'!$I$5-'СЕТ СН'!$I$21</f>
        <v>4959.4711820399998</v>
      </c>
      <c r="K130" s="37">
        <f>SUMIFS(СВЦЭМ!$D$34:$D$777,СВЦЭМ!$A$34:$A$777,$A130,СВЦЭМ!$B$34:$B$777,K$119)+'СЕТ СН'!$I$11+СВЦЭМ!$D$10+'СЕТ СН'!$I$5-'СЕТ СН'!$I$21</f>
        <v>4849.9019954899995</v>
      </c>
      <c r="L130" s="37">
        <f>SUMIFS(СВЦЭМ!$D$34:$D$777,СВЦЭМ!$A$34:$A$777,$A130,СВЦЭМ!$B$34:$B$777,L$119)+'СЕТ СН'!$I$11+СВЦЭМ!$D$10+'СЕТ СН'!$I$5-'СЕТ СН'!$I$21</f>
        <v>4777.1936300699999</v>
      </c>
      <c r="M130" s="37">
        <f>SUMIFS(СВЦЭМ!$D$34:$D$777,СВЦЭМ!$A$34:$A$777,$A130,СВЦЭМ!$B$34:$B$777,M$119)+'СЕТ СН'!$I$11+СВЦЭМ!$D$10+'СЕТ СН'!$I$5-'СЕТ СН'!$I$21</f>
        <v>4752.2864482899995</v>
      </c>
      <c r="N130" s="37">
        <f>SUMIFS(СВЦЭМ!$D$34:$D$777,СВЦЭМ!$A$34:$A$777,$A130,СВЦЭМ!$B$34:$B$777,N$119)+'СЕТ СН'!$I$11+СВЦЭМ!$D$10+'СЕТ СН'!$I$5-'СЕТ СН'!$I$21</f>
        <v>4758.9354685899998</v>
      </c>
      <c r="O130" s="37">
        <f>SUMIFS(СВЦЭМ!$D$34:$D$777,СВЦЭМ!$A$34:$A$777,$A130,СВЦЭМ!$B$34:$B$777,O$119)+'СЕТ СН'!$I$11+СВЦЭМ!$D$10+'СЕТ СН'!$I$5-'СЕТ СН'!$I$21</f>
        <v>4758.6757478399995</v>
      </c>
      <c r="P130" s="37">
        <f>SUMIFS(СВЦЭМ!$D$34:$D$777,СВЦЭМ!$A$34:$A$777,$A130,СВЦЭМ!$B$34:$B$777,P$119)+'СЕТ СН'!$I$11+СВЦЭМ!$D$10+'СЕТ СН'!$I$5-'СЕТ СН'!$I$21</f>
        <v>4759.7885619499993</v>
      </c>
      <c r="Q130" s="37">
        <f>SUMIFS(СВЦЭМ!$D$34:$D$777,СВЦЭМ!$A$34:$A$777,$A130,СВЦЭМ!$B$34:$B$777,Q$119)+'СЕТ СН'!$I$11+СВЦЭМ!$D$10+'СЕТ СН'!$I$5-'СЕТ СН'!$I$21</f>
        <v>4757.4405867899995</v>
      </c>
      <c r="R130" s="37">
        <f>SUMIFS(СВЦЭМ!$D$34:$D$777,СВЦЭМ!$A$34:$A$777,$A130,СВЦЭМ!$B$34:$B$777,R$119)+'СЕТ СН'!$I$11+СВЦЭМ!$D$10+'СЕТ СН'!$I$5-'СЕТ СН'!$I$21</f>
        <v>4767.9986653799997</v>
      </c>
      <c r="S130" s="37">
        <f>SUMIFS(СВЦЭМ!$D$34:$D$777,СВЦЭМ!$A$34:$A$777,$A130,СВЦЭМ!$B$34:$B$777,S$119)+'СЕТ СН'!$I$11+СВЦЭМ!$D$10+'СЕТ СН'!$I$5-'СЕТ СН'!$I$21</f>
        <v>4770.0584948599999</v>
      </c>
      <c r="T130" s="37">
        <f>SUMIFS(СВЦЭМ!$D$34:$D$777,СВЦЭМ!$A$34:$A$777,$A130,СВЦЭМ!$B$34:$B$777,T$119)+'СЕТ СН'!$I$11+СВЦЭМ!$D$10+'СЕТ СН'!$I$5-'СЕТ СН'!$I$21</f>
        <v>4785.6553551300003</v>
      </c>
      <c r="U130" s="37">
        <f>SUMIFS(СВЦЭМ!$D$34:$D$777,СВЦЭМ!$A$34:$A$777,$A130,СВЦЭМ!$B$34:$B$777,U$119)+'СЕТ СН'!$I$11+СВЦЭМ!$D$10+'СЕТ СН'!$I$5-'СЕТ СН'!$I$21</f>
        <v>4794.4494132</v>
      </c>
      <c r="V130" s="37">
        <f>SUMIFS(СВЦЭМ!$D$34:$D$777,СВЦЭМ!$A$34:$A$777,$A130,СВЦЭМ!$B$34:$B$777,V$119)+'СЕТ СН'!$I$11+СВЦЭМ!$D$10+'СЕТ СН'!$I$5-'СЕТ СН'!$I$21</f>
        <v>4805.3049064099996</v>
      </c>
      <c r="W130" s="37">
        <f>SUMIFS(СВЦЭМ!$D$34:$D$777,СВЦЭМ!$A$34:$A$777,$A130,СВЦЭМ!$B$34:$B$777,W$119)+'СЕТ СН'!$I$11+СВЦЭМ!$D$10+'СЕТ СН'!$I$5-'СЕТ СН'!$I$21</f>
        <v>4820.77938713</v>
      </c>
      <c r="X130" s="37">
        <f>SUMIFS(СВЦЭМ!$D$34:$D$777,СВЦЭМ!$A$34:$A$777,$A130,СВЦЭМ!$B$34:$B$777,X$119)+'СЕТ СН'!$I$11+СВЦЭМ!$D$10+'СЕТ СН'!$I$5-'СЕТ СН'!$I$21</f>
        <v>4888.9168891299996</v>
      </c>
      <c r="Y130" s="37">
        <f>SUMIFS(СВЦЭМ!$D$34:$D$777,СВЦЭМ!$A$34:$A$777,$A130,СВЦЭМ!$B$34:$B$777,Y$119)+'СЕТ СН'!$I$11+СВЦЭМ!$D$10+'СЕТ СН'!$I$5-'СЕТ СН'!$I$21</f>
        <v>4943.3632194099991</v>
      </c>
    </row>
    <row r="131" spans="1:25" ht="15.75" x14ac:dyDescent="0.2">
      <c r="A131" s="36">
        <f t="shared" si="3"/>
        <v>42928</v>
      </c>
      <c r="B131" s="37">
        <f>SUMIFS(СВЦЭМ!$D$34:$D$777,СВЦЭМ!$A$34:$A$777,$A131,СВЦЭМ!$B$34:$B$777,B$119)+'СЕТ СН'!$I$11+СВЦЭМ!$D$10+'СЕТ СН'!$I$5-'СЕТ СН'!$I$21</f>
        <v>4965.0169502600002</v>
      </c>
      <c r="C131" s="37">
        <f>SUMIFS(СВЦЭМ!$D$34:$D$777,СВЦЭМ!$A$34:$A$777,$A131,СВЦЭМ!$B$34:$B$777,C$119)+'СЕТ СН'!$I$11+СВЦЭМ!$D$10+'СЕТ СН'!$I$5-'СЕТ СН'!$I$21</f>
        <v>5019.3707369099993</v>
      </c>
      <c r="D131" s="37">
        <f>SUMIFS(СВЦЭМ!$D$34:$D$777,СВЦЭМ!$A$34:$A$777,$A131,СВЦЭМ!$B$34:$B$777,D$119)+'СЕТ СН'!$I$11+СВЦЭМ!$D$10+'СЕТ СН'!$I$5-'СЕТ СН'!$I$21</f>
        <v>5073.1753549499999</v>
      </c>
      <c r="E131" s="37">
        <f>SUMIFS(СВЦЭМ!$D$34:$D$777,СВЦЭМ!$A$34:$A$777,$A131,СВЦЭМ!$B$34:$B$777,E$119)+'СЕТ СН'!$I$11+СВЦЭМ!$D$10+'СЕТ СН'!$I$5-'СЕТ СН'!$I$21</f>
        <v>5078.1116084299993</v>
      </c>
      <c r="F131" s="37">
        <f>SUMIFS(СВЦЭМ!$D$34:$D$777,СВЦЭМ!$A$34:$A$777,$A131,СВЦЭМ!$B$34:$B$777,F$119)+'СЕТ СН'!$I$11+СВЦЭМ!$D$10+'СЕТ СН'!$I$5-'СЕТ СН'!$I$21</f>
        <v>5078.5210220999998</v>
      </c>
      <c r="G131" s="37">
        <f>SUMIFS(СВЦЭМ!$D$34:$D$777,СВЦЭМ!$A$34:$A$777,$A131,СВЦЭМ!$B$34:$B$777,G$119)+'СЕТ СН'!$I$11+СВЦЭМ!$D$10+'СЕТ СН'!$I$5-'СЕТ СН'!$I$21</f>
        <v>5078.2700611999999</v>
      </c>
      <c r="H131" s="37">
        <f>SUMIFS(СВЦЭМ!$D$34:$D$777,СВЦЭМ!$A$34:$A$777,$A131,СВЦЭМ!$B$34:$B$777,H$119)+'СЕТ СН'!$I$11+СВЦЭМ!$D$10+'СЕТ СН'!$I$5-'СЕТ СН'!$I$21</f>
        <v>5109.2701213099999</v>
      </c>
      <c r="I131" s="37">
        <f>SUMIFS(СВЦЭМ!$D$34:$D$777,СВЦЭМ!$A$34:$A$777,$A131,СВЦЭМ!$B$34:$B$777,I$119)+'СЕТ СН'!$I$11+СВЦЭМ!$D$10+'СЕТ СН'!$I$5-'СЕТ СН'!$I$21</f>
        <v>5104.53537762</v>
      </c>
      <c r="J131" s="37">
        <f>SUMIFS(СВЦЭМ!$D$34:$D$777,СВЦЭМ!$A$34:$A$777,$A131,СВЦЭМ!$B$34:$B$777,J$119)+'СЕТ СН'!$I$11+СВЦЭМ!$D$10+'СЕТ СН'!$I$5-'СЕТ СН'!$I$21</f>
        <v>4972.5620644099999</v>
      </c>
      <c r="K131" s="37">
        <f>SUMIFS(СВЦЭМ!$D$34:$D$777,СВЦЭМ!$A$34:$A$777,$A131,СВЦЭМ!$B$34:$B$777,K$119)+'СЕТ СН'!$I$11+СВЦЭМ!$D$10+'СЕТ СН'!$I$5-'СЕТ СН'!$I$21</f>
        <v>4863.5568356000003</v>
      </c>
      <c r="L131" s="37">
        <f>SUMIFS(СВЦЭМ!$D$34:$D$777,СВЦЭМ!$A$34:$A$777,$A131,СВЦЭМ!$B$34:$B$777,L$119)+'СЕТ СН'!$I$11+СВЦЭМ!$D$10+'СЕТ СН'!$I$5-'СЕТ СН'!$I$21</f>
        <v>4787.1050154599998</v>
      </c>
      <c r="M131" s="37">
        <f>SUMIFS(СВЦЭМ!$D$34:$D$777,СВЦЭМ!$A$34:$A$777,$A131,СВЦЭМ!$B$34:$B$777,M$119)+'СЕТ СН'!$I$11+СВЦЭМ!$D$10+'СЕТ СН'!$I$5-'СЕТ СН'!$I$21</f>
        <v>4759.0277692500003</v>
      </c>
      <c r="N131" s="37">
        <f>SUMIFS(СВЦЭМ!$D$34:$D$777,СВЦЭМ!$A$34:$A$777,$A131,СВЦЭМ!$B$34:$B$777,N$119)+'СЕТ СН'!$I$11+СВЦЭМ!$D$10+'СЕТ СН'!$I$5-'СЕТ СН'!$I$21</f>
        <v>4768.9161370499996</v>
      </c>
      <c r="O131" s="37">
        <f>SUMIFS(СВЦЭМ!$D$34:$D$777,СВЦЭМ!$A$34:$A$777,$A131,СВЦЭМ!$B$34:$B$777,O$119)+'СЕТ СН'!$I$11+СВЦЭМ!$D$10+'СЕТ СН'!$I$5-'СЕТ СН'!$I$21</f>
        <v>4772.7995649599998</v>
      </c>
      <c r="P131" s="37">
        <f>SUMIFS(СВЦЭМ!$D$34:$D$777,СВЦЭМ!$A$34:$A$777,$A131,СВЦЭМ!$B$34:$B$777,P$119)+'СЕТ СН'!$I$11+СВЦЭМ!$D$10+'СЕТ СН'!$I$5-'СЕТ СН'!$I$21</f>
        <v>4771.2781510200002</v>
      </c>
      <c r="Q131" s="37">
        <f>SUMIFS(СВЦЭМ!$D$34:$D$777,СВЦЭМ!$A$34:$A$777,$A131,СВЦЭМ!$B$34:$B$777,Q$119)+'СЕТ СН'!$I$11+СВЦЭМ!$D$10+'СЕТ СН'!$I$5-'СЕТ СН'!$I$21</f>
        <v>4770.8029220400003</v>
      </c>
      <c r="R131" s="37">
        <f>SUMIFS(СВЦЭМ!$D$34:$D$777,СВЦЭМ!$A$34:$A$777,$A131,СВЦЭМ!$B$34:$B$777,R$119)+'СЕТ СН'!$I$11+СВЦЭМ!$D$10+'СЕТ СН'!$I$5-'СЕТ СН'!$I$21</f>
        <v>4777.9329925900001</v>
      </c>
      <c r="S131" s="37">
        <f>SUMIFS(СВЦЭМ!$D$34:$D$777,СВЦЭМ!$A$34:$A$777,$A131,СВЦЭМ!$B$34:$B$777,S$119)+'СЕТ СН'!$I$11+СВЦЭМ!$D$10+'СЕТ СН'!$I$5-'СЕТ СН'!$I$21</f>
        <v>4778.3520613599994</v>
      </c>
      <c r="T131" s="37">
        <f>SUMIFS(СВЦЭМ!$D$34:$D$777,СВЦЭМ!$A$34:$A$777,$A131,СВЦЭМ!$B$34:$B$777,T$119)+'СЕТ СН'!$I$11+СВЦЭМ!$D$10+'СЕТ СН'!$I$5-'СЕТ СН'!$I$21</f>
        <v>4785.81222196</v>
      </c>
      <c r="U131" s="37">
        <f>SUMIFS(СВЦЭМ!$D$34:$D$777,СВЦЭМ!$A$34:$A$777,$A131,СВЦЭМ!$B$34:$B$777,U$119)+'СЕТ СН'!$I$11+СВЦЭМ!$D$10+'СЕТ СН'!$I$5-'СЕТ СН'!$I$21</f>
        <v>4792.2446722799996</v>
      </c>
      <c r="V131" s="37">
        <f>SUMIFS(СВЦЭМ!$D$34:$D$777,СВЦЭМ!$A$34:$A$777,$A131,СВЦЭМ!$B$34:$B$777,V$119)+'СЕТ СН'!$I$11+СВЦЭМ!$D$10+'СЕТ СН'!$I$5-'СЕТ СН'!$I$21</f>
        <v>4810.1455144699994</v>
      </c>
      <c r="W131" s="37">
        <f>SUMIFS(СВЦЭМ!$D$34:$D$777,СВЦЭМ!$A$34:$A$777,$A131,СВЦЭМ!$B$34:$B$777,W$119)+'СЕТ СН'!$I$11+СВЦЭМ!$D$10+'СЕТ СН'!$I$5-'СЕТ СН'!$I$21</f>
        <v>4833.1953685799999</v>
      </c>
      <c r="X131" s="37">
        <f>SUMIFS(СВЦЭМ!$D$34:$D$777,СВЦЭМ!$A$34:$A$777,$A131,СВЦЭМ!$B$34:$B$777,X$119)+'СЕТ СН'!$I$11+СВЦЭМ!$D$10+'СЕТ СН'!$I$5-'СЕТ СН'!$I$21</f>
        <v>4907.8603924599993</v>
      </c>
      <c r="Y131" s="37">
        <f>SUMIFS(СВЦЭМ!$D$34:$D$777,СВЦЭМ!$A$34:$A$777,$A131,СВЦЭМ!$B$34:$B$777,Y$119)+'СЕТ СН'!$I$11+СВЦЭМ!$D$10+'СЕТ СН'!$I$5-'СЕТ СН'!$I$21</f>
        <v>4936.8889919599997</v>
      </c>
    </row>
    <row r="132" spans="1:25" ht="15.75" x14ac:dyDescent="0.2">
      <c r="A132" s="36">
        <f t="shared" si="3"/>
        <v>42929</v>
      </c>
      <c r="B132" s="37">
        <f>SUMIFS(СВЦЭМ!$D$34:$D$777,СВЦЭМ!$A$34:$A$777,$A132,СВЦЭМ!$B$34:$B$777,B$119)+'СЕТ СН'!$I$11+СВЦЭМ!$D$10+'СЕТ СН'!$I$5-'СЕТ СН'!$I$21</f>
        <v>4943.2416381799994</v>
      </c>
      <c r="C132" s="37">
        <f>SUMIFS(СВЦЭМ!$D$34:$D$777,СВЦЭМ!$A$34:$A$777,$A132,СВЦЭМ!$B$34:$B$777,C$119)+'СЕТ СН'!$I$11+СВЦЭМ!$D$10+'СЕТ СН'!$I$5-'СЕТ СН'!$I$21</f>
        <v>5009.2116969500003</v>
      </c>
      <c r="D132" s="37">
        <f>SUMIFS(СВЦЭМ!$D$34:$D$777,СВЦЭМ!$A$34:$A$777,$A132,СВЦЭМ!$B$34:$B$777,D$119)+'СЕТ СН'!$I$11+СВЦЭМ!$D$10+'СЕТ СН'!$I$5-'СЕТ СН'!$I$21</f>
        <v>5085.0173739900001</v>
      </c>
      <c r="E132" s="37">
        <f>SUMIFS(СВЦЭМ!$D$34:$D$777,СВЦЭМ!$A$34:$A$777,$A132,СВЦЭМ!$B$34:$B$777,E$119)+'СЕТ СН'!$I$11+СВЦЭМ!$D$10+'СЕТ СН'!$I$5-'СЕТ СН'!$I$21</f>
        <v>5088.4333761799999</v>
      </c>
      <c r="F132" s="37">
        <f>SUMIFS(СВЦЭМ!$D$34:$D$777,СВЦЭМ!$A$34:$A$777,$A132,СВЦЭМ!$B$34:$B$777,F$119)+'СЕТ СН'!$I$11+СВЦЭМ!$D$10+'СЕТ СН'!$I$5-'СЕТ СН'!$I$21</f>
        <v>5092.74460103</v>
      </c>
      <c r="G132" s="37">
        <f>SUMIFS(СВЦЭМ!$D$34:$D$777,СВЦЭМ!$A$34:$A$777,$A132,СВЦЭМ!$B$34:$B$777,G$119)+'СЕТ СН'!$I$11+СВЦЭМ!$D$10+'СЕТ СН'!$I$5-'СЕТ СН'!$I$21</f>
        <v>5092.7266587699996</v>
      </c>
      <c r="H132" s="37">
        <f>SUMIFS(СВЦЭМ!$D$34:$D$777,СВЦЭМ!$A$34:$A$777,$A132,СВЦЭМ!$B$34:$B$777,H$119)+'СЕТ СН'!$I$11+СВЦЭМ!$D$10+'СЕТ СН'!$I$5-'СЕТ СН'!$I$21</f>
        <v>5114.5641517099994</v>
      </c>
      <c r="I132" s="37">
        <f>SUMIFS(СВЦЭМ!$D$34:$D$777,СВЦЭМ!$A$34:$A$777,$A132,СВЦЭМ!$B$34:$B$777,I$119)+'СЕТ СН'!$I$11+СВЦЭМ!$D$10+'СЕТ СН'!$I$5-'СЕТ СН'!$I$21</f>
        <v>5028.2237158399994</v>
      </c>
      <c r="J132" s="37">
        <f>SUMIFS(СВЦЭМ!$D$34:$D$777,СВЦЭМ!$A$34:$A$777,$A132,СВЦЭМ!$B$34:$B$777,J$119)+'СЕТ СН'!$I$11+СВЦЭМ!$D$10+'СЕТ СН'!$I$5-'СЕТ СН'!$I$21</f>
        <v>4909.3904906099997</v>
      </c>
      <c r="K132" s="37">
        <f>SUMIFS(СВЦЭМ!$D$34:$D$777,СВЦЭМ!$A$34:$A$777,$A132,СВЦЭМ!$B$34:$B$777,K$119)+'СЕТ СН'!$I$11+СВЦЭМ!$D$10+'СЕТ СН'!$I$5-'СЕТ СН'!$I$21</f>
        <v>4817.7068006899999</v>
      </c>
      <c r="L132" s="37">
        <f>SUMIFS(СВЦЭМ!$D$34:$D$777,СВЦЭМ!$A$34:$A$777,$A132,СВЦЭМ!$B$34:$B$777,L$119)+'СЕТ СН'!$I$11+СВЦЭМ!$D$10+'СЕТ СН'!$I$5-'СЕТ СН'!$I$21</f>
        <v>4746.4203467199995</v>
      </c>
      <c r="M132" s="37">
        <f>SUMIFS(СВЦЭМ!$D$34:$D$777,СВЦЭМ!$A$34:$A$777,$A132,СВЦЭМ!$B$34:$B$777,M$119)+'СЕТ СН'!$I$11+СВЦЭМ!$D$10+'СЕТ СН'!$I$5-'СЕТ СН'!$I$21</f>
        <v>4718.6609710199991</v>
      </c>
      <c r="N132" s="37">
        <f>SUMIFS(СВЦЭМ!$D$34:$D$777,СВЦЭМ!$A$34:$A$777,$A132,СВЦЭМ!$B$34:$B$777,N$119)+'СЕТ СН'!$I$11+СВЦЭМ!$D$10+'СЕТ СН'!$I$5-'СЕТ СН'!$I$21</f>
        <v>4725.7639416999991</v>
      </c>
      <c r="O132" s="37">
        <f>SUMIFS(СВЦЭМ!$D$34:$D$777,СВЦЭМ!$A$34:$A$777,$A132,СВЦЭМ!$B$34:$B$777,O$119)+'СЕТ СН'!$I$11+СВЦЭМ!$D$10+'СЕТ СН'!$I$5-'СЕТ СН'!$I$21</f>
        <v>4725.3433068499999</v>
      </c>
      <c r="P132" s="37">
        <f>SUMIFS(СВЦЭМ!$D$34:$D$777,СВЦЭМ!$A$34:$A$777,$A132,СВЦЭМ!$B$34:$B$777,P$119)+'СЕТ СН'!$I$11+СВЦЭМ!$D$10+'СЕТ СН'!$I$5-'СЕТ СН'!$I$21</f>
        <v>4724.2092281499999</v>
      </c>
      <c r="Q132" s="37">
        <f>SUMIFS(СВЦЭМ!$D$34:$D$777,СВЦЭМ!$A$34:$A$777,$A132,СВЦЭМ!$B$34:$B$777,Q$119)+'СЕТ СН'!$I$11+СВЦЭМ!$D$10+'СЕТ СН'!$I$5-'СЕТ СН'!$I$21</f>
        <v>4724.1456163999992</v>
      </c>
      <c r="R132" s="37">
        <f>SUMIFS(СВЦЭМ!$D$34:$D$777,СВЦЭМ!$A$34:$A$777,$A132,СВЦЭМ!$B$34:$B$777,R$119)+'СЕТ СН'!$I$11+СВЦЭМ!$D$10+'СЕТ СН'!$I$5-'СЕТ СН'!$I$21</f>
        <v>4730.9211064399997</v>
      </c>
      <c r="S132" s="37">
        <f>SUMIFS(СВЦЭМ!$D$34:$D$777,СВЦЭМ!$A$34:$A$777,$A132,СВЦЭМ!$B$34:$B$777,S$119)+'СЕТ СН'!$I$11+СВЦЭМ!$D$10+'СЕТ СН'!$I$5-'СЕТ СН'!$I$21</f>
        <v>4739.2469354299992</v>
      </c>
      <c r="T132" s="37">
        <f>SUMIFS(СВЦЭМ!$D$34:$D$777,СВЦЭМ!$A$34:$A$777,$A132,СВЦЭМ!$B$34:$B$777,T$119)+'СЕТ СН'!$I$11+СВЦЭМ!$D$10+'СЕТ СН'!$I$5-'СЕТ СН'!$I$21</f>
        <v>4776.1723653899999</v>
      </c>
      <c r="U132" s="37">
        <f>SUMIFS(СВЦЭМ!$D$34:$D$777,СВЦЭМ!$A$34:$A$777,$A132,СВЦЭМ!$B$34:$B$777,U$119)+'СЕТ СН'!$I$11+СВЦЭМ!$D$10+'СЕТ СН'!$I$5-'СЕТ СН'!$I$21</f>
        <v>4794.1973895899991</v>
      </c>
      <c r="V132" s="37">
        <f>SUMIFS(СВЦЭМ!$D$34:$D$777,СВЦЭМ!$A$34:$A$777,$A132,СВЦЭМ!$B$34:$B$777,V$119)+'СЕТ СН'!$I$11+СВЦЭМ!$D$10+'СЕТ СН'!$I$5-'СЕТ СН'!$I$21</f>
        <v>4815.0775685299996</v>
      </c>
      <c r="W132" s="37">
        <f>SUMIFS(СВЦЭМ!$D$34:$D$777,СВЦЭМ!$A$34:$A$777,$A132,СВЦЭМ!$B$34:$B$777,W$119)+'СЕТ СН'!$I$11+СВЦЭМ!$D$10+'СЕТ СН'!$I$5-'СЕТ СН'!$I$21</f>
        <v>4851.1656203900002</v>
      </c>
      <c r="X132" s="37">
        <f>SUMIFS(СВЦЭМ!$D$34:$D$777,СВЦЭМ!$A$34:$A$777,$A132,СВЦЭМ!$B$34:$B$777,X$119)+'СЕТ СН'!$I$11+СВЦЭМ!$D$10+'СЕТ СН'!$I$5-'СЕТ СН'!$I$21</f>
        <v>4912.94820635</v>
      </c>
      <c r="Y132" s="37">
        <f>SUMIFS(СВЦЭМ!$D$34:$D$777,СВЦЭМ!$A$34:$A$777,$A132,СВЦЭМ!$B$34:$B$777,Y$119)+'СЕТ СН'!$I$11+СВЦЭМ!$D$10+'СЕТ СН'!$I$5-'СЕТ СН'!$I$21</f>
        <v>4946.4753703999995</v>
      </c>
    </row>
    <row r="133" spans="1:25" ht="15.75" x14ac:dyDescent="0.2">
      <c r="A133" s="36">
        <f t="shared" si="3"/>
        <v>42930</v>
      </c>
      <c r="B133" s="37">
        <f>SUMIFS(СВЦЭМ!$D$34:$D$777,СВЦЭМ!$A$34:$A$777,$A133,СВЦЭМ!$B$34:$B$777,B$119)+'СЕТ СН'!$I$11+СВЦЭМ!$D$10+'СЕТ СН'!$I$5-'СЕТ СН'!$I$21</f>
        <v>4957.9634371599996</v>
      </c>
      <c r="C133" s="37">
        <f>SUMIFS(СВЦЭМ!$D$34:$D$777,СВЦЭМ!$A$34:$A$777,$A133,СВЦЭМ!$B$34:$B$777,C$119)+'СЕТ СН'!$I$11+СВЦЭМ!$D$10+'СЕТ СН'!$I$5-'СЕТ СН'!$I$21</f>
        <v>4950.10754499</v>
      </c>
      <c r="D133" s="37">
        <f>SUMIFS(СВЦЭМ!$D$34:$D$777,СВЦЭМ!$A$34:$A$777,$A133,СВЦЭМ!$B$34:$B$777,D$119)+'СЕТ СН'!$I$11+СВЦЭМ!$D$10+'СЕТ СН'!$I$5-'СЕТ СН'!$I$21</f>
        <v>5024.0959355999994</v>
      </c>
      <c r="E133" s="37">
        <f>SUMIFS(СВЦЭМ!$D$34:$D$777,СВЦЭМ!$A$34:$A$777,$A133,СВЦЭМ!$B$34:$B$777,E$119)+'СЕТ СН'!$I$11+СВЦЭМ!$D$10+'СЕТ СН'!$I$5-'СЕТ СН'!$I$21</f>
        <v>5013.4221761499994</v>
      </c>
      <c r="F133" s="37">
        <f>SUMIFS(СВЦЭМ!$D$34:$D$777,СВЦЭМ!$A$34:$A$777,$A133,СВЦЭМ!$B$34:$B$777,F$119)+'СЕТ СН'!$I$11+СВЦЭМ!$D$10+'СЕТ СН'!$I$5-'СЕТ СН'!$I$21</f>
        <v>5010.11633145</v>
      </c>
      <c r="G133" s="37">
        <f>SUMIFS(СВЦЭМ!$D$34:$D$777,СВЦЭМ!$A$34:$A$777,$A133,СВЦЭМ!$B$34:$B$777,G$119)+'СЕТ СН'!$I$11+СВЦЭМ!$D$10+'СЕТ СН'!$I$5-'СЕТ СН'!$I$21</f>
        <v>5015.8798911100002</v>
      </c>
      <c r="H133" s="37">
        <f>SUMIFS(СВЦЭМ!$D$34:$D$777,СВЦЭМ!$A$34:$A$777,$A133,СВЦЭМ!$B$34:$B$777,H$119)+'СЕТ СН'!$I$11+СВЦЭМ!$D$10+'СЕТ СН'!$I$5-'СЕТ СН'!$I$21</f>
        <v>5049.7832720899996</v>
      </c>
      <c r="I133" s="37">
        <f>SUMIFS(СВЦЭМ!$D$34:$D$777,СВЦЭМ!$A$34:$A$777,$A133,СВЦЭМ!$B$34:$B$777,I$119)+'СЕТ СН'!$I$11+СВЦЭМ!$D$10+'СЕТ СН'!$I$5-'СЕТ СН'!$I$21</f>
        <v>5005.3534478799993</v>
      </c>
      <c r="J133" s="37">
        <f>SUMIFS(СВЦЭМ!$D$34:$D$777,СВЦЭМ!$A$34:$A$777,$A133,СВЦЭМ!$B$34:$B$777,J$119)+'СЕТ СН'!$I$11+СВЦЭМ!$D$10+'СЕТ СН'!$I$5-'СЕТ СН'!$I$21</f>
        <v>4867.6953333700003</v>
      </c>
      <c r="K133" s="37">
        <f>SUMIFS(СВЦЭМ!$D$34:$D$777,СВЦЭМ!$A$34:$A$777,$A133,СВЦЭМ!$B$34:$B$777,K$119)+'СЕТ СН'!$I$11+СВЦЭМ!$D$10+'СЕТ СН'!$I$5-'СЕТ СН'!$I$21</f>
        <v>4807.9012338599996</v>
      </c>
      <c r="L133" s="37">
        <f>SUMIFS(СВЦЭМ!$D$34:$D$777,СВЦЭМ!$A$34:$A$777,$A133,СВЦЭМ!$B$34:$B$777,L$119)+'СЕТ СН'!$I$11+СВЦЭМ!$D$10+'СЕТ СН'!$I$5-'СЕТ СН'!$I$21</f>
        <v>4763.0973759499993</v>
      </c>
      <c r="M133" s="37">
        <f>SUMIFS(СВЦЭМ!$D$34:$D$777,СВЦЭМ!$A$34:$A$777,$A133,СВЦЭМ!$B$34:$B$777,M$119)+'СЕТ СН'!$I$11+СВЦЭМ!$D$10+'СЕТ СН'!$I$5-'СЕТ СН'!$I$21</f>
        <v>4758.6735406499993</v>
      </c>
      <c r="N133" s="37">
        <f>SUMIFS(СВЦЭМ!$D$34:$D$777,СВЦЭМ!$A$34:$A$777,$A133,СВЦЭМ!$B$34:$B$777,N$119)+'СЕТ СН'!$I$11+СВЦЭМ!$D$10+'СЕТ СН'!$I$5-'СЕТ СН'!$I$21</f>
        <v>4752.3473135799995</v>
      </c>
      <c r="O133" s="37">
        <f>SUMIFS(СВЦЭМ!$D$34:$D$777,СВЦЭМ!$A$34:$A$777,$A133,СВЦЭМ!$B$34:$B$777,O$119)+'СЕТ СН'!$I$11+СВЦЭМ!$D$10+'СЕТ СН'!$I$5-'СЕТ СН'!$I$21</f>
        <v>4755.3560107100002</v>
      </c>
      <c r="P133" s="37">
        <f>SUMIFS(СВЦЭМ!$D$34:$D$777,СВЦЭМ!$A$34:$A$777,$A133,СВЦЭМ!$B$34:$B$777,P$119)+'СЕТ СН'!$I$11+СВЦЭМ!$D$10+'СЕТ СН'!$I$5-'СЕТ СН'!$I$21</f>
        <v>4755.00082363</v>
      </c>
      <c r="Q133" s="37">
        <f>SUMIFS(СВЦЭМ!$D$34:$D$777,СВЦЭМ!$A$34:$A$777,$A133,СВЦЭМ!$B$34:$B$777,Q$119)+'СЕТ СН'!$I$11+СВЦЭМ!$D$10+'СЕТ СН'!$I$5-'СЕТ СН'!$I$21</f>
        <v>4758.6948734599991</v>
      </c>
      <c r="R133" s="37">
        <f>SUMIFS(СВЦЭМ!$D$34:$D$777,СВЦЭМ!$A$34:$A$777,$A133,СВЦЭМ!$B$34:$B$777,R$119)+'СЕТ СН'!$I$11+СВЦЭМ!$D$10+'СЕТ СН'!$I$5-'СЕТ СН'!$I$21</f>
        <v>4754.4529187999997</v>
      </c>
      <c r="S133" s="37">
        <f>SUMIFS(СВЦЭМ!$D$34:$D$777,СВЦЭМ!$A$34:$A$777,$A133,СВЦЭМ!$B$34:$B$777,S$119)+'СЕТ СН'!$I$11+СВЦЭМ!$D$10+'СЕТ СН'!$I$5-'СЕТ СН'!$I$21</f>
        <v>4752.2488467999992</v>
      </c>
      <c r="T133" s="37">
        <f>SUMIFS(СВЦЭМ!$D$34:$D$777,СВЦЭМ!$A$34:$A$777,$A133,СВЦЭМ!$B$34:$B$777,T$119)+'СЕТ СН'!$I$11+СВЦЭМ!$D$10+'СЕТ СН'!$I$5-'СЕТ СН'!$I$21</f>
        <v>4745.7564840300001</v>
      </c>
      <c r="U133" s="37">
        <f>SUMIFS(СВЦЭМ!$D$34:$D$777,СВЦЭМ!$A$34:$A$777,$A133,СВЦЭМ!$B$34:$B$777,U$119)+'СЕТ СН'!$I$11+СВЦЭМ!$D$10+'СЕТ СН'!$I$5-'СЕТ СН'!$I$21</f>
        <v>4734.8066327299994</v>
      </c>
      <c r="V133" s="37">
        <f>SUMIFS(СВЦЭМ!$D$34:$D$777,СВЦЭМ!$A$34:$A$777,$A133,СВЦЭМ!$B$34:$B$777,V$119)+'СЕТ СН'!$I$11+СВЦЭМ!$D$10+'СЕТ СН'!$I$5-'СЕТ СН'!$I$21</f>
        <v>4735.2262354599998</v>
      </c>
      <c r="W133" s="37">
        <f>SUMIFS(СВЦЭМ!$D$34:$D$777,СВЦЭМ!$A$34:$A$777,$A133,СВЦЭМ!$B$34:$B$777,W$119)+'СЕТ СН'!$I$11+СВЦЭМ!$D$10+'СЕТ СН'!$I$5-'СЕТ СН'!$I$21</f>
        <v>4739.7487427399992</v>
      </c>
      <c r="X133" s="37">
        <f>SUMIFS(СВЦЭМ!$D$34:$D$777,СВЦЭМ!$A$34:$A$777,$A133,СВЦЭМ!$B$34:$B$777,X$119)+'СЕТ СН'!$I$11+СВЦЭМ!$D$10+'СЕТ СН'!$I$5-'СЕТ СН'!$I$21</f>
        <v>4753.6745051899998</v>
      </c>
      <c r="Y133" s="37">
        <f>SUMIFS(СВЦЭМ!$D$34:$D$777,СВЦЭМ!$A$34:$A$777,$A133,СВЦЭМ!$B$34:$B$777,Y$119)+'СЕТ СН'!$I$11+СВЦЭМ!$D$10+'СЕТ СН'!$I$5-'СЕТ СН'!$I$21</f>
        <v>4766.38861473</v>
      </c>
    </row>
    <row r="134" spans="1:25" ht="15.75" x14ac:dyDescent="0.2">
      <c r="A134" s="36">
        <f t="shared" si="3"/>
        <v>42931</v>
      </c>
      <c r="B134" s="37">
        <f>SUMIFS(СВЦЭМ!$D$34:$D$777,СВЦЭМ!$A$34:$A$777,$A134,СВЦЭМ!$B$34:$B$777,B$119)+'СЕТ СН'!$I$11+СВЦЭМ!$D$10+'СЕТ СН'!$I$5-'СЕТ СН'!$I$21</f>
        <v>4883.4760784499995</v>
      </c>
      <c r="C134" s="37">
        <f>SUMIFS(СВЦЭМ!$D$34:$D$777,СВЦЭМ!$A$34:$A$777,$A134,СВЦЭМ!$B$34:$B$777,C$119)+'СЕТ СН'!$I$11+СВЦЭМ!$D$10+'СЕТ СН'!$I$5-'СЕТ СН'!$I$21</f>
        <v>4968.2417019200002</v>
      </c>
      <c r="D134" s="37">
        <f>SUMIFS(СВЦЭМ!$D$34:$D$777,СВЦЭМ!$A$34:$A$777,$A134,СВЦЭМ!$B$34:$B$777,D$119)+'СЕТ СН'!$I$11+СВЦЭМ!$D$10+'СЕТ СН'!$I$5-'СЕТ СН'!$I$21</f>
        <v>5032.4508961599995</v>
      </c>
      <c r="E134" s="37">
        <f>SUMIFS(СВЦЭМ!$D$34:$D$777,СВЦЭМ!$A$34:$A$777,$A134,СВЦЭМ!$B$34:$B$777,E$119)+'СЕТ СН'!$I$11+СВЦЭМ!$D$10+'СЕТ СН'!$I$5-'СЕТ СН'!$I$21</f>
        <v>5036.0933162599995</v>
      </c>
      <c r="F134" s="37">
        <f>SUMIFS(СВЦЭМ!$D$34:$D$777,СВЦЭМ!$A$34:$A$777,$A134,СВЦЭМ!$B$34:$B$777,F$119)+'СЕТ СН'!$I$11+СВЦЭМ!$D$10+'СЕТ СН'!$I$5-'СЕТ СН'!$I$21</f>
        <v>5040.6313097900002</v>
      </c>
      <c r="G134" s="37">
        <f>SUMIFS(СВЦЭМ!$D$34:$D$777,СВЦЭМ!$A$34:$A$777,$A134,СВЦЭМ!$B$34:$B$777,G$119)+'СЕТ СН'!$I$11+СВЦЭМ!$D$10+'СЕТ СН'!$I$5-'СЕТ СН'!$I$21</f>
        <v>5038.7024392599997</v>
      </c>
      <c r="H134" s="37">
        <f>SUMIFS(СВЦЭМ!$D$34:$D$777,СВЦЭМ!$A$34:$A$777,$A134,СВЦЭМ!$B$34:$B$777,H$119)+'СЕТ СН'!$I$11+СВЦЭМ!$D$10+'СЕТ СН'!$I$5-'СЕТ СН'!$I$21</f>
        <v>5034.8703989599999</v>
      </c>
      <c r="I134" s="37">
        <f>SUMIFS(СВЦЭМ!$D$34:$D$777,СВЦЭМ!$A$34:$A$777,$A134,СВЦЭМ!$B$34:$B$777,I$119)+'СЕТ СН'!$I$11+СВЦЭМ!$D$10+'СЕТ СН'!$I$5-'СЕТ СН'!$I$21</f>
        <v>4957.1169862199995</v>
      </c>
      <c r="J134" s="37">
        <f>SUMIFS(СВЦЭМ!$D$34:$D$777,СВЦЭМ!$A$34:$A$777,$A134,СВЦЭМ!$B$34:$B$777,J$119)+'СЕТ СН'!$I$11+СВЦЭМ!$D$10+'СЕТ СН'!$I$5-'СЕТ СН'!$I$21</f>
        <v>4847.6636133899992</v>
      </c>
      <c r="K134" s="37">
        <f>SUMIFS(СВЦЭМ!$D$34:$D$777,СВЦЭМ!$A$34:$A$777,$A134,СВЦЭМ!$B$34:$B$777,K$119)+'СЕТ СН'!$I$11+СВЦЭМ!$D$10+'СЕТ СН'!$I$5-'СЕТ СН'!$I$21</f>
        <v>4795.0471097499994</v>
      </c>
      <c r="L134" s="37">
        <f>SUMIFS(СВЦЭМ!$D$34:$D$777,СВЦЭМ!$A$34:$A$777,$A134,СВЦЭМ!$B$34:$B$777,L$119)+'СЕТ СН'!$I$11+СВЦЭМ!$D$10+'СЕТ СН'!$I$5-'СЕТ СН'!$I$21</f>
        <v>4784.6835707299997</v>
      </c>
      <c r="M134" s="37">
        <f>SUMIFS(СВЦЭМ!$D$34:$D$777,СВЦЭМ!$A$34:$A$777,$A134,СВЦЭМ!$B$34:$B$777,M$119)+'СЕТ СН'!$I$11+СВЦЭМ!$D$10+'СЕТ СН'!$I$5-'СЕТ СН'!$I$21</f>
        <v>4783.2884522799995</v>
      </c>
      <c r="N134" s="37">
        <f>SUMIFS(СВЦЭМ!$D$34:$D$777,СВЦЭМ!$A$34:$A$777,$A134,СВЦЭМ!$B$34:$B$777,N$119)+'СЕТ СН'!$I$11+СВЦЭМ!$D$10+'СЕТ СН'!$I$5-'СЕТ СН'!$I$21</f>
        <v>4777.0933188399995</v>
      </c>
      <c r="O134" s="37">
        <f>SUMIFS(СВЦЭМ!$D$34:$D$777,СВЦЭМ!$A$34:$A$777,$A134,СВЦЭМ!$B$34:$B$777,O$119)+'СЕТ СН'!$I$11+СВЦЭМ!$D$10+'СЕТ СН'!$I$5-'СЕТ СН'!$I$21</f>
        <v>4768.7496946699994</v>
      </c>
      <c r="P134" s="37">
        <f>SUMIFS(СВЦЭМ!$D$34:$D$777,СВЦЭМ!$A$34:$A$777,$A134,СВЦЭМ!$B$34:$B$777,P$119)+'СЕТ СН'!$I$11+СВЦЭМ!$D$10+'СЕТ СН'!$I$5-'СЕТ СН'!$I$21</f>
        <v>4767.3753550799993</v>
      </c>
      <c r="Q134" s="37">
        <f>SUMIFS(СВЦЭМ!$D$34:$D$777,СВЦЭМ!$A$34:$A$777,$A134,СВЦЭМ!$B$34:$B$777,Q$119)+'СЕТ СН'!$I$11+СВЦЭМ!$D$10+'СЕТ СН'!$I$5-'СЕТ СН'!$I$21</f>
        <v>4767.7197300799999</v>
      </c>
      <c r="R134" s="37">
        <f>SUMIFS(СВЦЭМ!$D$34:$D$777,СВЦЭМ!$A$34:$A$777,$A134,СВЦЭМ!$B$34:$B$777,R$119)+'СЕТ СН'!$I$11+СВЦЭМ!$D$10+'СЕТ СН'!$I$5-'СЕТ СН'!$I$21</f>
        <v>4765.6586817099997</v>
      </c>
      <c r="S134" s="37">
        <f>SUMIFS(СВЦЭМ!$D$34:$D$777,СВЦЭМ!$A$34:$A$777,$A134,СВЦЭМ!$B$34:$B$777,S$119)+'СЕТ СН'!$I$11+СВЦЭМ!$D$10+'СЕТ СН'!$I$5-'СЕТ СН'!$I$21</f>
        <v>4766.5786464399998</v>
      </c>
      <c r="T134" s="37">
        <f>SUMIFS(СВЦЭМ!$D$34:$D$777,СВЦЭМ!$A$34:$A$777,$A134,СВЦЭМ!$B$34:$B$777,T$119)+'СЕТ СН'!$I$11+СВЦЭМ!$D$10+'СЕТ СН'!$I$5-'СЕТ СН'!$I$21</f>
        <v>4764.4546768399996</v>
      </c>
      <c r="U134" s="37">
        <f>SUMIFS(СВЦЭМ!$D$34:$D$777,СВЦЭМ!$A$34:$A$777,$A134,СВЦЭМ!$B$34:$B$777,U$119)+'СЕТ СН'!$I$11+СВЦЭМ!$D$10+'СЕТ СН'!$I$5-'СЕТ СН'!$I$21</f>
        <v>4764.45844855</v>
      </c>
      <c r="V134" s="37">
        <f>SUMIFS(СВЦЭМ!$D$34:$D$777,СВЦЭМ!$A$34:$A$777,$A134,СВЦЭМ!$B$34:$B$777,V$119)+'СЕТ СН'!$I$11+СВЦЭМ!$D$10+'СЕТ СН'!$I$5-'СЕТ СН'!$I$21</f>
        <v>4785.4630077799993</v>
      </c>
      <c r="W134" s="37">
        <f>SUMIFS(СВЦЭМ!$D$34:$D$777,СВЦЭМ!$A$34:$A$777,$A134,СВЦЭМ!$B$34:$B$777,W$119)+'СЕТ СН'!$I$11+СВЦЭМ!$D$10+'СЕТ СН'!$I$5-'СЕТ СН'!$I$21</f>
        <v>4765.2872386299996</v>
      </c>
      <c r="X134" s="37">
        <f>SUMIFS(СВЦЭМ!$D$34:$D$777,СВЦЭМ!$A$34:$A$777,$A134,СВЦЭМ!$B$34:$B$777,X$119)+'СЕТ СН'!$I$11+СВЦЭМ!$D$10+'СЕТ СН'!$I$5-'СЕТ СН'!$I$21</f>
        <v>4745.6245068199996</v>
      </c>
      <c r="Y134" s="37">
        <f>SUMIFS(СВЦЭМ!$D$34:$D$777,СВЦЭМ!$A$34:$A$777,$A134,СВЦЭМ!$B$34:$B$777,Y$119)+'СЕТ СН'!$I$11+СВЦЭМ!$D$10+'СЕТ СН'!$I$5-'СЕТ СН'!$I$21</f>
        <v>4826.4836733899992</v>
      </c>
    </row>
    <row r="135" spans="1:25" ht="15.75" x14ac:dyDescent="0.2">
      <c r="A135" s="36">
        <f t="shared" si="3"/>
        <v>42932</v>
      </c>
      <c r="B135" s="37">
        <f>SUMIFS(СВЦЭМ!$D$34:$D$777,СВЦЭМ!$A$34:$A$777,$A135,СВЦЭМ!$B$34:$B$777,B$119)+'СЕТ СН'!$I$11+СВЦЭМ!$D$10+'СЕТ СН'!$I$5-'СЕТ СН'!$I$21</f>
        <v>4966.8592035499996</v>
      </c>
      <c r="C135" s="37">
        <f>SUMIFS(СВЦЭМ!$D$34:$D$777,СВЦЭМ!$A$34:$A$777,$A135,СВЦЭМ!$B$34:$B$777,C$119)+'СЕТ СН'!$I$11+СВЦЭМ!$D$10+'СЕТ СН'!$I$5-'СЕТ СН'!$I$21</f>
        <v>5055.6964743399994</v>
      </c>
      <c r="D135" s="37">
        <f>SUMIFS(СВЦЭМ!$D$34:$D$777,СВЦЭМ!$A$34:$A$777,$A135,СВЦЭМ!$B$34:$B$777,D$119)+'СЕТ СН'!$I$11+СВЦЭМ!$D$10+'СЕТ СН'!$I$5-'СЕТ СН'!$I$21</f>
        <v>5097.4314238099996</v>
      </c>
      <c r="E135" s="37">
        <f>SUMIFS(СВЦЭМ!$D$34:$D$777,СВЦЭМ!$A$34:$A$777,$A135,СВЦЭМ!$B$34:$B$777,E$119)+'СЕТ СН'!$I$11+СВЦЭМ!$D$10+'СЕТ СН'!$I$5-'СЕТ СН'!$I$21</f>
        <v>5090.7715375499993</v>
      </c>
      <c r="F135" s="37">
        <f>SUMIFS(СВЦЭМ!$D$34:$D$777,СВЦЭМ!$A$34:$A$777,$A135,СВЦЭМ!$B$34:$B$777,F$119)+'СЕТ СН'!$I$11+СВЦЭМ!$D$10+'СЕТ СН'!$I$5-'СЕТ СН'!$I$21</f>
        <v>5083.86031284</v>
      </c>
      <c r="G135" s="37">
        <f>SUMIFS(СВЦЭМ!$D$34:$D$777,СВЦЭМ!$A$34:$A$777,$A135,СВЦЭМ!$B$34:$B$777,G$119)+'СЕТ СН'!$I$11+СВЦЭМ!$D$10+'СЕТ СН'!$I$5-'СЕТ СН'!$I$21</f>
        <v>5081.4886286700003</v>
      </c>
      <c r="H135" s="37">
        <f>SUMIFS(СВЦЭМ!$D$34:$D$777,СВЦЭМ!$A$34:$A$777,$A135,СВЦЭМ!$B$34:$B$777,H$119)+'СЕТ СН'!$I$11+СВЦЭМ!$D$10+'СЕТ СН'!$I$5-'СЕТ СН'!$I$21</f>
        <v>5097.1173392700002</v>
      </c>
      <c r="I135" s="37">
        <f>SUMIFS(СВЦЭМ!$D$34:$D$777,СВЦЭМ!$A$34:$A$777,$A135,СВЦЭМ!$B$34:$B$777,I$119)+'СЕТ СН'!$I$11+СВЦЭМ!$D$10+'СЕТ СН'!$I$5-'СЕТ СН'!$I$21</f>
        <v>5026.7247872799999</v>
      </c>
      <c r="J135" s="37">
        <f>SUMIFS(СВЦЭМ!$D$34:$D$777,СВЦЭМ!$A$34:$A$777,$A135,СВЦЭМ!$B$34:$B$777,J$119)+'СЕТ СН'!$I$11+СВЦЭМ!$D$10+'СЕТ СН'!$I$5-'СЕТ СН'!$I$21</f>
        <v>4909.07752411</v>
      </c>
      <c r="K135" s="37">
        <f>SUMIFS(СВЦЭМ!$D$34:$D$777,СВЦЭМ!$A$34:$A$777,$A135,СВЦЭМ!$B$34:$B$777,K$119)+'СЕТ СН'!$I$11+СВЦЭМ!$D$10+'СЕТ СН'!$I$5-'СЕТ СН'!$I$21</f>
        <v>4783.3712391699992</v>
      </c>
      <c r="L135" s="37">
        <f>SUMIFS(СВЦЭМ!$D$34:$D$777,СВЦЭМ!$A$34:$A$777,$A135,СВЦЭМ!$B$34:$B$777,L$119)+'СЕТ СН'!$I$11+СВЦЭМ!$D$10+'СЕТ СН'!$I$5-'СЕТ СН'!$I$21</f>
        <v>4718.3001510599997</v>
      </c>
      <c r="M135" s="37">
        <f>SUMIFS(СВЦЭМ!$D$34:$D$777,СВЦЭМ!$A$34:$A$777,$A135,СВЦЭМ!$B$34:$B$777,M$119)+'СЕТ СН'!$I$11+СВЦЭМ!$D$10+'СЕТ СН'!$I$5-'СЕТ СН'!$I$21</f>
        <v>4683.4805562399997</v>
      </c>
      <c r="N135" s="37">
        <f>SUMIFS(СВЦЭМ!$D$34:$D$777,СВЦЭМ!$A$34:$A$777,$A135,СВЦЭМ!$B$34:$B$777,N$119)+'СЕТ СН'!$I$11+СВЦЭМ!$D$10+'СЕТ СН'!$I$5-'СЕТ СН'!$I$21</f>
        <v>4695.9347062500001</v>
      </c>
      <c r="O135" s="37">
        <f>SUMIFS(СВЦЭМ!$D$34:$D$777,СВЦЭМ!$A$34:$A$777,$A135,СВЦЭМ!$B$34:$B$777,O$119)+'СЕТ СН'!$I$11+СВЦЭМ!$D$10+'СЕТ СН'!$I$5-'СЕТ СН'!$I$21</f>
        <v>4678.7947322199998</v>
      </c>
      <c r="P135" s="37">
        <f>SUMIFS(СВЦЭМ!$D$34:$D$777,СВЦЭМ!$A$34:$A$777,$A135,СВЦЭМ!$B$34:$B$777,P$119)+'СЕТ СН'!$I$11+СВЦЭМ!$D$10+'СЕТ СН'!$I$5-'СЕТ СН'!$I$21</f>
        <v>4678.9549032399991</v>
      </c>
      <c r="Q135" s="37">
        <f>SUMIFS(СВЦЭМ!$D$34:$D$777,СВЦЭМ!$A$34:$A$777,$A135,СВЦЭМ!$B$34:$B$777,Q$119)+'СЕТ СН'!$I$11+СВЦЭМ!$D$10+'СЕТ СН'!$I$5-'СЕТ СН'!$I$21</f>
        <v>4680.2552484199996</v>
      </c>
      <c r="R135" s="37">
        <f>SUMIFS(СВЦЭМ!$D$34:$D$777,СВЦЭМ!$A$34:$A$777,$A135,СВЦЭМ!$B$34:$B$777,R$119)+'СЕТ СН'!$I$11+СВЦЭМ!$D$10+'СЕТ СН'!$I$5-'СЕТ СН'!$I$21</f>
        <v>4678.1272564399997</v>
      </c>
      <c r="S135" s="37">
        <f>SUMIFS(СВЦЭМ!$D$34:$D$777,СВЦЭМ!$A$34:$A$777,$A135,СВЦЭМ!$B$34:$B$777,S$119)+'СЕТ СН'!$I$11+СВЦЭМ!$D$10+'СЕТ СН'!$I$5-'СЕТ СН'!$I$21</f>
        <v>4673.7548935199993</v>
      </c>
      <c r="T135" s="37">
        <f>SUMIFS(СВЦЭМ!$D$34:$D$777,СВЦЭМ!$A$34:$A$777,$A135,СВЦЭМ!$B$34:$B$777,T$119)+'СЕТ СН'!$I$11+СВЦЭМ!$D$10+'СЕТ СН'!$I$5-'СЕТ СН'!$I$21</f>
        <v>4677.0128808299996</v>
      </c>
      <c r="U135" s="37">
        <f>SUMIFS(СВЦЭМ!$D$34:$D$777,СВЦЭМ!$A$34:$A$777,$A135,СВЦЭМ!$B$34:$B$777,U$119)+'СЕТ СН'!$I$11+СВЦЭМ!$D$10+'СЕТ СН'!$I$5-'СЕТ СН'!$I$21</f>
        <v>4675.8486319200001</v>
      </c>
      <c r="V135" s="37">
        <f>SUMIFS(СВЦЭМ!$D$34:$D$777,СВЦЭМ!$A$34:$A$777,$A135,СВЦЭМ!$B$34:$B$777,V$119)+'СЕТ СН'!$I$11+СВЦЭМ!$D$10+'СЕТ СН'!$I$5-'СЕТ СН'!$I$21</f>
        <v>4700.0341929099995</v>
      </c>
      <c r="W135" s="37">
        <f>SUMIFS(СВЦЭМ!$D$34:$D$777,СВЦЭМ!$A$34:$A$777,$A135,СВЦЭМ!$B$34:$B$777,W$119)+'СЕТ СН'!$I$11+СВЦЭМ!$D$10+'СЕТ СН'!$I$5-'СЕТ СН'!$I$21</f>
        <v>4750.7161807299999</v>
      </c>
      <c r="X135" s="37">
        <f>SUMIFS(СВЦЭМ!$D$34:$D$777,СВЦЭМ!$A$34:$A$777,$A135,СВЦЭМ!$B$34:$B$777,X$119)+'СЕТ СН'!$I$11+СВЦЭМ!$D$10+'СЕТ СН'!$I$5-'СЕТ СН'!$I$21</f>
        <v>4803.7252635899995</v>
      </c>
      <c r="Y135" s="37">
        <f>SUMIFS(СВЦЭМ!$D$34:$D$777,СВЦЭМ!$A$34:$A$777,$A135,СВЦЭМ!$B$34:$B$777,Y$119)+'СЕТ СН'!$I$11+СВЦЭМ!$D$10+'СЕТ СН'!$I$5-'СЕТ СН'!$I$21</f>
        <v>4896.6219813999996</v>
      </c>
    </row>
    <row r="136" spans="1:25" ht="15.75" x14ac:dyDescent="0.2">
      <c r="A136" s="36">
        <f t="shared" si="3"/>
        <v>42933</v>
      </c>
      <c r="B136" s="37">
        <f>SUMIFS(СВЦЭМ!$D$34:$D$777,СВЦЭМ!$A$34:$A$777,$A136,СВЦЭМ!$B$34:$B$777,B$119)+'СЕТ СН'!$I$11+СВЦЭМ!$D$10+'СЕТ СН'!$I$5-'СЕТ СН'!$I$21</f>
        <v>4964.5956748799999</v>
      </c>
      <c r="C136" s="37">
        <f>SUMIFS(СВЦЭМ!$D$34:$D$777,СВЦЭМ!$A$34:$A$777,$A136,СВЦЭМ!$B$34:$B$777,C$119)+'СЕТ СН'!$I$11+СВЦЭМ!$D$10+'СЕТ СН'!$I$5-'СЕТ СН'!$I$21</f>
        <v>5050.3271214300003</v>
      </c>
      <c r="D136" s="37">
        <f>SUMIFS(СВЦЭМ!$D$34:$D$777,СВЦЭМ!$A$34:$A$777,$A136,СВЦЭМ!$B$34:$B$777,D$119)+'СЕТ СН'!$I$11+СВЦЭМ!$D$10+'СЕТ СН'!$I$5-'СЕТ СН'!$I$21</f>
        <v>5105.2316128900002</v>
      </c>
      <c r="E136" s="37">
        <f>SUMIFS(СВЦЭМ!$D$34:$D$777,СВЦЭМ!$A$34:$A$777,$A136,СВЦЭМ!$B$34:$B$777,E$119)+'СЕТ СН'!$I$11+СВЦЭМ!$D$10+'СЕТ СН'!$I$5-'СЕТ СН'!$I$21</f>
        <v>5099.10034369</v>
      </c>
      <c r="F136" s="37">
        <f>SUMIFS(СВЦЭМ!$D$34:$D$777,СВЦЭМ!$A$34:$A$777,$A136,СВЦЭМ!$B$34:$B$777,F$119)+'СЕТ СН'!$I$11+СВЦЭМ!$D$10+'СЕТ СН'!$I$5-'СЕТ СН'!$I$21</f>
        <v>5096.5005106099998</v>
      </c>
      <c r="G136" s="37">
        <f>SUMIFS(СВЦЭМ!$D$34:$D$777,СВЦЭМ!$A$34:$A$777,$A136,СВЦЭМ!$B$34:$B$777,G$119)+'СЕТ СН'!$I$11+СВЦЭМ!$D$10+'СЕТ СН'!$I$5-'СЕТ СН'!$I$21</f>
        <v>5100.3009630899996</v>
      </c>
      <c r="H136" s="37">
        <f>SUMIFS(СВЦЭМ!$D$34:$D$777,СВЦЭМ!$A$34:$A$777,$A136,СВЦЭМ!$B$34:$B$777,H$119)+'СЕТ СН'!$I$11+СВЦЭМ!$D$10+'СЕТ СН'!$I$5-'СЕТ СН'!$I$21</f>
        <v>5082.4948941599996</v>
      </c>
      <c r="I136" s="37">
        <f>SUMIFS(СВЦЭМ!$D$34:$D$777,СВЦЭМ!$A$34:$A$777,$A136,СВЦЭМ!$B$34:$B$777,I$119)+'СЕТ СН'!$I$11+СВЦЭМ!$D$10+'СЕТ СН'!$I$5-'СЕТ СН'!$I$21</f>
        <v>4981.9840556700001</v>
      </c>
      <c r="J136" s="37">
        <f>SUMIFS(СВЦЭМ!$D$34:$D$777,СВЦЭМ!$A$34:$A$777,$A136,СВЦЭМ!$B$34:$B$777,J$119)+'СЕТ СН'!$I$11+СВЦЭМ!$D$10+'СЕТ СН'!$I$5-'СЕТ СН'!$I$21</f>
        <v>4858.14517067</v>
      </c>
      <c r="K136" s="37">
        <f>SUMIFS(СВЦЭМ!$D$34:$D$777,СВЦЭМ!$A$34:$A$777,$A136,СВЦЭМ!$B$34:$B$777,K$119)+'СЕТ СН'!$I$11+СВЦЭМ!$D$10+'СЕТ СН'!$I$5-'СЕТ СН'!$I$21</f>
        <v>4785.0948523400002</v>
      </c>
      <c r="L136" s="37">
        <f>SUMIFS(СВЦЭМ!$D$34:$D$777,СВЦЭМ!$A$34:$A$777,$A136,СВЦЭМ!$B$34:$B$777,L$119)+'СЕТ СН'!$I$11+СВЦЭМ!$D$10+'СЕТ СН'!$I$5-'СЕТ СН'!$I$21</f>
        <v>4705.90233119</v>
      </c>
      <c r="M136" s="37">
        <f>SUMIFS(СВЦЭМ!$D$34:$D$777,СВЦЭМ!$A$34:$A$777,$A136,СВЦЭМ!$B$34:$B$777,M$119)+'СЕТ СН'!$I$11+СВЦЭМ!$D$10+'СЕТ СН'!$I$5-'СЕТ СН'!$I$21</f>
        <v>4686.1231591299993</v>
      </c>
      <c r="N136" s="37">
        <f>SUMIFS(СВЦЭМ!$D$34:$D$777,СВЦЭМ!$A$34:$A$777,$A136,СВЦЭМ!$B$34:$B$777,N$119)+'СЕТ СН'!$I$11+СВЦЭМ!$D$10+'СЕТ СН'!$I$5-'СЕТ СН'!$I$21</f>
        <v>4704.6467824499996</v>
      </c>
      <c r="O136" s="37">
        <f>SUMIFS(СВЦЭМ!$D$34:$D$777,СВЦЭМ!$A$34:$A$777,$A136,СВЦЭМ!$B$34:$B$777,O$119)+'СЕТ СН'!$I$11+СВЦЭМ!$D$10+'СЕТ СН'!$I$5-'СЕТ СН'!$I$21</f>
        <v>4707.7842791499997</v>
      </c>
      <c r="P136" s="37">
        <f>SUMIFS(СВЦЭМ!$D$34:$D$777,СВЦЭМ!$A$34:$A$777,$A136,СВЦЭМ!$B$34:$B$777,P$119)+'СЕТ СН'!$I$11+СВЦЭМ!$D$10+'СЕТ СН'!$I$5-'СЕТ СН'!$I$21</f>
        <v>4709.4983431699993</v>
      </c>
      <c r="Q136" s="37">
        <f>SUMIFS(СВЦЭМ!$D$34:$D$777,СВЦЭМ!$A$34:$A$777,$A136,СВЦЭМ!$B$34:$B$777,Q$119)+'СЕТ СН'!$I$11+СВЦЭМ!$D$10+'СЕТ СН'!$I$5-'СЕТ СН'!$I$21</f>
        <v>4712.0086048199992</v>
      </c>
      <c r="R136" s="37">
        <f>SUMIFS(СВЦЭМ!$D$34:$D$777,СВЦЭМ!$A$34:$A$777,$A136,СВЦЭМ!$B$34:$B$777,R$119)+'СЕТ СН'!$I$11+СВЦЭМ!$D$10+'СЕТ СН'!$I$5-'СЕТ СН'!$I$21</f>
        <v>4713.3209681199996</v>
      </c>
      <c r="S136" s="37">
        <f>SUMIFS(СВЦЭМ!$D$34:$D$777,СВЦЭМ!$A$34:$A$777,$A136,СВЦЭМ!$B$34:$B$777,S$119)+'СЕТ СН'!$I$11+СВЦЭМ!$D$10+'СЕТ СН'!$I$5-'СЕТ СН'!$I$21</f>
        <v>4711.3348847099996</v>
      </c>
      <c r="T136" s="37">
        <f>SUMIFS(СВЦЭМ!$D$34:$D$777,СВЦЭМ!$A$34:$A$777,$A136,СВЦЭМ!$B$34:$B$777,T$119)+'СЕТ СН'!$I$11+СВЦЭМ!$D$10+'СЕТ СН'!$I$5-'СЕТ СН'!$I$21</f>
        <v>4707.8040875799998</v>
      </c>
      <c r="U136" s="37">
        <f>SUMIFS(СВЦЭМ!$D$34:$D$777,СВЦЭМ!$A$34:$A$777,$A136,СВЦЭМ!$B$34:$B$777,U$119)+'СЕТ СН'!$I$11+СВЦЭМ!$D$10+'СЕТ СН'!$I$5-'СЕТ СН'!$I$21</f>
        <v>4700.0280509599997</v>
      </c>
      <c r="V136" s="37">
        <f>SUMIFS(СВЦЭМ!$D$34:$D$777,СВЦЭМ!$A$34:$A$777,$A136,СВЦЭМ!$B$34:$B$777,V$119)+'СЕТ СН'!$I$11+СВЦЭМ!$D$10+'СЕТ СН'!$I$5-'СЕТ СН'!$I$21</f>
        <v>4697.5219623199991</v>
      </c>
      <c r="W136" s="37">
        <f>SUMIFS(СВЦЭМ!$D$34:$D$777,СВЦЭМ!$A$34:$A$777,$A136,СВЦЭМ!$B$34:$B$777,W$119)+'СЕТ СН'!$I$11+СВЦЭМ!$D$10+'СЕТ СН'!$I$5-'СЕТ СН'!$I$21</f>
        <v>4733.4607788699996</v>
      </c>
      <c r="X136" s="37">
        <f>SUMIFS(СВЦЭМ!$D$34:$D$777,СВЦЭМ!$A$34:$A$777,$A136,СВЦЭМ!$B$34:$B$777,X$119)+'СЕТ СН'!$I$11+СВЦЭМ!$D$10+'СЕТ СН'!$I$5-'СЕТ СН'!$I$21</f>
        <v>4759.3375413499998</v>
      </c>
      <c r="Y136" s="37">
        <f>SUMIFS(СВЦЭМ!$D$34:$D$777,СВЦЭМ!$A$34:$A$777,$A136,СВЦЭМ!$B$34:$B$777,Y$119)+'СЕТ СН'!$I$11+СВЦЭМ!$D$10+'СЕТ СН'!$I$5-'СЕТ СН'!$I$21</f>
        <v>4895.0724819499992</v>
      </c>
    </row>
    <row r="137" spans="1:25" ht="15.75" x14ac:dyDescent="0.2">
      <c r="A137" s="36">
        <f t="shared" si="3"/>
        <v>42934</v>
      </c>
      <c r="B137" s="37">
        <f>SUMIFS(СВЦЭМ!$D$34:$D$777,СВЦЭМ!$A$34:$A$777,$A137,СВЦЭМ!$B$34:$B$777,B$119)+'СЕТ СН'!$I$11+СВЦЭМ!$D$10+'СЕТ СН'!$I$5-'СЕТ СН'!$I$21</f>
        <v>5009.4592027399995</v>
      </c>
      <c r="C137" s="37">
        <f>SUMIFS(СВЦЭМ!$D$34:$D$777,СВЦЭМ!$A$34:$A$777,$A137,СВЦЭМ!$B$34:$B$777,C$119)+'СЕТ СН'!$I$11+СВЦЭМ!$D$10+'СЕТ СН'!$I$5-'СЕТ СН'!$I$21</f>
        <v>5033.8462119099995</v>
      </c>
      <c r="D137" s="37">
        <f>SUMIFS(СВЦЭМ!$D$34:$D$777,СВЦЭМ!$A$34:$A$777,$A137,СВЦЭМ!$B$34:$B$777,D$119)+'СЕТ СН'!$I$11+СВЦЭМ!$D$10+'СЕТ СН'!$I$5-'СЕТ СН'!$I$21</f>
        <v>5087.2382137299992</v>
      </c>
      <c r="E137" s="37">
        <f>SUMIFS(СВЦЭМ!$D$34:$D$777,СВЦЭМ!$A$34:$A$777,$A137,СВЦЭМ!$B$34:$B$777,E$119)+'СЕТ СН'!$I$11+СВЦЭМ!$D$10+'СЕТ СН'!$I$5-'СЕТ СН'!$I$21</f>
        <v>5088.9126408599996</v>
      </c>
      <c r="F137" s="37">
        <f>SUMIFS(СВЦЭМ!$D$34:$D$777,СВЦЭМ!$A$34:$A$777,$A137,СВЦЭМ!$B$34:$B$777,F$119)+'СЕТ СН'!$I$11+СВЦЭМ!$D$10+'СЕТ СН'!$I$5-'СЕТ СН'!$I$21</f>
        <v>5084.5729423299999</v>
      </c>
      <c r="G137" s="37">
        <f>SUMIFS(СВЦЭМ!$D$34:$D$777,СВЦЭМ!$A$34:$A$777,$A137,СВЦЭМ!$B$34:$B$777,G$119)+'СЕТ СН'!$I$11+СВЦЭМ!$D$10+'СЕТ СН'!$I$5-'СЕТ СН'!$I$21</f>
        <v>5086.0783696599992</v>
      </c>
      <c r="H137" s="37">
        <f>SUMIFS(СВЦЭМ!$D$34:$D$777,СВЦЭМ!$A$34:$A$777,$A137,СВЦЭМ!$B$34:$B$777,H$119)+'СЕТ СН'!$I$11+СВЦЭМ!$D$10+'СЕТ СН'!$I$5-'СЕТ СН'!$I$21</f>
        <v>5101.8862209599993</v>
      </c>
      <c r="I137" s="37">
        <f>SUMIFS(СВЦЭМ!$D$34:$D$777,СВЦЭМ!$A$34:$A$777,$A137,СВЦЭМ!$B$34:$B$777,I$119)+'СЕТ СН'!$I$11+СВЦЭМ!$D$10+'СЕТ СН'!$I$5-'СЕТ СН'!$I$21</f>
        <v>5032.6047844499999</v>
      </c>
      <c r="J137" s="37">
        <f>SUMIFS(СВЦЭМ!$D$34:$D$777,СВЦЭМ!$A$34:$A$777,$A137,СВЦЭМ!$B$34:$B$777,J$119)+'СЕТ СН'!$I$11+СВЦЭМ!$D$10+'СЕТ СН'!$I$5-'СЕТ СН'!$I$21</f>
        <v>4872.3558681199993</v>
      </c>
      <c r="K137" s="37">
        <f>SUMIFS(СВЦЭМ!$D$34:$D$777,СВЦЭМ!$A$34:$A$777,$A137,СВЦЭМ!$B$34:$B$777,K$119)+'СЕТ СН'!$I$11+СВЦЭМ!$D$10+'СЕТ СН'!$I$5-'СЕТ СН'!$I$21</f>
        <v>4788.6814838699993</v>
      </c>
      <c r="L137" s="37">
        <f>SUMIFS(СВЦЭМ!$D$34:$D$777,СВЦЭМ!$A$34:$A$777,$A137,СВЦЭМ!$B$34:$B$777,L$119)+'СЕТ СН'!$I$11+СВЦЭМ!$D$10+'СЕТ СН'!$I$5-'СЕТ СН'!$I$21</f>
        <v>4716.3884861799997</v>
      </c>
      <c r="M137" s="37">
        <f>SUMIFS(СВЦЭМ!$D$34:$D$777,СВЦЭМ!$A$34:$A$777,$A137,СВЦЭМ!$B$34:$B$777,M$119)+'СЕТ СН'!$I$11+СВЦЭМ!$D$10+'СЕТ СН'!$I$5-'СЕТ СН'!$I$21</f>
        <v>4696.7828219499997</v>
      </c>
      <c r="N137" s="37">
        <f>SUMIFS(СВЦЭМ!$D$34:$D$777,СВЦЭМ!$A$34:$A$777,$A137,СВЦЭМ!$B$34:$B$777,N$119)+'СЕТ СН'!$I$11+СВЦЭМ!$D$10+'СЕТ СН'!$I$5-'СЕТ СН'!$I$21</f>
        <v>4695.8959925199997</v>
      </c>
      <c r="O137" s="37">
        <f>SUMIFS(СВЦЭМ!$D$34:$D$777,СВЦЭМ!$A$34:$A$777,$A137,СВЦЭМ!$B$34:$B$777,O$119)+'СЕТ СН'!$I$11+СВЦЭМ!$D$10+'СЕТ СН'!$I$5-'СЕТ СН'!$I$21</f>
        <v>4689.1438619399996</v>
      </c>
      <c r="P137" s="37">
        <f>SUMIFS(СВЦЭМ!$D$34:$D$777,СВЦЭМ!$A$34:$A$777,$A137,СВЦЭМ!$B$34:$B$777,P$119)+'СЕТ СН'!$I$11+СВЦЭМ!$D$10+'СЕТ СН'!$I$5-'СЕТ СН'!$I$21</f>
        <v>4697.7586330799995</v>
      </c>
      <c r="Q137" s="37">
        <f>SUMIFS(СВЦЭМ!$D$34:$D$777,СВЦЭМ!$A$34:$A$777,$A137,СВЦЭМ!$B$34:$B$777,Q$119)+'СЕТ СН'!$I$11+СВЦЭМ!$D$10+'СЕТ СН'!$I$5-'СЕТ СН'!$I$21</f>
        <v>4700.4654043299997</v>
      </c>
      <c r="R137" s="37">
        <f>SUMIFS(СВЦЭМ!$D$34:$D$777,СВЦЭМ!$A$34:$A$777,$A137,СВЦЭМ!$B$34:$B$777,R$119)+'СЕТ СН'!$I$11+СВЦЭМ!$D$10+'СЕТ СН'!$I$5-'СЕТ СН'!$I$21</f>
        <v>4700.5815659699992</v>
      </c>
      <c r="S137" s="37">
        <f>SUMIFS(СВЦЭМ!$D$34:$D$777,СВЦЭМ!$A$34:$A$777,$A137,СВЦЭМ!$B$34:$B$777,S$119)+'СЕТ СН'!$I$11+СВЦЭМ!$D$10+'СЕТ СН'!$I$5-'СЕТ СН'!$I$21</f>
        <v>4686.5807628799994</v>
      </c>
      <c r="T137" s="37">
        <f>SUMIFS(СВЦЭМ!$D$34:$D$777,СВЦЭМ!$A$34:$A$777,$A137,СВЦЭМ!$B$34:$B$777,T$119)+'СЕТ СН'!$I$11+СВЦЭМ!$D$10+'СЕТ СН'!$I$5-'СЕТ СН'!$I$21</f>
        <v>4704.0466041799991</v>
      </c>
      <c r="U137" s="37">
        <f>SUMIFS(СВЦЭМ!$D$34:$D$777,СВЦЭМ!$A$34:$A$777,$A137,СВЦЭМ!$B$34:$B$777,U$119)+'СЕТ СН'!$I$11+СВЦЭМ!$D$10+'СЕТ СН'!$I$5-'СЕТ СН'!$I$21</f>
        <v>4716.0010417599997</v>
      </c>
      <c r="V137" s="37">
        <f>SUMIFS(СВЦЭМ!$D$34:$D$777,СВЦЭМ!$A$34:$A$777,$A137,СВЦЭМ!$B$34:$B$777,V$119)+'СЕТ СН'!$I$11+СВЦЭМ!$D$10+'СЕТ СН'!$I$5-'СЕТ СН'!$I$21</f>
        <v>4734.30792053</v>
      </c>
      <c r="W137" s="37">
        <f>SUMIFS(СВЦЭМ!$D$34:$D$777,СВЦЭМ!$A$34:$A$777,$A137,СВЦЭМ!$B$34:$B$777,W$119)+'СЕТ СН'!$I$11+СВЦЭМ!$D$10+'СЕТ СН'!$I$5-'СЕТ СН'!$I$21</f>
        <v>4765.6567611600003</v>
      </c>
      <c r="X137" s="37">
        <f>SUMIFS(СВЦЭМ!$D$34:$D$777,СВЦЭМ!$A$34:$A$777,$A137,СВЦЭМ!$B$34:$B$777,X$119)+'СЕТ СН'!$I$11+СВЦЭМ!$D$10+'СЕТ СН'!$I$5-'СЕТ СН'!$I$21</f>
        <v>4819.2110135699995</v>
      </c>
      <c r="Y137" s="37">
        <f>SUMIFS(СВЦЭМ!$D$34:$D$777,СВЦЭМ!$A$34:$A$777,$A137,СВЦЭМ!$B$34:$B$777,Y$119)+'СЕТ СН'!$I$11+СВЦЭМ!$D$10+'СЕТ СН'!$I$5-'СЕТ СН'!$I$21</f>
        <v>4939.5048872499992</v>
      </c>
    </row>
    <row r="138" spans="1:25" ht="15.75" x14ac:dyDescent="0.2">
      <c r="A138" s="36">
        <f t="shared" si="3"/>
        <v>42935</v>
      </c>
      <c r="B138" s="37">
        <f>SUMIFS(СВЦЭМ!$D$34:$D$777,СВЦЭМ!$A$34:$A$777,$A138,СВЦЭМ!$B$34:$B$777,B$119)+'СЕТ СН'!$I$11+СВЦЭМ!$D$10+'СЕТ СН'!$I$5-'СЕТ СН'!$I$21</f>
        <v>4857.8693724699997</v>
      </c>
      <c r="C138" s="37">
        <f>SUMIFS(СВЦЭМ!$D$34:$D$777,СВЦЭМ!$A$34:$A$777,$A138,СВЦЭМ!$B$34:$B$777,C$119)+'СЕТ СН'!$I$11+СВЦЭМ!$D$10+'СЕТ СН'!$I$5-'СЕТ СН'!$I$21</f>
        <v>4954.1055218599995</v>
      </c>
      <c r="D138" s="37">
        <f>SUMIFS(СВЦЭМ!$D$34:$D$777,СВЦЭМ!$A$34:$A$777,$A138,СВЦЭМ!$B$34:$B$777,D$119)+'СЕТ СН'!$I$11+СВЦЭМ!$D$10+'СЕТ СН'!$I$5-'СЕТ СН'!$I$21</f>
        <v>5000.7784340599992</v>
      </c>
      <c r="E138" s="37">
        <f>SUMIFS(СВЦЭМ!$D$34:$D$777,СВЦЭМ!$A$34:$A$777,$A138,СВЦЭМ!$B$34:$B$777,E$119)+'СЕТ СН'!$I$11+СВЦЭМ!$D$10+'СЕТ СН'!$I$5-'СЕТ СН'!$I$21</f>
        <v>5015.6883881599997</v>
      </c>
      <c r="F138" s="37">
        <f>SUMIFS(СВЦЭМ!$D$34:$D$777,СВЦЭМ!$A$34:$A$777,$A138,СВЦЭМ!$B$34:$B$777,F$119)+'СЕТ СН'!$I$11+СВЦЭМ!$D$10+'СЕТ СН'!$I$5-'СЕТ СН'!$I$21</f>
        <v>5024.1633958499997</v>
      </c>
      <c r="G138" s="37">
        <f>SUMIFS(СВЦЭМ!$D$34:$D$777,СВЦЭМ!$A$34:$A$777,$A138,СВЦЭМ!$B$34:$B$777,G$119)+'СЕТ СН'!$I$11+СВЦЭМ!$D$10+'СЕТ СН'!$I$5-'СЕТ СН'!$I$21</f>
        <v>5014.5505869499993</v>
      </c>
      <c r="H138" s="37">
        <f>SUMIFS(СВЦЭМ!$D$34:$D$777,СВЦЭМ!$A$34:$A$777,$A138,СВЦЭМ!$B$34:$B$777,H$119)+'СЕТ СН'!$I$11+СВЦЭМ!$D$10+'СЕТ СН'!$I$5-'СЕТ СН'!$I$21</f>
        <v>4939.1845558499999</v>
      </c>
      <c r="I138" s="37">
        <f>SUMIFS(СВЦЭМ!$D$34:$D$777,СВЦЭМ!$A$34:$A$777,$A138,СВЦЭМ!$B$34:$B$777,I$119)+'СЕТ СН'!$I$11+СВЦЭМ!$D$10+'СЕТ СН'!$I$5-'СЕТ СН'!$I$21</f>
        <v>4861.6694377999993</v>
      </c>
      <c r="J138" s="37">
        <f>SUMIFS(СВЦЭМ!$D$34:$D$777,СВЦЭМ!$A$34:$A$777,$A138,СВЦЭМ!$B$34:$B$777,J$119)+'СЕТ СН'!$I$11+СВЦЭМ!$D$10+'СЕТ СН'!$I$5-'СЕТ СН'!$I$21</f>
        <v>4756.4829076299993</v>
      </c>
      <c r="K138" s="37">
        <f>SUMIFS(СВЦЭМ!$D$34:$D$777,СВЦЭМ!$A$34:$A$777,$A138,СВЦЭМ!$B$34:$B$777,K$119)+'СЕТ СН'!$I$11+СВЦЭМ!$D$10+'СЕТ СН'!$I$5-'СЕТ СН'!$I$21</f>
        <v>4675.3759296099997</v>
      </c>
      <c r="L138" s="37">
        <f>SUMIFS(СВЦЭМ!$D$34:$D$777,СВЦЭМ!$A$34:$A$777,$A138,СВЦЭМ!$B$34:$B$777,L$119)+'СЕТ СН'!$I$11+СВЦЭМ!$D$10+'СЕТ СН'!$I$5-'СЕТ СН'!$I$21</f>
        <v>4607.1543673099995</v>
      </c>
      <c r="M138" s="37">
        <f>SUMIFS(СВЦЭМ!$D$34:$D$777,СВЦЭМ!$A$34:$A$777,$A138,СВЦЭМ!$B$34:$B$777,M$119)+'СЕТ СН'!$I$11+СВЦЭМ!$D$10+'СЕТ СН'!$I$5-'СЕТ СН'!$I$21</f>
        <v>4590.5647649299999</v>
      </c>
      <c r="N138" s="37">
        <f>SUMIFS(СВЦЭМ!$D$34:$D$777,СВЦЭМ!$A$34:$A$777,$A138,СВЦЭМ!$B$34:$B$777,N$119)+'СЕТ СН'!$I$11+СВЦЭМ!$D$10+'СЕТ СН'!$I$5-'СЕТ СН'!$I$21</f>
        <v>4591.7978559999992</v>
      </c>
      <c r="O138" s="37">
        <f>SUMIFS(СВЦЭМ!$D$34:$D$777,СВЦЭМ!$A$34:$A$777,$A138,СВЦЭМ!$B$34:$B$777,O$119)+'СЕТ СН'!$I$11+СВЦЭМ!$D$10+'СЕТ СН'!$I$5-'СЕТ СН'!$I$21</f>
        <v>4568.7032753799995</v>
      </c>
      <c r="P138" s="37">
        <f>SUMIFS(СВЦЭМ!$D$34:$D$777,СВЦЭМ!$A$34:$A$777,$A138,СВЦЭМ!$B$34:$B$777,P$119)+'СЕТ СН'!$I$11+СВЦЭМ!$D$10+'СЕТ СН'!$I$5-'СЕТ СН'!$I$21</f>
        <v>4587.4668328799999</v>
      </c>
      <c r="Q138" s="37">
        <f>SUMIFS(СВЦЭМ!$D$34:$D$777,СВЦЭМ!$A$34:$A$777,$A138,СВЦЭМ!$B$34:$B$777,Q$119)+'СЕТ СН'!$I$11+СВЦЭМ!$D$10+'СЕТ СН'!$I$5-'СЕТ СН'!$I$21</f>
        <v>4589.5163280899997</v>
      </c>
      <c r="R138" s="37">
        <f>SUMIFS(СВЦЭМ!$D$34:$D$777,СВЦЭМ!$A$34:$A$777,$A138,СВЦЭМ!$B$34:$B$777,R$119)+'СЕТ СН'!$I$11+СВЦЭМ!$D$10+'СЕТ СН'!$I$5-'СЕТ СН'!$I$21</f>
        <v>4594.9571291100001</v>
      </c>
      <c r="S138" s="37">
        <f>SUMIFS(СВЦЭМ!$D$34:$D$777,СВЦЭМ!$A$34:$A$777,$A138,СВЦЭМ!$B$34:$B$777,S$119)+'СЕТ СН'!$I$11+СВЦЭМ!$D$10+'СЕТ СН'!$I$5-'СЕТ СН'!$I$21</f>
        <v>4577.2869705699995</v>
      </c>
      <c r="T138" s="37">
        <f>SUMIFS(СВЦЭМ!$D$34:$D$777,СВЦЭМ!$A$34:$A$777,$A138,СВЦЭМ!$B$34:$B$777,T$119)+'СЕТ СН'!$I$11+СВЦЭМ!$D$10+'СЕТ СН'!$I$5-'СЕТ СН'!$I$21</f>
        <v>4589.1985669799997</v>
      </c>
      <c r="U138" s="37">
        <f>SUMIFS(СВЦЭМ!$D$34:$D$777,СВЦЭМ!$A$34:$A$777,$A138,СВЦЭМ!$B$34:$B$777,U$119)+'СЕТ СН'!$I$11+СВЦЭМ!$D$10+'СЕТ СН'!$I$5-'СЕТ СН'!$I$21</f>
        <v>4592.7380998099998</v>
      </c>
      <c r="V138" s="37">
        <f>SUMIFS(СВЦЭМ!$D$34:$D$777,СВЦЭМ!$A$34:$A$777,$A138,СВЦЭМ!$B$34:$B$777,V$119)+'СЕТ СН'!$I$11+СВЦЭМ!$D$10+'СЕТ СН'!$I$5-'СЕТ СН'!$I$21</f>
        <v>4606.9534807499995</v>
      </c>
      <c r="W138" s="37">
        <f>SUMIFS(СВЦЭМ!$D$34:$D$777,СВЦЭМ!$A$34:$A$777,$A138,СВЦЭМ!$B$34:$B$777,W$119)+'СЕТ СН'!$I$11+СВЦЭМ!$D$10+'СЕТ СН'!$I$5-'СЕТ СН'!$I$21</f>
        <v>4640.8855143299998</v>
      </c>
      <c r="X138" s="37">
        <f>SUMIFS(СВЦЭМ!$D$34:$D$777,СВЦЭМ!$A$34:$A$777,$A138,СВЦЭМ!$B$34:$B$777,X$119)+'СЕТ СН'!$I$11+СВЦЭМ!$D$10+'СЕТ СН'!$I$5-'СЕТ СН'!$I$21</f>
        <v>4709.7531206200001</v>
      </c>
      <c r="Y138" s="37">
        <f>SUMIFS(СВЦЭМ!$D$34:$D$777,СВЦЭМ!$A$34:$A$777,$A138,СВЦЭМ!$B$34:$B$777,Y$119)+'СЕТ СН'!$I$11+СВЦЭМ!$D$10+'СЕТ СН'!$I$5-'СЕТ СН'!$I$21</f>
        <v>4803.2731464199996</v>
      </c>
    </row>
    <row r="139" spans="1:25" ht="15.75" x14ac:dyDescent="0.2">
      <c r="A139" s="36">
        <f t="shared" si="3"/>
        <v>42936</v>
      </c>
      <c r="B139" s="37">
        <f>SUMIFS(СВЦЭМ!$D$34:$D$777,СВЦЭМ!$A$34:$A$777,$A139,СВЦЭМ!$B$34:$B$777,B$119)+'СЕТ СН'!$I$11+СВЦЭМ!$D$10+'СЕТ СН'!$I$5-'СЕТ СН'!$I$21</f>
        <v>4805.9516062399998</v>
      </c>
      <c r="C139" s="37">
        <f>SUMIFS(СВЦЭМ!$D$34:$D$777,СВЦЭМ!$A$34:$A$777,$A139,СВЦЭМ!$B$34:$B$777,C$119)+'СЕТ СН'!$I$11+СВЦЭМ!$D$10+'СЕТ СН'!$I$5-'СЕТ СН'!$I$21</f>
        <v>4878.3248001899992</v>
      </c>
      <c r="D139" s="37">
        <f>SUMIFS(СВЦЭМ!$D$34:$D$777,СВЦЭМ!$A$34:$A$777,$A139,СВЦЭМ!$B$34:$B$777,D$119)+'СЕТ СН'!$I$11+СВЦЭМ!$D$10+'СЕТ СН'!$I$5-'СЕТ СН'!$I$21</f>
        <v>4943.0501159099995</v>
      </c>
      <c r="E139" s="37">
        <f>SUMIFS(СВЦЭМ!$D$34:$D$777,СВЦЭМ!$A$34:$A$777,$A139,СВЦЭМ!$B$34:$B$777,E$119)+'СЕТ СН'!$I$11+СВЦЭМ!$D$10+'СЕТ СН'!$I$5-'СЕТ СН'!$I$21</f>
        <v>4968.2858248899993</v>
      </c>
      <c r="F139" s="37">
        <f>SUMIFS(СВЦЭМ!$D$34:$D$777,СВЦЭМ!$A$34:$A$777,$A139,СВЦЭМ!$B$34:$B$777,F$119)+'СЕТ СН'!$I$11+СВЦЭМ!$D$10+'СЕТ СН'!$I$5-'СЕТ СН'!$I$21</f>
        <v>4969.97563214</v>
      </c>
      <c r="G139" s="37">
        <f>SUMIFS(СВЦЭМ!$D$34:$D$777,СВЦЭМ!$A$34:$A$777,$A139,СВЦЭМ!$B$34:$B$777,G$119)+'СЕТ СН'!$I$11+СВЦЭМ!$D$10+'СЕТ СН'!$I$5-'СЕТ СН'!$I$21</f>
        <v>4968.1800688099993</v>
      </c>
      <c r="H139" s="37">
        <f>SUMIFS(СВЦЭМ!$D$34:$D$777,СВЦЭМ!$A$34:$A$777,$A139,СВЦЭМ!$B$34:$B$777,H$119)+'СЕТ СН'!$I$11+СВЦЭМ!$D$10+'СЕТ СН'!$I$5-'СЕТ СН'!$I$21</f>
        <v>4892.8577252300001</v>
      </c>
      <c r="I139" s="37">
        <f>SUMIFS(СВЦЭМ!$D$34:$D$777,СВЦЭМ!$A$34:$A$777,$A139,СВЦЭМ!$B$34:$B$777,I$119)+'СЕТ СН'!$I$11+СВЦЭМ!$D$10+'СЕТ СН'!$I$5-'СЕТ СН'!$I$21</f>
        <v>4837.9039965899992</v>
      </c>
      <c r="J139" s="37">
        <f>SUMIFS(СВЦЭМ!$D$34:$D$777,СВЦЭМ!$A$34:$A$777,$A139,СВЦЭМ!$B$34:$B$777,J$119)+'СЕТ СН'!$I$11+СВЦЭМ!$D$10+'СЕТ СН'!$I$5-'СЕТ СН'!$I$21</f>
        <v>4722.5327929599998</v>
      </c>
      <c r="K139" s="37">
        <f>SUMIFS(СВЦЭМ!$D$34:$D$777,СВЦЭМ!$A$34:$A$777,$A139,СВЦЭМ!$B$34:$B$777,K$119)+'СЕТ СН'!$I$11+СВЦЭМ!$D$10+'СЕТ СН'!$I$5-'СЕТ СН'!$I$21</f>
        <v>4649.7261083799995</v>
      </c>
      <c r="L139" s="37">
        <f>SUMIFS(СВЦЭМ!$D$34:$D$777,СВЦЭМ!$A$34:$A$777,$A139,СВЦЭМ!$B$34:$B$777,L$119)+'СЕТ СН'!$I$11+СВЦЭМ!$D$10+'СЕТ СН'!$I$5-'СЕТ СН'!$I$21</f>
        <v>4586.7661005199998</v>
      </c>
      <c r="M139" s="37">
        <f>SUMIFS(СВЦЭМ!$D$34:$D$777,СВЦЭМ!$A$34:$A$777,$A139,СВЦЭМ!$B$34:$B$777,M$119)+'СЕТ СН'!$I$11+СВЦЭМ!$D$10+'СЕТ СН'!$I$5-'СЕТ СН'!$I$21</f>
        <v>4548.7209188399993</v>
      </c>
      <c r="N139" s="37">
        <f>SUMIFS(СВЦЭМ!$D$34:$D$777,СВЦЭМ!$A$34:$A$777,$A139,СВЦЭМ!$B$34:$B$777,N$119)+'СЕТ СН'!$I$11+СВЦЭМ!$D$10+'СЕТ СН'!$I$5-'СЕТ СН'!$I$21</f>
        <v>4550.6486794100001</v>
      </c>
      <c r="O139" s="37">
        <f>SUMIFS(СВЦЭМ!$D$34:$D$777,СВЦЭМ!$A$34:$A$777,$A139,СВЦЭМ!$B$34:$B$777,O$119)+'СЕТ СН'!$I$11+СВЦЭМ!$D$10+'СЕТ СН'!$I$5-'СЕТ СН'!$I$21</f>
        <v>4535.6161379799996</v>
      </c>
      <c r="P139" s="37">
        <f>SUMIFS(СВЦЭМ!$D$34:$D$777,СВЦЭМ!$A$34:$A$777,$A139,СВЦЭМ!$B$34:$B$777,P$119)+'СЕТ СН'!$I$11+СВЦЭМ!$D$10+'СЕТ СН'!$I$5-'СЕТ СН'!$I$21</f>
        <v>4552.4425197099999</v>
      </c>
      <c r="Q139" s="37">
        <f>SUMIFS(СВЦЭМ!$D$34:$D$777,СВЦЭМ!$A$34:$A$777,$A139,СВЦЭМ!$B$34:$B$777,Q$119)+'СЕТ СН'!$I$11+СВЦЭМ!$D$10+'СЕТ СН'!$I$5-'СЕТ СН'!$I$21</f>
        <v>4552.2646388399999</v>
      </c>
      <c r="R139" s="37">
        <f>SUMIFS(СВЦЭМ!$D$34:$D$777,СВЦЭМ!$A$34:$A$777,$A139,СВЦЭМ!$B$34:$B$777,R$119)+'СЕТ СН'!$I$11+СВЦЭМ!$D$10+'СЕТ СН'!$I$5-'СЕТ СН'!$I$21</f>
        <v>4556.0666251399998</v>
      </c>
      <c r="S139" s="37">
        <f>SUMIFS(СВЦЭМ!$D$34:$D$777,СВЦЭМ!$A$34:$A$777,$A139,СВЦЭМ!$B$34:$B$777,S$119)+'СЕТ СН'!$I$11+СВЦЭМ!$D$10+'СЕТ СН'!$I$5-'СЕТ СН'!$I$21</f>
        <v>4553.7338685999994</v>
      </c>
      <c r="T139" s="37">
        <f>SUMIFS(СВЦЭМ!$D$34:$D$777,СВЦЭМ!$A$34:$A$777,$A139,СВЦЭМ!$B$34:$B$777,T$119)+'СЕТ СН'!$I$11+СВЦЭМ!$D$10+'СЕТ СН'!$I$5-'СЕТ СН'!$I$21</f>
        <v>4570.0539427399999</v>
      </c>
      <c r="U139" s="37">
        <f>SUMIFS(СВЦЭМ!$D$34:$D$777,СВЦЭМ!$A$34:$A$777,$A139,СВЦЭМ!$B$34:$B$777,U$119)+'СЕТ СН'!$I$11+СВЦЭМ!$D$10+'СЕТ СН'!$I$5-'СЕТ СН'!$I$21</f>
        <v>4575.0814089099995</v>
      </c>
      <c r="V139" s="37">
        <f>SUMIFS(СВЦЭМ!$D$34:$D$777,СВЦЭМ!$A$34:$A$777,$A139,СВЦЭМ!$B$34:$B$777,V$119)+'СЕТ СН'!$I$11+СВЦЭМ!$D$10+'СЕТ СН'!$I$5-'СЕТ СН'!$I$21</f>
        <v>4558.6027329199997</v>
      </c>
      <c r="W139" s="37">
        <f>SUMIFS(СВЦЭМ!$D$34:$D$777,СВЦЭМ!$A$34:$A$777,$A139,СВЦЭМ!$B$34:$B$777,W$119)+'СЕТ СН'!$I$11+СВЦЭМ!$D$10+'СЕТ СН'!$I$5-'СЕТ СН'!$I$21</f>
        <v>4576.0404266699998</v>
      </c>
      <c r="X139" s="37">
        <f>SUMIFS(СВЦЭМ!$D$34:$D$777,СВЦЭМ!$A$34:$A$777,$A139,СВЦЭМ!$B$34:$B$777,X$119)+'СЕТ СН'!$I$11+СВЦЭМ!$D$10+'СЕТ СН'!$I$5-'СЕТ СН'!$I$21</f>
        <v>4637.7747937599997</v>
      </c>
      <c r="Y139" s="37">
        <f>SUMIFS(СВЦЭМ!$D$34:$D$777,СВЦЭМ!$A$34:$A$777,$A139,СВЦЭМ!$B$34:$B$777,Y$119)+'СЕТ СН'!$I$11+СВЦЭМ!$D$10+'СЕТ СН'!$I$5-'СЕТ СН'!$I$21</f>
        <v>4740.8140471699999</v>
      </c>
    </row>
    <row r="140" spans="1:25" ht="15.75" x14ac:dyDescent="0.2">
      <c r="A140" s="36">
        <f t="shared" si="3"/>
        <v>42937</v>
      </c>
      <c r="B140" s="37">
        <f>SUMIFS(СВЦЭМ!$D$34:$D$777,СВЦЭМ!$A$34:$A$777,$A140,СВЦЭМ!$B$34:$B$777,B$119)+'СЕТ СН'!$I$11+СВЦЭМ!$D$10+'СЕТ СН'!$I$5-'СЕТ СН'!$I$21</f>
        <v>4806.3211053399991</v>
      </c>
      <c r="C140" s="37">
        <f>SUMIFS(СВЦЭМ!$D$34:$D$777,СВЦЭМ!$A$34:$A$777,$A140,СВЦЭМ!$B$34:$B$777,C$119)+'СЕТ СН'!$I$11+СВЦЭМ!$D$10+'СЕТ СН'!$I$5-'СЕТ СН'!$I$21</f>
        <v>4849.0086991499993</v>
      </c>
      <c r="D140" s="37">
        <f>SUMIFS(СВЦЭМ!$D$34:$D$777,СВЦЭМ!$A$34:$A$777,$A140,СВЦЭМ!$B$34:$B$777,D$119)+'СЕТ СН'!$I$11+СВЦЭМ!$D$10+'СЕТ СН'!$I$5-'СЕТ СН'!$I$21</f>
        <v>4892.6950557399996</v>
      </c>
      <c r="E140" s="37">
        <f>SUMIFS(СВЦЭМ!$D$34:$D$777,СВЦЭМ!$A$34:$A$777,$A140,СВЦЭМ!$B$34:$B$777,E$119)+'СЕТ СН'!$I$11+СВЦЭМ!$D$10+'СЕТ СН'!$I$5-'СЕТ СН'!$I$21</f>
        <v>4897.9866981099995</v>
      </c>
      <c r="F140" s="37">
        <f>SUMIFS(СВЦЭМ!$D$34:$D$777,СВЦЭМ!$A$34:$A$777,$A140,СВЦЭМ!$B$34:$B$777,F$119)+'СЕТ СН'!$I$11+СВЦЭМ!$D$10+'СЕТ СН'!$I$5-'СЕТ СН'!$I$21</f>
        <v>4890.9378034799993</v>
      </c>
      <c r="G140" s="37">
        <f>SUMIFS(СВЦЭМ!$D$34:$D$777,СВЦЭМ!$A$34:$A$777,$A140,СВЦЭМ!$B$34:$B$777,G$119)+'СЕТ СН'!$I$11+СВЦЭМ!$D$10+'СЕТ СН'!$I$5-'СЕТ СН'!$I$21</f>
        <v>4884.7822112899994</v>
      </c>
      <c r="H140" s="37">
        <f>SUMIFS(СВЦЭМ!$D$34:$D$777,СВЦЭМ!$A$34:$A$777,$A140,СВЦЭМ!$B$34:$B$777,H$119)+'СЕТ СН'!$I$11+СВЦЭМ!$D$10+'СЕТ СН'!$I$5-'СЕТ СН'!$I$21</f>
        <v>4819.7052840999995</v>
      </c>
      <c r="I140" s="37">
        <f>SUMIFS(СВЦЭМ!$D$34:$D$777,СВЦЭМ!$A$34:$A$777,$A140,СВЦЭМ!$B$34:$B$777,I$119)+'СЕТ СН'!$I$11+СВЦЭМ!$D$10+'СЕТ СН'!$I$5-'СЕТ СН'!$I$21</f>
        <v>4750.6715106399997</v>
      </c>
      <c r="J140" s="37">
        <f>SUMIFS(СВЦЭМ!$D$34:$D$777,СВЦЭМ!$A$34:$A$777,$A140,СВЦЭМ!$B$34:$B$777,J$119)+'СЕТ СН'!$I$11+СВЦЭМ!$D$10+'СЕТ СН'!$I$5-'СЕТ СН'!$I$21</f>
        <v>4705.0014477699997</v>
      </c>
      <c r="K140" s="37">
        <f>SUMIFS(СВЦЭМ!$D$34:$D$777,СВЦЭМ!$A$34:$A$777,$A140,СВЦЭМ!$B$34:$B$777,K$119)+'СЕТ СН'!$I$11+СВЦЭМ!$D$10+'СЕТ СН'!$I$5-'СЕТ СН'!$I$21</f>
        <v>4632.3016284199994</v>
      </c>
      <c r="L140" s="37">
        <f>SUMIFS(СВЦЭМ!$D$34:$D$777,СВЦЭМ!$A$34:$A$777,$A140,СВЦЭМ!$B$34:$B$777,L$119)+'СЕТ СН'!$I$11+СВЦЭМ!$D$10+'СЕТ СН'!$I$5-'СЕТ СН'!$I$21</f>
        <v>4606.6162857299996</v>
      </c>
      <c r="M140" s="37">
        <f>SUMIFS(СВЦЭМ!$D$34:$D$777,СВЦЭМ!$A$34:$A$777,$A140,СВЦЭМ!$B$34:$B$777,M$119)+'СЕТ СН'!$I$11+СВЦЭМ!$D$10+'СЕТ СН'!$I$5-'СЕТ СН'!$I$21</f>
        <v>4633.2781642</v>
      </c>
      <c r="N140" s="37">
        <f>SUMIFS(СВЦЭМ!$D$34:$D$777,СВЦЭМ!$A$34:$A$777,$A140,СВЦЭМ!$B$34:$B$777,N$119)+'СЕТ СН'!$I$11+СВЦЭМ!$D$10+'СЕТ СН'!$I$5-'СЕТ СН'!$I$21</f>
        <v>4632.1241661699996</v>
      </c>
      <c r="O140" s="37">
        <f>SUMIFS(СВЦЭМ!$D$34:$D$777,СВЦЭМ!$A$34:$A$777,$A140,СВЦЭМ!$B$34:$B$777,O$119)+'СЕТ СН'!$I$11+СВЦЭМ!$D$10+'СЕТ СН'!$I$5-'СЕТ СН'!$I$21</f>
        <v>4625.1137947399993</v>
      </c>
      <c r="P140" s="37">
        <f>SUMIFS(СВЦЭМ!$D$34:$D$777,СВЦЭМ!$A$34:$A$777,$A140,СВЦЭМ!$B$34:$B$777,P$119)+'СЕТ СН'!$I$11+СВЦЭМ!$D$10+'СЕТ СН'!$I$5-'СЕТ СН'!$I$21</f>
        <v>4620.5336803999999</v>
      </c>
      <c r="Q140" s="37">
        <f>SUMIFS(СВЦЭМ!$D$34:$D$777,СВЦЭМ!$A$34:$A$777,$A140,СВЦЭМ!$B$34:$B$777,Q$119)+'СЕТ СН'!$I$11+СВЦЭМ!$D$10+'СЕТ СН'!$I$5-'СЕТ СН'!$I$21</f>
        <v>4615.0691231599994</v>
      </c>
      <c r="R140" s="37">
        <f>SUMIFS(СВЦЭМ!$D$34:$D$777,СВЦЭМ!$A$34:$A$777,$A140,СВЦЭМ!$B$34:$B$777,R$119)+'СЕТ СН'!$I$11+СВЦЭМ!$D$10+'СЕТ СН'!$I$5-'СЕТ СН'!$I$21</f>
        <v>4607.8406635599995</v>
      </c>
      <c r="S140" s="37">
        <f>SUMIFS(СВЦЭМ!$D$34:$D$777,СВЦЭМ!$A$34:$A$777,$A140,СВЦЭМ!$B$34:$B$777,S$119)+'СЕТ СН'!$I$11+СВЦЭМ!$D$10+'СЕТ СН'!$I$5-'СЕТ СН'!$I$21</f>
        <v>4608.7837977199997</v>
      </c>
      <c r="T140" s="37">
        <f>SUMIFS(СВЦЭМ!$D$34:$D$777,СВЦЭМ!$A$34:$A$777,$A140,СВЦЭМ!$B$34:$B$777,T$119)+'СЕТ СН'!$I$11+СВЦЭМ!$D$10+'СЕТ СН'!$I$5-'СЕТ СН'!$I$21</f>
        <v>4598.2857328399996</v>
      </c>
      <c r="U140" s="37">
        <f>SUMIFS(СВЦЭМ!$D$34:$D$777,СВЦЭМ!$A$34:$A$777,$A140,СВЦЭМ!$B$34:$B$777,U$119)+'СЕТ СН'!$I$11+СВЦЭМ!$D$10+'СЕТ СН'!$I$5-'СЕТ СН'!$I$21</f>
        <v>4581.6524441299998</v>
      </c>
      <c r="V140" s="37">
        <f>SUMIFS(СВЦЭМ!$D$34:$D$777,СВЦЭМ!$A$34:$A$777,$A140,СВЦЭМ!$B$34:$B$777,V$119)+'СЕТ СН'!$I$11+СВЦЭМ!$D$10+'СЕТ СН'!$I$5-'СЕТ СН'!$I$21</f>
        <v>4573.4742029299996</v>
      </c>
      <c r="W140" s="37">
        <f>SUMIFS(СВЦЭМ!$D$34:$D$777,СВЦЭМ!$A$34:$A$777,$A140,СВЦЭМ!$B$34:$B$777,W$119)+'СЕТ СН'!$I$11+СВЦЭМ!$D$10+'СЕТ СН'!$I$5-'СЕТ СН'!$I$21</f>
        <v>4626.4418420699994</v>
      </c>
      <c r="X140" s="37">
        <f>SUMIFS(СВЦЭМ!$D$34:$D$777,СВЦЭМ!$A$34:$A$777,$A140,СВЦЭМ!$B$34:$B$777,X$119)+'СЕТ СН'!$I$11+СВЦЭМ!$D$10+'СЕТ СН'!$I$5-'СЕТ СН'!$I$21</f>
        <v>4656.9391803099998</v>
      </c>
      <c r="Y140" s="37">
        <f>SUMIFS(СВЦЭМ!$D$34:$D$777,СВЦЭМ!$A$34:$A$777,$A140,СВЦЭМ!$B$34:$B$777,Y$119)+'СЕТ СН'!$I$11+СВЦЭМ!$D$10+'СЕТ СН'!$I$5-'СЕТ СН'!$I$21</f>
        <v>4740.6994888099998</v>
      </c>
    </row>
    <row r="141" spans="1:25" ht="15.75" x14ac:dyDescent="0.2">
      <c r="A141" s="36">
        <f t="shared" si="3"/>
        <v>42938</v>
      </c>
      <c r="B141" s="37">
        <f>SUMIFS(СВЦЭМ!$D$34:$D$777,СВЦЭМ!$A$34:$A$777,$A141,СВЦЭМ!$B$34:$B$777,B$119)+'СЕТ СН'!$I$11+СВЦЭМ!$D$10+'СЕТ СН'!$I$5-'СЕТ СН'!$I$21</f>
        <v>4807.6683974699999</v>
      </c>
      <c r="C141" s="37">
        <f>SUMIFS(СВЦЭМ!$D$34:$D$777,СВЦЭМ!$A$34:$A$777,$A141,СВЦЭМ!$B$34:$B$777,C$119)+'СЕТ СН'!$I$11+СВЦЭМ!$D$10+'СЕТ СН'!$I$5-'СЕТ СН'!$I$21</f>
        <v>4841.4480946900003</v>
      </c>
      <c r="D141" s="37">
        <f>SUMIFS(СВЦЭМ!$D$34:$D$777,СВЦЭМ!$A$34:$A$777,$A141,СВЦЭМ!$B$34:$B$777,D$119)+'СЕТ СН'!$I$11+СВЦЭМ!$D$10+'СЕТ СН'!$I$5-'СЕТ СН'!$I$21</f>
        <v>4859.3137326699998</v>
      </c>
      <c r="E141" s="37">
        <f>SUMIFS(СВЦЭМ!$D$34:$D$777,СВЦЭМ!$A$34:$A$777,$A141,СВЦЭМ!$B$34:$B$777,E$119)+'СЕТ СН'!$I$11+СВЦЭМ!$D$10+'СЕТ СН'!$I$5-'СЕТ СН'!$I$21</f>
        <v>4877.3317597099995</v>
      </c>
      <c r="F141" s="37">
        <f>SUMIFS(СВЦЭМ!$D$34:$D$777,СВЦЭМ!$A$34:$A$777,$A141,СВЦЭМ!$B$34:$B$777,F$119)+'СЕТ СН'!$I$11+СВЦЭМ!$D$10+'СЕТ СН'!$I$5-'СЕТ СН'!$I$21</f>
        <v>4887.6649203399993</v>
      </c>
      <c r="G141" s="37">
        <f>SUMIFS(СВЦЭМ!$D$34:$D$777,СВЦЭМ!$A$34:$A$777,$A141,СВЦЭМ!$B$34:$B$777,G$119)+'СЕТ СН'!$I$11+СВЦЭМ!$D$10+'СЕТ СН'!$I$5-'СЕТ СН'!$I$21</f>
        <v>4879.86320927</v>
      </c>
      <c r="H141" s="37">
        <f>SUMIFS(СВЦЭМ!$D$34:$D$777,СВЦЭМ!$A$34:$A$777,$A141,СВЦЭМ!$B$34:$B$777,H$119)+'СЕТ СН'!$I$11+СВЦЭМ!$D$10+'СЕТ СН'!$I$5-'СЕТ СН'!$I$21</f>
        <v>4847.4767856599992</v>
      </c>
      <c r="I141" s="37">
        <f>SUMIFS(СВЦЭМ!$D$34:$D$777,СВЦЭМ!$A$34:$A$777,$A141,СВЦЭМ!$B$34:$B$777,I$119)+'СЕТ СН'!$I$11+СВЦЭМ!$D$10+'СЕТ СН'!$I$5-'СЕТ СН'!$I$21</f>
        <v>4752.5181068999991</v>
      </c>
      <c r="J141" s="37">
        <f>SUMIFS(СВЦЭМ!$D$34:$D$777,СВЦЭМ!$A$34:$A$777,$A141,СВЦЭМ!$B$34:$B$777,J$119)+'СЕТ СН'!$I$11+СВЦЭМ!$D$10+'СЕТ СН'!$I$5-'СЕТ СН'!$I$21</f>
        <v>4644.0525951499994</v>
      </c>
      <c r="K141" s="37">
        <f>SUMIFS(СВЦЭМ!$D$34:$D$777,СВЦЭМ!$A$34:$A$777,$A141,СВЦЭМ!$B$34:$B$777,K$119)+'СЕТ СН'!$I$11+СВЦЭМ!$D$10+'СЕТ СН'!$I$5-'СЕТ СН'!$I$21</f>
        <v>4570.6755041899996</v>
      </c>
      <c r="L141" s="37">
        <f>SUMIFS(СВЦЭМ!$D$34:$D$777,СВЦЭМ!$A$34:$A$777,$A141,СВЦЭМ!$B$34:$B$777,L$119)+'СЕТ СН'!$I$11+СВЦЭМ!$D$10+'СЕТ СН'!$I$5-'СЕТ СН'!$I$21</f>
        <v>4516.59689789</v>
      </c>
      <c r="M141" s="37">
        <f>SUMIFS(СВЦЭМ!$D$34:$D$777,СВЦЭМ!$A$34:$A$777,$A141,СВЦЭМ!$B$34:$B$777,M$119)+'СЕТ СН'!$I$11+СВЦЭМ!$D$10+'СЕТ СН'!$I$5-'СЕТ СН'!$I$21</f>
        <v>4578.3762534399993</v>
      </c>
      <c r="N141" s="37">
        <f>SUMIFS(СВЦЭМ!$D$34:$D$777,СВЦЭМ!$A$34:$A$777,$A141,СВЦЭМ!$B$34:$B$777,N$119)+'СЕТ СН'!$I$11+СВЦЭМ!$D$10+'СЕТ СН'!$I$5-'СЕТ СН'!$I$21</f>
        <v>4559.2381388899994</v>
      </c>
      <c r="O141" s="37">
        <f>SUMIFS(СВЦЭМ!$D$34:$D$777,СВЦЭМ!$A$34:$A$777,$A141,СВЦЭМ!$B$34:$B$777,O$119)+'СЕТ СН'!$I$11+СВЦЭМ!$D$10+'СЕТ СН'!$I$5-'СЕТ СН'!$I$21</f>
        <v>4521.5737434299999</v>
      </c>
      <c r="P141" s="37">
        <f>SUMIFS(СВЦЭМ!$D$34:$D$777,СВЦЭМ!$A$34:$A$777,$A141,СВЦЭМ!$B$34:$B$777,P$119)+'СЕТ СН'!$I$11+СВЦЭМ!$D$10+'СЕТ СН'!$I$5-'СЕТ СН'!$I$21</f>
        <v>4509.1503349499999</v>
      </c>
      <c r="Q141" s="37">
        <f>SUMIFS(СВЦЭМ!$D$34:$D$777,СВЦЭМ!$A$34:$A$777,$A141,СВЦЭМ!$B$34:$B$777,Q$119)+'СЕТ СН'!$I$11+СВЦЭМ!$D$10+'СЕТ СН'!$I$5-'СЕТ СН'!$I$21</f>
        <v>4513.9026174899991</v>
      </c>
      <c r="R141" s="37">
        <f>SUMIFS(СВЦЭМ!$D$34:$D$777,СВЦЭМ!$A$34:$A$777,$A141,СВЦЭМ!$B$34:$B$777,R$119)+'СЕТ СН'!$I$11+СВЦЭМ!$D$10+'СЕТ СН'!$I$5-'СЕТ СН'!$I$21</f>
        <v>4515.6785513499999</v>
      </c>
      <c r="S141" s="37">
        <f>SUMIFS(СВЦЭМ!$D$34:$D$777,СВЦЭМ!$A$34:$A$777,$A141,СВЦЭМ!$B$34:$B$777,S$119)+'СЕТ СН'!$I$11+СВЦЭМ!$D$10+'СЕТ СН'!$I$5-'СЕТ СН'!$I$21</f>
        <v>4516.6675098599999</v>
      </c>
      <c r="T141" s="37">
        <f>SUMIFS(СВЦЭМ!$D$34:$D$777,СВЦЭМ!$A$34:$A$777,$A141,СВЦЭМ!$B$34:$B$777,T$119)+'СЕТ СН'!$I$11+СВЦЭМ!$D$10+'СЕТ СН'!$I$5-'СЕТ СН'!$I$21</f>
        <v>4519.0206101799995</v>
      </c>
      <c r="U141" s="37">
        <f>SUMIFS(СВЦЭМ!$D$34:$D$777,СВЦЭМ!$A$34:$A$777,$A141,СВЦЭМ!$B$34:$B$777,U$119)+'СЕТ СН'!$I$11+СВЦЭМ!$D$10+'СЕТ СН'!$I$5-'СЕТ СН'!$I$21</f>
        <v>4520.6422509299991</v>
      </c>
      <c r="V141" s="37">
        <f>SUMIFS(СВЦЭМ!$D$34:$D$777,СВЦЭМ!$A$34:$A$777,$A141,СВЦЭМ!$B$34:$B$777,V$119)+'СЕТ СН'!$I$11+СВЦЭМ!$D$10+'СЕТ СН'!$I$5-'СЕТ СН'!$I$21</f>
        <v>4528.2805111999996</v>
      </c>
      <c r="W141" s="37">
        <f>SUMIFS(СВЦЭМ!$D$34:$D$777,СВЦЭМ!$A$34:$A$777,$A141,СВЦЭМ!$B$34:$B$777,W$119)+'СЕТ СН'!$I$11+СВЦЭМ!$D$10+'СЕТ СН'!$I$5-'СЕТ СН'!$I$21</f>
        <v>4538.1396622299999</v>
      </c>
      <c r="X141" s="37">
        <f>SUMIFS(СВЦЭМ!$D$34:$D$777,СВЦЭМ!$A$34:$A$777,$A141,СВЦЭМ!$B$34:$B$777,X$119)+'СЕТ СН'!$I$11+СВЦЭМ!$D$10+'СЕТ СН'!$I$5-'СЕТ СН'!$I$21</f>
        <v>4570.0157930599999</v>
      </c>
      <c r="Y141" s="37">
        <f>SUMIFS(СВЦЭМ!$D$34:$D$777,СВЦЭМ!$A$34:$A$777,$A141,СВЦЭМ!$B$34:$B$777,Y$119)+'СЕТ СН'!$I$11+СВЦЭМ!$D$10+'СЕТ СН'!$I$5-'СЕТ СН'!$I$21</f>
        <v>4668.1730929199994</v>
      </c>
    </row>
    <row r="142" spans="1:25" ht="15.75" x14ac:dyDescent="0.2">
      <c r="A142" s="36">
        <f t="shared" si="3"/>
        <v>42939</v>
      </c>
      <c r="B142" s="37">
        <f>SUMIFS(СВЦЭМ!$D$34:$D$777,СВЦЭМ!$A$34:$A$777,$A142,СВЦЭМ!$B$34:$B$777,B$119)+'СЕТ СН'!$I$11+СВЦЭМ!$D$10+'СЕТ СН'!$I$5-'СЕТ СН'!$I$21</f>
        <v>4760.4910956200001</v>
      </c>
      <c r="C142" s="37">
        <f>SUMIFS(СВЦЭМ!$D$34:$D$777,СВЦЭМ!$A$34:$A$777,$A142,СВЦЭМ!$B$34:$B$777,C$119)+'СЕТ СН'!$I$11+СВЦЭМ!$D$10+'СЕТ СН'!$I$5-'СЕТ СН'!$I$21</f>
        <v>4800.7462635399997</v>
      </c>
      <c r="D142" s="37">
        <f>SUMIFS(СВЦЭМ!$D$34:$D$777,СВЦЭМ!$A$34:$A$777,$A142,СВЦЭМ!$B$34:$B$777,D$119)+'СЕТ СН'!$I$11+СВЦЭМ!$D$10+'СЕТ СН'!$I$5-'СЕТ СН'!$I$21</f>
        <v>4862.9596019399996</v>
      </c>
      <c r="E142" s="37">
        <f>SUMIFS(СВЦЭМ!$D$34:$D$777,СВЦЭМ!$A$34:$A$777,$A142,СВЦЭМ!$B$34:$B$777,E$119)+'СЕТ СН'!$I$11+СВЦЭМ!$D$10+'СЕТ СН'!$I$5-'СЕТ СН'!$I$21</f>
        <v>4883.2997357900003</v>
      </c>
      <c r="F142" s="37">
        <f>SUMIFS(СВЦЭМ!$D$34:$D$777,СВЦЭМ!$A$34:$A$777,$A142,СВЦЭМ!$B$34:$B$777,F$119)+'СЕТ СН'!$I$11+СВЦЭМ!$D$10+'СЕТ СН'!$I$5-'СЕТ СН'!$I$21</f>
        <v>4904.3209233500002</v>
      </c>
      <c r="G142" s="37">
        <f>SUMIFS(СВЦЭМ!$D$34:$D$777,СВЦЭМ!$A$34:$A$777,$A142,СВЦЭМ!$B$34:$B$777,G$119)+'СЕТ СН'!$I$11+СВЦЭМ!$D$10+'СЕТ СН'!$I$5-'СЕТ СН'!$I$21</f>
        <v>4904.4840878799996</v>
      </c>
      <c r="H142" s="37">
        <f>SUMIFS(СВЦЭМ!$D$34:$D$777,СВЦЭМ!$A$34:$A$777,$A142,СВЦЭМ!$B$34:$B$777,H$119)+'СЕТ СН'!$I$11+СВЦЭМ!$D$10+'СЕТ СН'!$I$5-'СЕТ СН'!$I$21</f>
        <v>4877.0215993700003</v>
      </c>
      <c r="I142" s="37">
        <f>SUMIFS(СВЦЭМ!$D$34:$D$777,СВЦЭМ!$A$34:$A$777,$A142,СВЦЭМ!$B$34:$B$777,I$119)+'СЕТ СН'!$I$11+СВЦЭМ!$D$10+'СЕТ СН'!$I$5-'СЕТ СН'!$I$21</f>
        <v>4766.8195854099995</v>
      </c>
      <c r="J142" s="37">
        <f>SUMIFS(СВЦЭМ!$D$34:$D$777,СВЦЭМ!$A$34:$A$777,$A142,СВЦЭМ!$B$34:$B$777,J$119)+'СЕТ СН'!$I$11+СВЦЭМ!$D$10+'СЕТ СН'!$I$5-'СЕТ СН'!$I$21</f>
        <v>4661.14197625</v>
      </c>
      <c r="K142" s="37">
        <f>SUMIFS(СВЦЭМ!$D$34:$D$777,СВЦЭМ!$A$34:$A$777,$A142,СВЦЭМ!$B$34:$B$777,K$119)+'СЕТ СН'!$I$11+СВЦЭМ!$D$10+'СЕТ СН'!$I$5-'СЕТ СН'!$I$21</f>
        <v>4578.7886841</v>
      </c>
      <c r="L142" s="37">
        <f>SUMIFS(СВЦЭМ!$D$34:$D$777,СВЦЭМ!$A$34:$A$777,$A142,СВЦЭМ!$B$34:$B$777,L$119)+'СЕТ СН'!$I$11+СВЦЭМ!$D$10+'СЕТ СН'!$I$5-'СЕТ СН'!$I$21</f>
        <v>4534.7588935399999</v>
      </c>
      <c r="M142" s="37">
        <f>SUMIFS(СВЦЭМ!$D$34:$D$777,СВЦЭМ!$A$34:$A$777,$A142,СВЦЭМ!$B$34:$B$777,M$119)+'СЕТ СН'!$I$11+СВЦЭМ!$D$10+'СЕТ СН'!$I$5-'СЕТ СН'!$I$21</f>
        <v>4548.8597051199995</v>
      </c>
      <c r="N142" s="37">
        <f>SUMIFS(СВЦЭМ!$D$34:$D$777,СВЦЭМ!$A$34:$A$777,$A142,СВЦЭМ!$B$34:$B$777,N$119)+'СЕТ СН'!$I$11+СВЦЭМ!$D$10+'СЕТ СН'!$I$5-'СЕТ СН'!$I$21</f>
        <v>4587.6490924699992</v>
      </c>
      <c r="O142" s="37">
        <f>SUMIFS(СВЦЭМ!$D$34:$D$777,СВЦЭМ!$A$34:$A$777,$A142,СВЦЭМ!$B$34:$B$777,O$119)+'СЕТ СН'!$I$11+СВЦЭМ!$D$10+'СЕТ СН'!$I$5-'СЕТ СН'!$I$21</f>
        <v>4549.9056191599993</v>
      </c>
      <c r="P142" s="37">
        <f>SUMIFS(СВЦЭМ!$D$34:$D$777,СВЦЭМ!$A$34:$A$777,$A142,СВЦЭМ!$B$34:$B$777,P$119)+'СЕТ СН'!$I$11+СВЦЭМ!$D$10+'СЕТ СН'!$I$5-'СЕТ СН'!$I$21</f>
        <v>4521.9544852599993</v>
      </c>
      <c r="Q142" s="37">
        <f>SUMIFS(СВЦЭМ!$D$34:$D$777,СВЦЭМ!$A$34:$A$777,$A142,СВЦЭМ!$B$34:$B$777,Q$119)+'СЕТ СН'!$I$11+СВЦЭМ!$D$10+'СЕТ СН'!$I$5-'СЕТ СН'!$I$21</f>
        <v>4520.8172085999995</v>
      </c>
      <c r="R142" s="37">
        <f>SUMIFS(СВЦЭМ!$D$34:$D$777,СВЦЭМ!$A$34:$A$777,$A142,СВЦЭМ!$B$34:$B$777,R$119)+'СЕТ СН'!$I$11+СВЦЭМ!$D$10+'СЕТ СН'!$I$5-'СЕТ СН'!$I$21</f>
        <v>4523.4795707399999</v>
      </c>
      <c r="S142" s="37">
        <f>SUMIFS(СВЦЭМ!$D$34:$D$777,СВЦЭМ!$A$34:$A$777,$A142,СВЦЭМ!$B$34:$B$777,S$119)+'СЕТ СН'!$I$11+СВЦЭМ!$D$10+'СЕТ СН'!$I$5-'СЕТ СН'!$I$21</f>
        <v>4522.87999081</v>
      </c>
      <c r="T142" s="37">
        <f>SUMIFS(СВЦЭМ!$D$34:$D$777,СВЦЭМ!$A$34:$A$777,$A142,СВЦЭМ!$B$34:$B$777,T$119)+'СЕТ СН'!$I$11+СВЦЭМ!$D$10+'СЕТ СН'!$I$5-'СЕТ СН'!$I$21</f>
        <v>4524.2969426599993</v>
      </c>
      <c r="U142" s="37">
        <f>SUMIFS(СВЦЭМ!$D$34:$D$777,СВЦЭМ!$A$34:$A$777,$A142,СВЦЭМ!$B$34:$B$777,U$119)+'СЕТ СН'!$I$11+СВЦЭМ!$D$10+'СЕТ СН'!$I$5-'СЕТ СН'!$I$21</f>
        <v>4524.6994922599997</v>
      </c>
      <c r="V142" s="37">
        <f>SUMIFS(СВЦЭМ!$D$34:$D$777,СВЦЭМ!$A$34:$A$777,$A142,СВЦЭМ!$B$34:$B$777,V$119)+'СЕТ СН'!$I$11+СВЦЭМ!$D$10+'СЕТ СН'!$I$5-'СЕТ СН'!$I$21</f>
        <v>4517.5400844199994</v>
      </c>
      <c r="W142" s="37">
        <f>SUMIFS(СВЦЭМ!$D$34:$D$777,СВЦЭМ!$A$34:$A$777,$A142,СВЦЭМ!$B$34:$B$777,W$119)+'СЕТ СН'!$I$11+СВЦЭМ!$D$10+'СЕТ СН'!$I$5-'СЕТ СН'!$I$21</f>
        <v>4547.7750797099998</v>
      </c>
      <c r="X142" s="37">
        <f>SUMIFS(СВЦЭМ!$D$34:$D$777,СВЦЭМ!$A$34:$A$777,$A142,СВЦЭМ!$B$34:$B$777,X$119)+'СЕТ СН'!$I$11+СВЦЭМ!$D$10+'СЕТ СН'!$I$5-'СЕТ СН'!$I$21</f>
        <v>4594.2957368199995</v>
      </c>
      <c r="Y142" s="37">
        <f>SUMIFS(СВЦЭМ!$D$34:$D$777,СВЦЭМ!$A$34:$A$777,$A142,СВЦЭМ!$B$34:$B$777,Y$119)+'СЕТ СН'!$I$11+СВЦЭМ!$D$10+'СЕТ СН'!$I$5-'СЕТ СН'!$I$21</f>
        <v>4653.7707166599994</v>
      </c>
    </row>
    <row r="143" spans="1:25" ht="15.75" x14ac:dyDescent="0.2">
      <c r="A143" s="36">
        <f t="shared" si="3"/>
        <v>42940</v>
      </c>
      <c r="B143" s="37">
        <f>SUMIFS(СВЦЭМ!$D$34:$D$777,СВЦЭМ!$A$34:$A$777,$A143,СВЦЭМ!$B$34:$B$777,B$119)+'СЕТ СН'!$I$11+СВЦЭМ!$D$10+'СЕТ СН'!$I$5-'СЕТ СН'!$I$21</f>
        <v>4711.0903306</v>
      </c>
      <c r="C143" s="37">
        <f>SUMIFS(СВЦЭМ!$D$34:$D$777,СВЦЭМ!$A$34:$A$777,$A143,СВЦЭМ!$B$34:$B$777,C$119)+'СЕТ СН'!$I$11+СВЦЭМ!$D$10+'СЕТ СН'!$I$5-'СЕТ СН'!$I$21</f>
        <v>4818.1951733200003</v>
      </c>
      <c r="D143" s="37">
        <f>SUMIFS(СВЦЭМ!$D$34:$D$777,СВЦЭМ!$A$34:$A$777,$A143,СВЦЭМ!$B$34:$B$777,D$119)+'СЕТ СН'!$I$11+СВЦЭМ!$D$10+'СЕТ СН'!$I$5-'СЕТ СН'!$I$21</f>
        <v>4844.1863132799999</v>
      </c>
      <c r="E143" s="37">
        <f>SUMIFS(СВЦЭМ!$D$34:$D$777,СВЦЭМ!$A$34:$A$777,$A143,СВЦЭМ!$B$34:$B$777,E$119)+'СЕТ СН'!$I$11+СВЦЭМ!$D$10+'СЕТ СН'!$I$5-'СЕТ СН'!$I$21</f>
        <v>4856.3701435799994</v>
      </c>
      <c r="F143" s="37">
        <f>SUMIFS(СВЦЭМ!$D$34:$D$777,СВЦЭМ!$A$34:$A$777,$A143,СВЦЭМ!$B$34:$B$777,F$119)+'СЕТ СН'!$I$11+СВЦЭМ!$D$10+'СЕТ СН'!$I$5-'СЕТ СН'!$I$21</f>
        <v>4868.1900406799996</v>
      </c>
      <c r="G143" s="37">
        <f>SUMIFS(СВЦЭМ!$D$34:$D$777,СВЦЭМ!$A$34:$A$777,$A143,СВЦЭМ!$B$34:$B$777,G$119)+'СЕТ СН'!$I$11+СВЦЭМ!$D$10+'СЕТ СН'!$I$5-'СЕТ СН'!$I$21</f>
        <v>4852.8122757799993</v>
      </c>
      <c r="H143" s="37">
        <f>SUMIFS(СВЦЭМ!$D$34:$D$777,СВЦЭМ!$A$34:$A$777,$A143,СВЦЭМ!$B$34:$B$777,H$119)+'СЕТ СН'!$I$11+СВЦЭМ!$D$10+'СЕТ СН'!$I$5-'СЕТ СН'!$I$21</f>
        <v>4803.4543325100003</v>
      </c>
      <c r="I143" s="37">
        <f>SUMIFS(СВЦЭМ!$D$34:$D$777,СВЦЭМ!$A$34:$A$777,$A143,СВЦЭМ!$B$34:$B$777,I$119)+'СЕТ СН'!$I$11+СВЦЭМ!$D$10+'СЕТ СН'!$I$5-'СЕТ СН'!$I$21</f>
        <v>4772.59489536</v>
      </c>
      <c r="J143" s="37">
        <f>SUMIFS(СВЦЭМ!$D$34:$D$777,СВЦЭМ!$A$34:$A$777,$A143,СВЦЭМ!$B$34:$B$777,J$119)+'СЕТ СН'!$I$11+СВЦЭМ!$D$10+'СЕТ СН'!$I$5-'СЕТ СН'!$I$21</f>
        <v>4642.6077908699999</v>
      </c>
      <c r="K143" s="37">
        <f>SUMIFS(СВЦЭМ!$D$34:$D$777,СВЦЭМ!$A$34:$A$777,$A143,СВЦЭМ!$B$34:$B$777,K$119)+'СЕТ СН'!$I$11+СВЦЭМ!$D$10+'СЕТ СН'!$I$5-'СЕТ СН'!$I$21</f>
        <v>4643.8485438199996</v>
      </c>
      <c r="L143" s="37">
        <f>SUMIFS(СВЦЭМ!$D$34:$D$777,СВЦЭМ!$A$34:$A$777,$A143,СВЦЭМ!$B$34:$B$777,L$119)+'СЕТ СН'!$I$11+СВЦЭМ!$D$10+'СЕТ СН'!$I$5-'СЕТ СН'!$I$21</f>
        <v>4636.59738535</v>
      </c>
      <c r="M143" s="37">
        <f>SUMIFS(СВЦЭМ!$D$34:$D$777,СВЦЭМ!$A$34:$A$777,$A143,СВЦЭМ!$B$34:$B$777,M$119)+'СЕТ СН'!$I$11+СВЦЭМ!$D$10+'СЕТ СН'!$I$5-'СЕТ СН'!$I$21</f>
        <v>4643.3810880799992</v>
      </c>
      <c r="N143" s="37">
        <f>SUMIFS(СВЦЭМ!$D$34:$D$777,СВЦЭМ!$A$34:$A$777,$A143,СВЦЭМ!$B$34:$B$777,N$119)+'СЕТ СН'!$I$11+СВЦЭМ!$D$10+'СЕТ СН'!$I$5-'СЕТ СН'!$I$21</f>
        <v>4637.5765449800001</v>
      </c>
      <c r="O143" s="37">
        <f>SUMIFS(СВЦЭМ!$D$34:$D$777,СВЦЭМ!$A$34:$A$777,$A143,СВЦЭМ!$B$34:$B$777,O$119)+'СЕТ СН'!$I$11+СВЦЭМ!$D$10+'СЕТ СН'!$I$5-'СЕТ СН'!$I$21</f>
        <v>4642.2759389999992</v>
      </c>
      <c r="P143" s="37">
        <f>SUMIFS(СВЦЭМ!$D$34:$D$777,СВЦЭМ!$A$34:$A$777,$A143,СВЦЭМ!$B$34:$B$777,P$119)+'СЕТ СН'!$I$11+СВЦЭМ!$D$10+'СЕТ СН'!$I$5-'СЕТ СН'!$I$21</f>
        <v>4635.1950980399997</v>
      </c>
      <c r="Q143" s="37">
        <f>SUMIFS(СВЦЭМ!$D$34:$D$777,СВЦЭМ!$A$34:$A$777,$A143,СВЦЭМ!$B$34:$B$777,Q$119)+'СЕТ СН'!$I$11+СВЦЭМ!$D$10+'СЕТ СН'!$I$5-'СЕТ СН'!$I$21</f>
        <v>4634.5648203199999</v>
      </c>
      <c r="R143" s="37">
        <f>SUMIFS(СВЦЭМ!$D$34:$D$777,СВЦЭМ!$A$34:$A$777,$A143,СВЦЭМ!$B$34:$B$777,R$119)+'СЕТ СН'!$I$11+СВЦЭМ!$D$10+'СЕТ СН'!$I$5-'СЕТ СН'!$I$21</f>
        <v>4630.1883460399995</v>
      </c>
      <c r="S143" s="37">
        <f>SUMIFS(СВЦЭМ!$D$34:$D$777,СВЦЭМ!$A$34:$A$777,$A143,СВЦЭМ!$B$34:$B$777,S$119)+'СЕТ СН'!$I$11+СВЦЭМ!$D$10+'СЕТ СН'!$I$5-'СЕТ СН'!$I$21</f>
        <v>4627.9196054199992</v>
      </c>
      <c r="T143" s="37">
        <f>SUMIFS(СВЦЭМ!$D$34:$D$777,СВЦЭМ!$A$34:$A$777,$A143,СВЦЭМ!$B$34:$B$777,T$119)+'СЕТ СН'!$I$11+СВЦЭМ!$D$10+'СЕТ СН'!$I$5-'СЕТ СН'!$I$21</f>
        <v>4630.8979167099997</v>
      </c>
      <c r="U143" s="37">
        <f>SUMIFS(СВЦЭМ!$D$34:$D$777,СВЦЭМ!$A$34:$A$777,$A143,СВЦЭМ!$B$34:$B$777,U$119)+'СЕТ СН'!$I$11+СВЦЭМ!$D$10+'СЕТ СН'!$I$5-'СЕТ СН'!$I$21</f>
        <v>4626.29710445</v>
      </c>
      <c r="V143" s="37">
        <f>SUMIFS(СВЦЭМ!$D$34:$D$777,СВЦЭМ!$A$34:$A$777,$A143,СВЦЭМ!$B$34:$B$777,V$119)+'СЕТ СН'!$I$11+СВЦЭМ!$D$10+'СЕТ СН'!$I$5-'СЕТ СН'!$I$21</f>
        <v>4619.3527979099999</v>
      </c>
      <c r="W143" s="37">
        <f>SUMIFS(СВЦЭМ!$D$34:$D$777,СВЦЭМ!$A$34:$A$777,$A143,СВЦЭМ!$B$34:$B$777,W$119)+'СЕТ СН'!$I$11+СВЦЭМ!$D$10+'СЕТ СН'!$I$5-'СЕТ СН'!$I$21</f>
        <v>4648.2389034299995</v>
      </c>
      <c r="X143" s="37">
        <f>SUMIFS(СВЦЭМ!$D$34:$D$777,СВЦЭМ!$A$34:$A$777,$A143,СВЦЭМ!$B$34:$B$777,X$119)+'СЕТ СН'!$I$11+СВЦЭМ!$D$10+'СЕТ СН'!$I$5-'СЕТ СН'!$I$21</f>
        <v>4618.14795779</v>
      </c>
      <c r="Y143" s="37">
        <f>SUMIFS(СВЦЭМ!$D$34:$D$777,СВЦЭМ!$A$34:$A$777,$A143,СВЦЭМ!$B$34:$B$777,Y$119)+'СЕТ СН'!$I$11+СВЦЭМ!$D$10+'СЕТ СН'!$I$5-'СЕТ СН'!$I$21</f>
        <v>4680.9927153799999</v>
      </c>
    </row>
    <row r="144" spans="1:25" ht="15.75" x14ac:dyDescent="0.2">
      <c r="A144" s="36">
        <f t="shared" si="3"/>
        <v>42941</v>
      </c>
      <c r="B144" s="37">
        <f>SUMIFS(СВЦЭМ!$D$34:$D$777,СВЦЭМ!$A$34:$A$777,$A144,СВЦЭМ!$B$34:$B$777,B$119)+'СЕТ СН'!$I$11+СВЦЭМ!$D$10+'СЕТ СН'!$I$5-'СЕТ СН'!$I$21</f>
        <v>4752.8314859699994</v>
      </c>
      <c r="C144" s="37">
        <f>SUMIFS(СВЦЭМ!$D$34:$D$777,СВЦЭМ!$A$34:$A$777,$A144,СВЦЭМ!$B$34:$B$777,C$119)+'СЕТ СН'!$I$11+СВЦЭМ!$D$10+'СЕТ СН'!$I$5-'СЕТ СН'!$I$21</f>
        <v>4836.6830796499999</v>
      </c>
      <c r="D144" s="37">
        <f>SUMIFS(СВЦЭМ!$D$34:$D$777,СВЦЭМ!$A$34:$A$777,$A144,СВЦЭМ!$B$34:$B$777,D$119)+'СЕТ СН'!$I$11+СВЦЭМ!$D$10+'СЕТ СН'!$I$5-'СЕТ СН'!$I$21</f>
        <v>4902.0416772999997</v>
      </c>
      <c r="E144" s="37">
        <f>SUMIFS(СВЦЭМ!$D$34:$D$777,СВЦЭМ!$A$34:$A$777,$A144,СВЦЭМ!$B$34:$B$777,E$119)+'СЕТ СН'!$I$11+СВЦЭМ!$D$10+'СЕТ СН'!$I$5-'СЕТ СН'!$I$21</f>
        <v>4922.7653117699992</v>
      </c>
      <c r="F144" s="37">
        <f>SUMIFS(СВЦЭМ!$D$34:$D$777,СВЦЭМ!$A$34:$A$777,$A144,СВЦЭМ!$B$34:$B$777,F$119)+'СЕТ СН'!$I$11+СВЦЭМ!$D$10+'СЕТ СН'!$I$5-'СЕТ СН'!$I$21</f>
        <v>4932.4671115399997</v>
      </c>
      <c r="G144" s="37">
        <f>SUMIFS(СВЦЭМ!$D$34:$D$777,СВЦЭМ!$A$34:$A$777,$A144,СВЦЭМ!$B$34:$B$777,G$119)+'СЕТ СН'!$I$11+СВЦЭМ!$D$10+'СЕТ СН'!$I$5-'СЕТ СН'!$I$21</f>
        <v>4923.9034079699995</v>
      </c>
      <c r="H144" s="37">
        <f>SUMIFS(СВЦЭМ!$D$34:$D$777,СВЦЭМ!$A$34:$A$777,$A144,СВЦЭМ!$B$34:$B$777,H$119)+'СЕТ СН'!$I$11+СВЦЭМ!$D$10+'СЕТ СН'!$I$5-'СЕТ СН'!$I$21</f>
        <v>4854.1730097</v>
      </c>
      <c r="I144" s="37">
        <f>SUMIFS(СВЦЭМ!$D$34:$D$777,СВЦЭМ!$A$34:$A$777,$A144,СВЦЭМ!$B$34:$B$777,I$119)+'СЕТ СН'!$I$11+СВЦЭМ!$D$10+'СЕТ СН'!$I$5-'СЕТ СН'!$I$21</f>
        <v>4741.5941522399999</v>
      </c>
      <c r="J144" s="37">
        <f>SUMIFS(СВЦЭМ!$D$34:$D$777,СВЦЭМ!$A$34:$A$777,$A144,СВЦЭМ!$B$34:$B$777,J$119)+'СЕТ СН'!$I$11+СВЦЭМ!$D$10+'СЕТ СН'!$I$5-'СЕТ СН'!$I$21</f>
        <v>4641.9750223799992</v>
      </c>
      <c r="K144" s="37">
        <f>SUMIFS(СВЦЭМ!$D$34:$D$777,СВЦЭМ!$A$34:$A$777,$A144,СВЦЭМ!$B$34:$B$777,K$119)+'СЕТ СН'!$I$11+СВЦЭМ!$D$10+'СЕТ СН'!$I$5-'СЕТ СН'!$I$21</f>
        <v>4558.5602845099993</v>
      </c>
      <c r="L144" s="37">
        <f>SUMIFS(СВЦЭМ!$D$34:$D$777,СВЦЭМ!$A$34:$A$777,$A144,СВЦЭМ!$B$34:$B$777,L$119)+'СЕТ СН'!$I$11+СВЦЭМ!$D$10+'СЕТ СН'!$I$5-'СЕТ СН'!$I$21</f>
        <v>4499.3888763299992</v>
      </c>
      <c r="M144" s="37">
        <f>SUMIFS(СВЦЭМ!$D$34:$D$777,СВЦЭМ!$A$34:$A$777,$A144,СВЦЭМ!$B$34:$B$777,M$119)+'СЕТ СН'!$I$11+СВЦЭМ!$D$10+'СЕТ СН'!$I$5-'СЕТ СН'!$I$21</f>
        <v>4505.4496147699992</v>
      </c>
      <c r="N144" s="37">
        <f>SUMIFS(СВЦЭМ!$D$34:$D$777,СВЦЭМ!$A$34:$A$777,$A144,СВЦЭМ!$B$34:$B$777,N$119)+'СЕТ СН'!$I$11+СВЦЭМ!$D$10+'СЕТ СН'!$I$5-'СЕТ СН'!$I$21</f>
        <v>4509.0093817899997</v>
      </c>
      <c r="O144" s="37">
        <f>SUMIFS(СВЦЭМ!$D$34:$D$777,СВЦЭМ!$A$34:$A$777,$A144,СВЦЭМ!$B$34:$B$777,O$119)+'СЕТ СН'!$I$11+СВЦЭМ!$D$10+'СЕТ СН'!$I$5-'СЕТ СН'!$I$21</f>
        <v>4499.3001093099992</v>
      </c>
      <c r="P144" s="37">
        <f>SUMIFS(СВЦЭМ!$D$34:$D$777,СВЦЭМ!$A$34:$A$777,$A144,СВЦЭМ!$B$34:$B$777,P$119)+'СЕТ СН'!$I$11+СВЦЭМ!$D$10+'СЕТ СН'!$I$5-'СЕТ СН'!$I$21</f>
        <v>4505.7583089299997</v>
      </c>
      <c r="Q144" s="37">
        <f>SUMIFS(СВЦЭМ!$D$34:$D$777,СВЦЭМ!$A$34:$A$777,$A144,СВЦЭМ!$B$34:$B$777,Q$119)+'СЕТ СН'!$I$11+СВЦЭМ!$D$10+'СЕТ СН'!$I$5-'СЕТ СН'!$I$21</f>
        <v>4512.0942549699994</v>
      </c>
      <c r="R144" s="37">
        <f>SUMIFS(СВЦЭМ!$D$34:$D$777,СВЦЭМ!$A$34:$A$777,$A144,СВЦЭМ!$B$34:$B$777,R$119)+'СЕТ СН'!$I$11+СВЦЭМ!$D$10+'СЕТ СН'!$I$5-'СЕТ СН'!$I$21</f>
        <v>4523.6734844099992</v>
      </c>
      <c r="S144" s="37">
        <f>SUMIFS(СВЦЭМ!$D$34:$D$777,СВЦЭМ!$A$34:$A$777,$A144,СВЦЭМ!$B$34:$B$777,S$119)+'СЕТ СН'!$I$11+СВЦЭМ!$D$10+'СЕТ СН'!$I$5-'СЕТ СН'!$I$21</f>
        <v>4519.1833454799998</v>
      </c>
      <c r="T144" s="37">
        <f>SUMIFS(СВЦЭМ!$D$34:$D$777,СВЦЭМ!$A$34:$A$777,$A144,СВЦЭМ!$B$34:$B$777,T$119)+'СЕТ СН'!$I$11+СВЦЭМ!$D$10+'СЕТ СН'!$I$5-'СЕТ СН'!$I$21</f>
        <v>4533.4160685399993</v>
      </c>
      <c r="U144" s="37">
        <f>SUMIFS(СВЦЭМ!$D$34:$D$777,СВЦЭМ!$A$34:$A$777,$A144,СВЦЭМ!$B$34:$B$777,U$119)+'СЕТ СН'!$I$11+СВЦЭМ!$D$10+'СЕТ СН'!$I$5-'СЕТ СН'!$I$21</f>
        <v>4534.9779723399997</v>
      </c>
      <c r="V144" s="37">
        <f>SUMIFS(СВЦЭМ!$D$34:$D$777,СВЦЭМ!$A$34:$A$777,$A144,СВЦЭМ!$B$34:$B$777,V$119)+'СЕТ СН'!$I$11+СВЦЭМ!$D$10+'СЕТ СН'!$I$5-'СЕТ СН'!$I$21</f>
        <v>4512.9877897499991</v>
      </c>
      <c r="W144" s="37">
        <f>SUMIFS(СВЦЭМ!$D$34:$D$777,СВЦЭМ!$A$34:$A$777,$A144,СВЦЭМ!$B$34:$B$777,W$119)+'СЕТ СН'!$I$11+СВЦЭМ!$D$10+'СЕТ СН'!$I$5-'СЕТ СН'!$I$21</f>
        <v>4514.8650278699997</v>
      </c>
      <c r="X144" s="37">
        <f>SUMIFS(СВЦЭМ!$D$34:$D$777,СВЦЭМ!$A$34:$A$777,$A144,СВЦЭМ!$B$34:$B$777,X$119)+'СЕТ СН'!$I$11+СВЦЭМ!$D$10+'СЕТ СН'!$I$5-'СЕТ СН'!$I$21</f>
        <v>4578.4528994399998</v>
      </c>
      <c r="Y144" s="37">
        <f>SUMIFS(СВЦЭМ!$D$34:$D$777,СВЦЭМ!$A$34:$A$777,$A144,СВЦЭМ!$B$34:$B$777,Y$119)+'СЕТ СН'!$I$11+СВЦЭМ!$D$10+'СЕТ СН'!$I$5-'СЕТ СН'!$I$21</f>
        <v>4677.5696909099997</v>
      </c>
    </row>
    <row r="145" spans="1:27" ht="15.75" x14ac:dyDescent="0.2">
      <c r="A145" s="36">
        <f t="shared" si="3"/>
        <v>42942</v>
      </c>
      <c r="B145" s="37">
        <f>SUMIFS(СВЦЭМ!$D$34:$D$777,СВЦЭМ!$A$34:$A$777,$A145,СВЦЭМ!$B$34:$B$777,B$119)+'СЕТ СН'!$I$11+СВЦЭМ!$D$10+'СЕТ СН'!$I$5-'СЕТ СН'!$I$21</f>
        <v>4757.0831475899995</v>
      </c>
      <c r="C145" s="37">
        <f>SUMIFS(СВЦЭМ!$D$34:$D$777,СВЦЭМ!$A$34:$A$777,$A145,СВЦЭМ!$B$34:$B$777,C$119)+'СЕТ СН'!$I$11+СВЦЭМ!$D$10+'СЕТ СН'!$I$5-'СЕТ СН'!$I$21</f>
        <v>4784.1030261399992</v>
      </c>
      <c r="D145" s="37">
        <f>SUMIFS(СВЦЭМ!$D$34:$D$777,СВЦЭМ!$A$34:$A$777,$A145,СВЦЭМ!$B$34:$B$777,D$119)+'СЕТ СН'!$I$11+СВЦЭМ!$D$10+'СЕТ СН'!$I$5-'СЕТ СН'!$I$21</f>
        <v>4855.8611886399995</v>
      </c>
      <c r="E145" s="37">
        <f>SUMIFS(СВЦЭМ!$D$34:$D$777,СВЦЭМ!$A$34:$A$777,$A145,СВЦЭМ!$B$34:$B$777,E$119)+'СЕТ СН'!$I$11+СВЦЭМ!$D$10+'СЕТ СН'!$I$5-'СЕТ СН'!$I$21</f>
        <v>4895.3453581899994</v>
      </c>
      <c r="F145" s="37">
        <f>SUMIFS(СВЦЭМ!$D$34:$D$777,СВЦЭМ!$A$34:$A$777,$A145,СВЦЭМ!$B$34:$B$777,F$119)+'СЕТ СН'!$I$11+СВЦЭМ!$D$10+'СЕТ СН'!$I$5-'СЕТ СН'!$I$21</f>
        <v>4903.7309213999997</v>
      </c>
      <c r="G145" s="37">
        <f>SUMIFS(СВЦЭМ!$D$34:$D$777,СВЦЭМ!$A$34:$A$777,$A145,СВЦЭМ!$B$34:$B$777,G$119)+'СЕТ СН'!$I$11+СВЦЭМ!$D$10+'СЕТ СН'!$I$5-'СЕТ СН'!$I$21</f>
        <v>4890.7450370899996</v>
      </c>
      <c r="H145" s="37">
        <f>SUMIFS(СВЦЭМ!$D$34:$D$777,СВЦЭМ!$A$34:$A$777,$A145,СВЦЭМ!$B$34:$B$777,H$119)+'СЕТ СН'!$I$11+СВЦЭМ!$D$10+'СЕТ СН'!$I$5-'СЕТ СН'!$I$21</f>
        <v>4805.7740215399999</v>
      </c>
      <c r="I145" s="37">
        <f>SUMIFS(СВЦЭМ!$D$34:$D$777,СВЦЭМ!$A$34:$A$777,$A145,СВЦЭМ!$B$34:$B$777,I$119)+'СЕТ СН'!$I$11+СВЦЭМ!$D$10+'СЕТ СН'!$I$5-'СЕТ СН'!$I$21</f>
        <v>4713.8031575299992</v>
      </c>
      <c r="J145" s="37">
        <f>SUMIFS(СВЦЭМ!$D$34:$D$777,СВЦЭМ!$A$34:$A$777,$A145,СВЦЭМ!$B$34:$B$777,J$119)+'СЕТ СН'!$I$11+СВЦЭМ!$D$10+'СЕТ СН'!$I$5-'СЕТ СН'!$I$21</f>
        <v>4618.6656144699991</v>
      </c>
      <c r="K145" s="37">
        <f>SUMIFS(СВЦЭМ!$D$34:$D$777,СВЦЭМ!$A$34:$A$777,$A145,СВЦЭМ!$B$34:$B$777,K$119)+'СЕТ СН'!$I$11+СВЦЭМ!$D$10+'СЕТ СН'!$I$5-'СЕТ СН'!$I$21</f>
        <v>4544.6683542499995</v>
      </c>
      <c r="L145" s="37">
        <f>SUMIFS(СВЦЭМ!$D$34:$D$777,СВЦЭМ!$A$34:$A$777,$A145,СВЦЭМ!$B$34:$B$777,L$119)+'СЕТ СН'!$I$11+СВЦЭМ!$D$10+'СЕТ СН'!$I$5-'СЕТ СН'!$I$21</f>
        <v>4508.9575069499997</v>
      </c>
      <c r="M145" s="37">
        <f>SUMIFS(СВЦЭМ!$D$34:$D$777,СВЦЭМ!$A$34:$A$777,$A145,СВЦЭМ!$B$34:$B$777,M$119)+'СЕТ СН'!$I$11+СВЦЭМ!$D$10+'СЕТ СН'!$I$5-'СЕТ СН'!$I$21</f>
        <v>4494.3651504199997</v>
      </c>
      <c r="N145" s="37">
        <f>SUMIFS(СВЦЭМ!$D$34:$D$777,СВЦЭМ!$A$34:$A$777,$A145,СВЦЭМ!$B$34:$B$777,N$119)+'СЕТ СН'!$I$11+СВЦЭМ!$D$10+'СЕТ СН'!$I$5-'СЕТ СН'!$I$21</f>
        <v>4500.5501913099997</v>
      </c>
      <c r="O145" s="37">
        <f>SUMIFS(СВЦЭМ!$D$34:$D$777,СВЦЭМ!$A$34:$A$777,$A145,СВЦЭМ!$B$34:$B$777,O$119)+'СЕТ СН'!$I$11+СВЦЭМ!$D$10+'СЕТ СН'!$I$5-'СЕТ СН'!$I$21</f>
        <v>4487.0196274800001</v>
      </c>
      <c r="P145" s="37">
        <f>SUMIFS(СВЦЭМ!$D$34:$D$777,СВЦЭМ!$A$34:$A$777,$A145,СВЦЭМ!$B$34:$B$777,P$119)+'СЕТ СН'!$I$11+СВЦЭМ!$D$10+'СЕТ СН'!$I$5-'СЕТ СН'!$I$21</f>
        <v>4505.41939232</v>
      </c>
      <c r="Q145" s="37">
        <f>SUMIFS(СВЦЭМ!$D$34:$D$777,СВЦЭМ!$A$34:$A$777,$A145,СВЦЭМ!$B$34:$B$777,Q$119)+'СЕТ СН'!$I$11+СВЦЭМ!$D$10+'СЕТ СН'!$I$5-'СЕТ СН'!$I$21</f>
        <v>4503.5825997599995</v>
      </c>
      <c r="R145" s="37">
        <f>SUMIFS(СВЦЭМ!$D$34:$D$777,СВЦЭМ!$A$34:$A$777,$A145,СВЦЭМ!$B$34:$B$777,R$119)+'СЕТ СН'!$I$11+СВЦЭМ!$D$10+'СЕТ СН'!$I$5-'СЕТ СН'!$I$21</f>
        <v>4506.0582536899992</v>
      </c>
      <c r="S145" s="37">
        <f>SUMIFS(СВЦЭМ!$D$34:$D$777,СВЦЭМ!$A$34:$A$777,$A145,СВЦЭМ!$B$34:$B$777,S$119)+'СЕТ СН'!$I$11+СВЦЭМ!$D$10+'СЕТ СН'!$I$5-'СЕТ СН'!$I$21</f>
        <v>4496.98471986</v>
      </c>
      <c r="T145" s="37">
        <f>SUMIFS(СВЦЭМ!$D$34:$D$777,СВЦЭМ!$A$34:$A$777,$A145,СВЦЭМ!$B$34:$B$777,T$119)+'СЕТ СН'!$I$11+СВЦЭМ!$D$10+'СЕТ СН'!$I$5-'СЕТ СН'!$I$21</f>
        <v>4514.6465390899994</v>
      </c>
      <c r="U145" s="37">
        <f>SUMIFS(СВЦЭМ!$D$34:$D$777,СВЦЭМ!$A$34:$A$777,$A145,СВЦЭМ!$B$34:$B$777,U$119)+'СЕТ СН'!$I$11+СВЦЭМ!$D$10+'СЕТ СН'!$I$5-'СЕТ СН'!$I$21</f>
        <v>4521.8912986899995</v>
      </c>
      <c r="V145" s="37">
        <f>SUMIFS(СВЦЭМ!$D$34:$D$777,СВЦЭМ!$A$34:$A$777,$A145,СВЦЭМ!$B$34:$B$777,V$119)+'СЕТ СН'!$I$11+СВЦЭМ!$D$10+'СЕТ СН'!$I$5-'СЕТ СН'!$I$21</f>
        <v>4525.4380342799996</v>
      </c>
      <c r="W145" s="37">
        <f>SUMIFS(СВЦЭМ!$D$34:$D$777,СВЦЭМ!$A$34:$A$777,$A145,СВЦЭМ!$B$34:$B$777,W$119)+'СЕТ СН'!$I$11+СВЦЭМ!$D$10+'СЕТ СН'!$I$5-'СЕТ СН'!$I$21</f>
        <v>4524.7099545699994</v>
      </c>
      <c r="X145" s="37">
        <f>SUMIFS(СВЦЭМ!$D$34:$D$777,СВЦЭМ!$A$34:$A$777,$A145,СВЦЭМ!$B$34:$B$777,X$119)+'СЕТ СН'!$I$11+СВЦЭМ!$D$10+'СЕТ СН'!$I$5-'СЕТ СН'!$I$21</f>
        <v>4566.7942666499994</v>
      </c>
      <c r="Y145" s="37">
        <f>SUMIFS(СВЦЭМ!$D$34:$D$777,СВЦЭМ!$A$34:$A$777,$A145,СВЦЭМ!$B$34:$B$777,Y$119)+'СЕТ СН'!$I$11+СВЦЭМ!$D$10+'СЕТ СН'!$I$5-'СЕТ СН'!$I$21</f>
        <v>4660.9247171999996</v>
      </c>
    </row>
    <row r="146" spans="1:27" ht="15.75" x14ac:dyDescent="0.2">
      <c r="A146" s="36">
        <f t="shared" si="3"/>
        <v>42943</v>
      </c>
      <c r="B146" s="37">
        <f>SUMIFS(СВЦЭМ!$D$34:$D$777,СВЦЭМ!$A$34:$A$777,$A146,СВЦЭМ!$B$34:$B$777,B$119)+'СЕТ СН'!$I$11+СВЦЭМ!$D$10+'СЕТ СН'!$I$5-'СЕТ СН'!$I$21</f>
        <v>4710.7627538099996</v>
      </c>
      <c r="C146" s="37">
        <f>SUMIFS(СВЦЭМ!$D$34:$D$777,СВЦЭМ!$A$34:$A$777,$A146,СВЦЭМ!$B$34:$B$777,C$119)+'СЕТ СН'!$I$11+СВЦЭМ!$D$10+'СЕТ СН'!$I$5-'СЕТ СН'!$I$21</f>
        <v>4791.90879563</v>
      </c>
      <c r="D146" s="37">
        <f>SUMIFS(СВЦЭМ!$D$34:$D$777,СВЦЭМ!$A$34:$A$777,$A146,СВЦЭМ!$B$34:$B$777,D$119)+'СЕТ СН'!$I$11+СВЦЭМ!$D$10+'СЕТ СН'!$I$5-'СЕТ СН'!$I$21</f>
        <v>4865.9578422899995</v>
      </c>
      <c r="E146" s="37">
        <f>SUMIFS(СВЦЭМ!$D$34:$D$777,СВЦЭМ!$A$34:$A$777,$A146,СВЦЭМ!$B$34:$B$777,E$119)+'СЕТ СН'!$I$11+СВЦЭМ!$D$10+'СЕТ СН'!$I$5-'СЕТ СН'!$I$21</f>
        <v>4881.49637927</v>
      </c>
      <c r="F146" s="37">
        <f>SUMIFS(СВЦЭМ!$D$34:$D$777,СВЦЭМ!$A$34:$A$777,$A146,СВЦЭМ!$B$34:$B$777,F$119)+'СЕТ СН'!$I$11+СВЦЭМ!$D$10+'СЕТ СН'!$I$5-'СЕТ СН'!$I$21</f>
        <v>4885.06113723</v>
      </c>
      <c r="G146" s="37">
        <f>SUMIFS(СВЦЭМ!$D$34:$D$777,СВЦЭМ!$A$34:$A$777,$A146,СВЦЭМ!$B$34:$B$777,G$119)+'СЕТ СН'!$I$11+СВЦЭМ!$D$10+'СЕТ СН'!$I$5-'СЕТ СН'!$I$21</f>
        <v>4874.8275537499994</v>
      </c>
      <c r="H146" s="37">
        <f>SUMIFS(СВЦЭМ!$D$34:$D$777,СВЦЭМ!$A$34:$A$777,$A146,СВЦЭМ!$B$34:$B$777,H$119)+'СЕТ СН'!$I$11+СВЦЭМ!$D$10+'СЕТ СН'!$I$5-'СЕТ СН'!$I$21</f>
        <v>4795.6772896099992</v>
      </c>
      <c r="I146" s="37">
        <f>SUMIFS(СВЦЭМ!$D$34:$D$777,СВЦЭМ!$A$34:$A$777,$A146,СВЦЭМ!$B$34:$B$777,I$119)+'СЕТ СН'!$I$11+СВЦЭМ!$D$10+'СЕТ СН'!$I$5-'СЕТ СН'!$I$21</f>
        <v>4706.7228089299997</v>
      </c>
      <c r="J146" s="37">
        <f>SUMIFS(СВЦЭМ!$D$34:$D$777,СВЦЭМ!$A$34:$A$777,$A146,СВЦЭМ!$B$34:$B$777,J$119)+'СЕТ СН'!$I$11+СВЦЭМ!$D$10+'СЕТ СН'!$I$5-'СЕТ СН'!$I$21</f>
        <v>4614.6865918099993</v>
      </c>
      <c r="K146" s="37">
        <f>SUMIFS(СВЦЭМ!$D$34:$D$777,СВЦЭМ!$A$34:$A$777,$A146,СВЦЭМ!$B$34:$B$777,K$119)+'СЕТ СН'!$I$11+СВЦЭМ!$D$10+'СЕТ СН'!$I$5-'СЕТ СН'!$I$21</f>
        <v>4536.1739716399998</v>
      </c>
      <c r="L146" s="37">
        <f>SUMIFS(СВЦЭМ!$D$34:$D$777,СВЦЭМ!$A$34:$A$777,$A146,СВЦЭМ!$B$34:$B$777,L$119)+'СЕТ СН'!$I$11+СВЦЭМ!$D$10+'СЕТ СН'!$I$5-'СЕТ СН'!$I$21</f>
        <v>4482.97899753</v>
      </c>
      <c r="M146" s="37">
        <f>SUMIFS(СВЦЭМ!$D$34:$D$777,СВЦЭМ!$A$34:$A$777,$A146,СВЦЭМ!$B$34:$B$777,M$119)+'СЕТ СН'!$I$11+СВЦЭМ!$D$10+'СЕТ СН'!$I$5-'СЕТ СН'!$I$21</f>
        <v>4497.4166399399992</v>
      </c>
      <c r="N146" s="37">
        <f>SUMIFS(СВЦЭМ!$D$34:$D$777,СВЦЭМ!$A$34:$A$777,$A146,СВЦЭМ!$B$34:$B$777,N$119)+'СЕТ СН'!$I$11+СВЦЭМ!$D$10+'СЕТ СН'!$I$5-'СЕТ СН'!$I$21</f>
        <v>4493.1441651699997</v>
      </c>
      <c r="O146" s="37">
        <f>SUMIFS(СВЦЭМ!$D$34:$D$777,СВЦЭМ!$A$34:$A$777,$A146,СВЦЭМ!$B$34:$B$777,O$119)+'СЕТ СН'!$I$11+СВЦЭМ!$D$10+'СЕТ СН'!$I$5-'СЕТ СН'!$I$21</f>
        <v>4485.4585390699995</v>
      </c>
      <c r="P146" s="37">
        <f>SUMIFS(СВЦЭМ!$D$34:$D$777,СВЦЭМ!$A$34:$A$777,$A146,СВЦЭМ!$B$34:$B$777,P$119)+'СЕТ СН'!$I$11+СВЦЭМ!$D$10+'СЕТ СН'!$I$5-'СЕТ СН'!$I$21</f>
        <v>4482.1861839599997</v>
      </c>
      <c r="Q146" s="37">
        <f>SUMIFS(СВЦЭМ!$D$34:$D$777,СВЦЭМ!$A$34:$A$777,$A146,СВЦЭМ!$B$34:$B$777,Q$119)+'СЕТ СН'!$I$11+СВЦЭМ!$D$10+'СЕТ СН'!$I$5-'СЕТ СН'!$I$21</f>
        <v>4480.9794733199997</v>
      </c>
      <c r="R146" s="37">
        <f>SUMIFS(СВЦЭМ!$D$34:$D$777,СВЦЭМ!$A$34:$A$777,$A146,СВЦЭМ!$B$34:$B$777,R$119)+'СЕТ СН'!$I$11+СВЦЭМ!$D$10+'СЕТ СН'!$I$5-'СЕТ СН'!$I$21</f>
        <v>4481.9388236799996</v>
      </c>
      <c r="S146" s="37">
        <f>SUMIFS(СВЦЭМ!$D$34:$D$777,СВЦЭМ!$A$34:$A$777,$A146,СВЦЭМ!$B$34:$B$777,S$119)+'СЕТ СН'!$I$11+СВЦЭМ!$D$10+'СЕТ СН'!$I$5-'СЕТ СН'!$I$21</f>
        <v>4473.2047286099996</v>
      </c>
      <c r="T146" s="37">
        <f>SUMIFS(СВЦЭМ!$D$34:$D$777,СВЦЭМ!$A$34:$A$777,$A146,СВЦЭМ!$B$34:$B$777,T$119)+'СЕТ СН'!$I$11+СВЦЭМ!$D$10+'СЕТ СН'!$I$5-'СЕТ СН'!$I$21</f>
        <v>4487.4245678799998</v>
      </c>
      <c r="U146" s="37">
        <f>SUMIFS(СВЦЭМ!$D$34:$D$777,СВЦЭМ!$A$34:$A$777,$A146,СВЦЭМ!$B$34:$B$777,U$119)+'СЕТ СН'!$I$11+СВЦЭМ!$D$10+'СЕТ СН'!$I$5-'СЕТ СН'!$I$21</f>
        <v>4490.2640656799995</v>
      </c>
      <c r="V146" s="37">
        <f>SUMIFS(СВЦЭМ!$D$34:$D$777,СВЦЭМ!$A$34:$A$777,$A146,СВЦЭМ!$B$34:$B$777,V$119)+'СЕТ СН'!$I$11+СВЦЭМ!$D$10+'СЕТ СН'!$I$5-'СЕТ СН'!$I$21</f>
        <v>4485.7300426099991</v>
      </c>
      <c r="W146" s="37">
        <f>SUMIFS(СВЦЭМ!$D$34:$D$777,СВЦЭМ!$A$34:$A$777,$A146,СВЦЭМ!$B$34:$B$777,W$119)+'СЕТ СН'!$I$11+СВЦЭМ!$D$10+'СЕТ СН'!$I$5-'СЕТ СН'!$I$21</f>
        <v>4508.1988393199999</v>
      </c>
      <c r="X146" s="37">
        <f>SUMIFS(СВЦЭМ!$D$34:$D$777,СВЦЭМ!$A$34:$A$777,$A146,СВЦЭМ!$B$34:$B$777,X$119)+'СЕТ СН'!$I$11+СВЦЭМ!$D$10+'СЕТ СН'!$I$5-'СЕТ СН'!$I$21</f>
        <v>4569.5876216399993</v>
      </c>
      <c r="Y146" s="37">
        <f>SUMIFS(СВЦЭМ!$D$34:$D$777,СВЦЭМ!$A$34:$A$777,$A146,СВЦЭМ!$B$34:$B$777,Y$119)+'СЕТ СН'!$I$11+СВЦЭМ!$D$10+'СЕТ СН'!$I$5-'СЕТ СН'!$I$21</f>
        <v>4656.3426637099992</v>
      </c>
    </row>
    <row r="147" spans="1:27" ht="15.75" x14ac:dyDescent="0.2">
      <c r="A147" s="36">
        <f t="shared" si="3"/>
        <v>42944</v>
      </c>
      <c r="B147" s="37">
        <f>SUMIFS(СВЦЭМ!$D$34:$D$777,СВЦЭМ!$A$34:$A$777,$A147,СВЦЭМ!$B$34:$B$777,B$119)+'СЕТ СН'!$I$11+СВЦЭМ!$D$10+'СЕТ СН'!$I$5-'СЕТ СН'!$I$21</f>
        <v>4732.2133099399998</v>
      </c>
      <c r="C147" s="37">
        <f>SUMIFS(СВЦЭМ!$D$34:$D$777,СВЦЭМ!$A$34:$A$777,$A147,СВЦЭМ!$B$34:$B$777,C$119)+'СЕТ СН'!$I$11+СВЦЭМ!$D$10+'СЕТ СН'!$I$5-'СЕТ СН'!$I$21</f>
        <v>4817.4563015399999</v>
      </c>
      <c r="D147" s="37">
        <f>SUMIFS(СВЦЭМ!$D$34:$D$777,СВЦЭМ!$A$34:$A$777,$A147,СВЦЭМ!$B$34:$B$777,D$119)+'СЕТ СН'!$I$11+СВЦЭМ!$D$10+'СЕТ СН'!$I$5-'СЕТ СН'!$I$21</f>
        <v>4885.1801235099992</v>
      </c>
      <c r="E147" s="37">
        <f>SUMIFS(СВЦЭМ!$D$34:$D$777,СВЦЭМ!$A$34:$A$777,$A147,СВЦЭМ!$B$34:$B$777,E$119)+'СЕТ СН'!$I$11+СВЦЭМ!$D$10+'СЕТ СН'!$I$5-'СЕТ СН'!$I$21</f>
        <v>4903.3584457799998</v>
      </c>
      <c r="F147" s="37">
        <f>SUMIFS(СВЦЭМ!$D$34:$D$777,СВЦЭМ!$A$34:$A$777,$A147,СВЦЭМ!$B$34:$B$777,F$119)+'СЕТ СН'!$I$11+СВЦЭМ!$D$10+'СЕТ СН'!$I$5-'СЕТ СН'!$I$21</f>
        <v>4911.5619303999993</v>
      </c>
      <c r="G147" s="37">
        <f>SUMIFS(СВЦЭМ!$D$34:$D$777,СВЦЭМ!$A$34:$A$777,$A147,СВЦЭМ!$B$34:$B$777,G$119)+'СЕТ СН'!$I$11+СВЦЭМ!$D$10+'СЕТ СН'!$I$5-'СЕТ СН'!$I$21</f>
        <v>4902.0209625199996</v>
      </c>
      <c r="H147" s="37">
        <f>SUMIFS(СВЦЭМ!$D$34:$D$777,СВЦЭМ!$A$34:$A$777,$A147,СВЦЭМ!$B$34:$B$777,H$119)+'СЕТ СН'!$I$11+СВЦЭМ!$D$10+'СЕТ СН'!$I$5-'СЕТ СН'!$I$21</f>
        <v>4824.3810499899992</v>
      </c>
      <c r="I147" s="37">
        <f>SUMIFS(СВЦЭМ!$D$34:$D$777,СВЦЭМ!$A$34:$A$777,$A147,СВЦЭМ!$B$34:$B$777,I$119)+'СЕТ СН'!$I$11+СВЦЭМ!$D$10+'СЕТ СН'!$I$5-'СЕТ СН'!$I$21</f>
        <v>4709.8094219599998</v>
      </c>
      <c r="J147" s="37">
        <f>SUMIFS(СВЦЭМ!$D$34:$D$777,СВЦЭМ!$A$34:$A$777,$A147,СВЦЭМ!$B$34:$B$777,J$119)+'СЕТ СН'!$I$11+СВЦЭМ!$D$10+'СЕТ СН'!$I$5-'СЕТ СН'!$I$21</f>
        <v>4621.3262847699998</v>
      </c>
      <c r="K147" s="37">
        <f>SUMIFS(СВЦЭМ!$D$34:$D$777,СВЦЭМ!$A$34:$A$777,$A147,СВЦЭМ!$B$34:$B$777,K$119)+'СЕТ СН'!$I$11+СВЦЭМ!$D$10+'СЕТ СН'!$I$5-'СЕТ СН'!$I$21</f>
        <v>4538.3059552599998</v>
      </c>
      <c r="L147" s="37">
        <f>SUMIFS(СВЦЭМ!$D$34:$D$777,СВЦЭМ!$A$34:$A$777,$A147,СВЦЭМ!$B$34:$B$777,L$119)+'СЕТ СН'!$I$11+СВЦЭМ!$D$10+'СЕТ СН'!$I$5-'СЕТ СН'!$I$21</f>
        <v>4479.5505433599992</v>
      </c>
      <c r="M147" s="37">
        <f>SUMIFS(СВЦЭМ!$D$34:$D$777,СВЦЭМ!$A$34:$A$777,$A147,СВЦЭМ!$B$34:$B$777,M$119)+'СЕТ СН'!$I$11+СВЦЭМ!$D$10+'СЕТ СН'!$I$5-'СЕТ СН'!$I$21</f>
        <v>4464.8387844599993</v>
      </c>
      <c r="N147" s="37">
        <f>SUMIFS(СВЦЭМ!$D$34:$D$777,СВЦЭМ!$A$34:$A$777,$A147,СВЦЭМ!$B$34:$B$777,N$119)+'СЕТ СН'!$I$11+СВЦЭМ!$D$10+'СЕТ СН'!$I$5-'СЕТ СН'!$I$21</f>
        <v>4474.3284951400001</v>
      </c>
      <c r="O147" s="37">
        <f>SUMIFS(СВЦЭМ!$D$34:$D$777,СВЦЭМ!$A$34:$A$777,$A147,СВЦЭМ!$B$34:$B$777,O$119)+'СЕТ СН'!$I$11+СВЦЭМ!$D$10+'СЕТ СН'!$I$5-'СЕТ СН'!$I$21</f>
        <v>4477.00434296</v>
      </c>
      <c r="P147" s="37">
        <f>SUMIFS(СВЦЭМ!$D$34:$D$777,СВЦЭМ!$A$34:$A$777,$A147,СВЦЭМ!$B$34:$B$777,P$119)+'СЕТ СН'!$I$11+СВЦЭМ!$D$10+'СЕТ СН'!$I$5-'СЕТ СН'!$I$21</f>
        <v>4480.6011068600001</v>
      </c>
      <c r="Q147" s="37">
        <f>SUMIFS(СВЦЭМ!$D$34:$D$777,СВЦЭМ!$A$34:$A$777,$A147,СВЦЭМ!$B$34:$B$777,Q$119)+'СЕТ СН'!$I$11+СВЦЭМ!$D$10+'СЕТ СН'!$I$5-'СЕТ СН'!$I$21</f>
        <v>4484.6432600099997</v>
      </c>
      <c r="R147" s="37">
        <f>SUMIFS(СВЦЭМ!$D$34:$D$777,СВЦЭМ!$A$34:$A$777,$A147,СВЦЭМ!$B$34:$B$777,R$119)+'СЕТ СН'!$I$11+СВЦЭМ!$D$10+'СЕТ СН'!$I$5-'СЕТ СН'!$I$21</f>
        <v>4495.1221330799999</v>
      </c>
      <c r="S147" s="37">
        <f>SUMIFS(СВЦЭМ!$D$34:$D$777,СВЦЭМ!$A$34:$A$777,$A147,СВЦЭМ!$B$34:$B$777,S$119)+'СЕТ СН'!$I$11+СВЦЭМ!$D$10+'СЕТ СН'!$I$5-'СЕТ СН'!$I$21</f>
        <v>4495.5168853999994</v>
      </c>
      <c r="T147" s="37">
        <f>SUMIFS(СВЦЭМ!$D$34:$D$777,СВЦЭМ!$A$34:$A$777,$A147,СВЦЭМ!$B$34:$B$777,T$119)+'СЕТ СН'!$I$11+СВЦЭМ!$D$10+'СЕТ СН'!$I$5-'СЕТ СН'!$I$21</f>
        <v>4516.5841712499996</v>
      </c>
      <c r="U147" s="37">
        <f>SUMIFS(СВЦЭМ!$D$34:$D$777,СВЦЭМ!$A$34:$A$777,$A147,СВЦЭМ!$B$34:$B$777,U$119)+'СЕТ СН'!$I$11+СВЦЭМ!$D$10+'СЕТ СН'!$I$5-'СЕТ СН'!$I$21</f>
        <v>4517.4162637499994</v>
      </c>
      <c r="V147" s="37">
        <f>SUMIFS(СВЦЭМ!$D$34:$D$777,СВЦЭМ!$A$34:$A$777,$A147,СВЦЭМ!$B$34:$B$777,V$119)+'СЕТ СН'!$I$11+СВЦЭМ!$D$10+'СЕТ СН'!$I$5-'СЕТ СН'!$I$21</f>
        <v>4513.5003497599992</v>
      </c>
      <c r="W147" s="37">
        <f>SUMIFS(СВЦЭМ!$D$34:$D$777,СВЦЭМ!$A$34:$A$777,$A147,СВЦЭМ!$B$34:$B$777,W$119)+'СЕТ СН'!$I$11+СВЦЭМ!$D$10+'СЕТ СН'!$I$5-'СЕТ СН'!$I$21</f>
        <v>4531.7271421699998</v>
      </c>
      <c r="X147" s="37">
        <f>SUMIFS(СВЦЭМ!$D$34:$D$777,СВЦЭМ!$A$34:$A$777,$A147,СВЦЭМ!$B$34:$B$777,X$119)+'СЕТ СН'!$I$11+СВЦЭМ!$D$10+'СЕТ СН'!$I$5-'СЕТ СН'!$I$21</f>
        <v>4581.2345144499996</v>
      </c>
      <c r="Y147" s="37">
        <f>SUMIFS(СВЦЭМ!$D$34:$D$777,СВЦЭМ!$A$34:$A$777,$A147,СВЦЭМ!$B$34:$B$777,Y$119)+'СЕТ СН'!$I$11+СВЦЭМ!$D$10+'СЕТ СН'!$I$5-'СЕТ СН'!$I$21</f>
        <v>4662.3106103999999</v>
      </c>
    </row>
    <row r="148" spans="1:27" ht="15.75" x14ac:dyDescent="0.2">
      <c r="A148" s="36">
        <f t="shared" si="3"/>
        <v>42945</v>
      </c>
      <c r="B148" s="37">
        <f>SUMIFS(СВЦЭМ!$D$34:$D$777,СВЦЭМ!$A$34:$A$777,$A148,СВЦЭМ!$B$34:$B$777,B$119)+'СЕТ СН'!$I$11+СВЦЭМ!$D$10+'СЕТ СН'!$I$5-'СЕТ СН'!$I$21</f>
        <v>4701.44274305</v>
      </c>
      <c r="C148" s="37">
        <f>SUMIFS(СВЦЭМ!$D$34:$D$777,СВЦЭМ!$A$34:$A$777,$A148,СВЦЭМ!$B$34:$B$777,C$119)+'СЕТ СН'!$I$11+СВЦЭМ!$D$10+'СЕТ СН'!$I$5-'СЕТ СН'!$I$21</f>
        <v>4785.2950229199996</v>
      </c>
      <c r="D148" s="37">
        <f>SUMIFS(СВЦЭМ!$D$34:$D$777,СВЦЭМ!$A$34:$A$777,$A148,СВЦЭМ!$B$34:$B$777,D$119)+'СЕТ СН'!$I$11+СВЦЭМ!$D$10+'СЕТ СН'!$I$5-'СЕТ СН'!$I$21</f>
        <v>4836.9575538999998</v>
      </c>
      <c r="E148" s="37">
        <f>SUMIFS(СВЦЭМ!$D$34:$D$777,СВЦЭМ!$A$34:$A$777,$A148,СВЦЭМ!$B$34:$B$777,E$119)+'СЕТ СН'!$I$11+СВЦЭМ!$D$10+'СЕТ СН'!$I$5-'СЕТ СН'!$I$21</f>
        <v>4851.1250710200002</v>
      </c>
      <c r="F148" s="37">
        <f>SUMIFS(СВЦЭМ!$D$34:$D$777,СВЦЭМ!$A$34:$A$777,$A148,СВЦЭМ!$B$34:$B$777,F$119)+'СЕТ СН'!$I$11+СВЦЭМ!$D$10+'СЕТ СН'!$I$5-'СЕТ СН'!$I$21</f>
        <v>4863.5295487000003</v>
      </c>
      <c r="G148" s="37">
        <f>SUMIFS(СВЦЭМ!$D$34:$D$777,СВЦЭМ!$A$34:$A$777,$A148,СВЦЭМ!$B$34:$B$777,G$119)+'СЕТ СН'!$I$11+СВЦЭМ!$D$10+'СЕТ СН'!$I$5-'СЕТ СН'!$I$21</f>
        <v>4865.6378531299997</v>
      </c>
      <c r="H148" s="37">
        <f>SUMIFS(СВЦЭМ!$D$34:$D$777,СВЦЭМ!$A$34:$A$777,$A148,СВЦЭМ!$B$34:$B$777,H$119)+'СЕТ СН'!$I$11+СВЦЭМ!$D$10+'СЕТ СН'!$I$5-'СЕТ СН'!$I$21</f>
        <v>4833.3438512599996</v>
      </c>
      <c r="I148" s="37">
        <f>SUMIFS(СВЦЭМ!$D$34:$D$777,СВЦЭМ!$A$34:$A$777,$A148,СВЦЭМ!$B$34:$B$777,I$119)+'СЕТ СН'!$I$11+СВЦЭМ!$D$10+'СЕТ СН'!$I$5-'СЕТ СН'!$I$21</f>
        <v>4750.3532033499996</v>
      </c>
      <c r="J148" s="37">
        <f>SUMIFS(СВЦЭМ!$D$34:$D$777,СВЦЭМ!$A$34:$A$777,$A148,СВЦЭМ!$B$34:$B$777,J$119)+'СЕТ СН'!$I$11+СВЦЭМ!$D$10+'СЕТ СН'!$I$5-'СЕТ СН'!$I$21</f>
        <v>4667.9144222699997</v>
      </c>
      <c r="K148" s="37">
        <f>SUMIFS(СВЦЭМ!$D$34:$D$777,СВЦЭМ!$A$34:$A$777,$A148,СВЦЭМ!$B$34:$B$777,K$119)+'СЕТ СН'!$I$11+СВЦЭМ!$D$10+'СЕТ СН'!$I$5-'СЕТ СН'!$I$21</f>
        <v>4587.7289891999999</v>
      </c>
      <c r="L148" s="37">
        <f>SUMIFS(СВЦЭМ!$D$34:$D$777,СВЦЭМ!$A$34:$A$777,$A148,СВЦЭМ!$B$34:$B$777,L$119)+'СЕТ СН'!$I$11+СВЦЭМ!$D$10+'СЕТ СН'!$I$5-'СЕТ СН'!$I$21</f>
        <v>4526.9220233199994</v>
      </c>
      <c r="M148" s="37">
        <f>SUMIFS(СВЦЭМ!$D$34:$D$777,СВЦЭМ!$A$34:$A$777,$A148,СВЦЭМ!$B$34:$B$777,M$119)+'СЕТ СН'!$I$11+СВЦЭМ!$D$10+'СЕТ СН'!$I$5-'СЕТ СН'!$I$21</f>
        <v>4505.1294599599996</v>
      </c>
      <c r="N148" s="37">
        <f>SUMIFS(СВЦЭМ!$D$34:$D$777,СВЦЭМ!$A$34:$A$777,$A148,СВЦЭМ!$B$34:$B$777,N$119)+'СЕТ СН'!$I$11+СВЦЭМ!$D$10+'СЕТ СН'!$I$5-'СЕТ СН'!$I$21</f>
        <v>4519.7738702499992</v>
      </c>
      <c r="O148" s="37">
        <f>SUMIFS(СВЦЭМ!$D$34:$D$777,СВЦЭМ!$A$34:$A$777,$A148,СВЦЭМ!$B$34:$B$777,O$119)+'СЕТ СН'!$I$11+СВЦЭМ!$D$10+'СЕТ СН'!$I$5-'СЕТ СН'!$I$21</f>
        <v>4510.1176806399999</v>
      </c>
      <c r="P148" s="37">
        <f>SUMIFS(СВЦЭМ!$D$34:$D$777,СВЦЭМ!$A$34:$A$777,$A148,СВЦЭМ!$B$34:$B$777,P$119)+'СЕТ СН'!$I$11+СВЦЭМ!$D$10+'СЕТ СН'!$I$5-'СЕТ СН'!$I$21</f>
        <v>4521.7716878199999</v>
      </c>
      <c r="Q148" s="37">
        <f>SUMIFS(СВЦЭМ!$D$34:$D$777,СВЦЭМ!$A$34:$A$777,$A148,СВЦЭМ!$B$34:$B$777,Q$119)+'СЕТ СН'!$I$11+СВЦЭМ!$D$10+'СЕТ СН'!$I$5-'СЕТ СН'!$I$21</f>
        <v>4522.2234339899996</v>
      </c>
      <c r="R148" s="37">
        <f>SUMIFS(СВЦЭМ!$D$34:$D$777,СВЦЭМ!$A$34:$A$777,$A148,СВЦЭМ!$B$34:$B$777,R$119)+'СЕТ СН'!$I$11+СВЦЭМ!$D$10+'СЕТ СН'!$I$5-'СЕТ СН'!$I$21</f>
        <v>4521.76794178</v>
      </c>
      <c r="S148" s="37">
        <f>SUMIFS(СВЦЭМ!$D$34:$D$777,СВЦЭМ!$A$34:$A$777,$A148,СВЦЭМ!$B$34:$B$777,S$119)+'СЕТ СН'!$I$11+СВЦЭМ!$D$10+'СЕТ СН'!$I$5-'СЕТ СН'!$I$21</f>
        <v>4506.87911515</v>
      </c>
      <c r="T148" s="37">
        <f>SUMIFS(СВЦЭМ!$D$34:$D$777,СВЦЭМ!$A$34:$A$777,$A148,СВЦЭМ!$B$34:$B$777,T$119)+'СЕТ СН'!$I$11+СВЦЭМ!$D$10+'СЕТ СН'!$I$5-'СЕТ СН'!$I$21</f>
        <v>4510.6768674099994</v>
      </c>
      <c r="U148" s="37">
        <f>SUMIFS(СВЦЭМ!$D$34:$D$777,СВЦЭМ!$A$34:$A$777,$A148,СВЦЭМ!$B$34:$B$777,U$119)+'СЕТ СН'!$I$11+СВЦЭМ!$D$10+'СЕТ СН'!$I$5-'СЕТ СН'!$I$21</f>
        <v>4512.2510992499992</v>
      </c>
      <c r="V148" s="37">
        <f>SUMIFS(СВЦЭМ!$D$34:$D$777,СВЦЭМ!$A$34:$A$777,$A148,СВЦЭМ!$B$34:$B$777,V$119)+'СЕТ СН'!$I$11+СВЦЭМ!$D$10+'СЕТ СН'!$I$5-'СЕТ СН'!$I$21</f>
        <v>4525.7698598299994</v>
      </c>
      <c r="W148" s="37">
        <f>SUMIFS(СВЦЭМ!$D$34:$D$777,СВЦЭМ!$A$34:$A$777,$A148,СВЦЭМ!$B$34:$B$777,W$119)+'СЕТ СН'!$I$11+СВЦЭМ!$D$10+'СЕТ СН'!$I$5-'СЕТ СН'!$I$21</f>
        <v>4550.6981705599992</v>
      </c>
      <c r="X148" s="37">
        <f>SUMIFS(СВЦЭМ!$D$34:$D$777,СВЦЭМ!$A$34:$A$777,$A148,СВЦЭМ!$B$34:$B$777,X$119)+'СЕТ СН'!$I$11+СВЦЭМ!$D$10+'СЕТ СН'!$I$5-'СЕТ СН'!$I$21</f>
        <v>4612.4225443799996</v>
      </c>
      <c r="Y148" s="37">
        <f>SUMIFS(СВЦЭМ!$D$34:$D$777,СВЦЭМ!$A$34:$A$777,$A148,СВЦЭМ!$B$34:$B$777,Y$119)+'СЕТ СН'!$I$11+СВЦЭМ!$D$10+'СЕТ СН'!$I$5-'СЕТ СН'!$I$21</f>
        <v>4715.6268871599996</v>
      </c>
    </row>
    <row r="149" spans="1:27" ht="15.75" x14ac:dyDescent="0.2">
      <c r="A149" s="36">
        <f t="shared" si="3"/>
        <v>42946</v>
      </c>
      <c r="B149" s="37">
        <f>SUMIFS(СВЦЭМ!$D$34:$D$777,СВЦЭМ!$A$34:$A$777,$A149,СВЦЭМ!$B$34:$B$777,B$119)+'СЕТ СН'!$I$11+СВЦЭМ!$D$10+'СЕТ СН'!$I$5-'СЕТ СН'!$I$21</f>
        <v>4716.1157894499993</v>
      </c>
      <c r="C149" s="37">
        <f>SUMIFS(СВЦЭМ!$D$34:$D$777,СВЦЭМ!$A$34:$A$777,$A149,СВЦЭМ!$B$34:$B$777,C$119)+'СЕТ СН'!$I$11+СВЦЭМ!$D$10+'СЕТ СН'!$I$5-'СЕТ СН'!$I$21</f>
        <v>4793.5613479099993</v>
      </c>
      <c r="D149" s="37">
        <f>SUMIFS(СВЦЭМ!$D$34:$D$777,СВЦЭМ!$A$34:$A$777,$A149,СВЦЭМ!$B$34:$B$777,D$119)+'СЕТ СН'!$I$11+СВЦЭМ!$D$10+'СЕТ СН'!$I$5-'СЕТ СН'!$I$21</f>
        <v>4855.2446341300001</v>
      </c>
      <c r="E149" s="37">
        <f>SUMIFS(СВЦЭМ!$D$34:$D$777,СВЦЭМ!$A$34:$A$777,$A149,СВЦЭМ!$B$34:$B$777,E$119)+'СЕТ СН'!$I$11+СВЦЭМ!$D$10+'СЕТ СН'!$I$5-'СЕТ СН'!$I$21</f>
        <v>4866.7153188699995</v>
      </c>
      <c r="F149" s="37">
        <f>SUMIFS(СВЦЭМ!$D$34:$D$777,СВЦЭМ!$A$34:$A$777,$A149,СВЦЭМ!$B$34:$B$777,F$119)+'СЕТ СН'!$I$11+СВЦЭМ!$D$10+'СЕТ СН'!$I$5-'СЕТ СН'!$I$21</f>
        <v>4894.3996660299999</v>
      </c>
      <c r="G149" s="37">
        <f>SUMIFS(СВЦЭМ!$D$34:$D$777,СВЦЭМ!$A$34:$A$777,$A149,СВЦЭМ!$B$34:$B$777,G$119)+'СЕТ СН'!$I$11+СВЦЭМ!$D$10+'СЕТ СН'!$I$5-'СЕТ СН'!$I$21</f>
        <v>4899.5803923599997</v>
      </c>
      <c r="H149" s="37">
        <f>SUMIFS(СВЦЭМ!$D$34:$D$777,СВЦЭМ!$A$34:$A$777,$A149,СВЦЭМ!$B$34:$B$777,H$119)+'СЕТ СН'!$I$11+СВЦЭМ!$D$10+'СЕТ СН'!$I$5-'СЕТ СН'!$I$21</f>
        <v>4858.6192790099994</v>
      </c>
      <c r="I149" s="37">
        <f>SUMIFS(СВЦЭМ!$D$34:$D$777,СВЦЭМ!$A$34:$A$777,$A149,СВЦЭМ!$B$34:$B$777,I$119)+'СЕТ СН'!$I$11+СВЦЭМ!$D$10+'СЕТ СН'!$I$5-'СЕТ СН'!$I$21</f>
        <v>4765.6436360099997</v>
      </c>
      <c r="J149" s="37">
        <f>SUMIFS(СВЦЭМ!$D$34:$D$777,СВЦЭМ!$A$34:$A$777,$A149,СВЦЭМ!$B$34:$B$777,J$119)+'СЕТ СН'!$I$11+СВЦЭМ!$D$10+'СЕТ СН'!$I$5-'СЕТ СН'!$I$21</f>
        <v>4674.2975560599998</v>
      </c>
      <c r="K149" s="37">
        <f>SUMIFS(СВЦЭМ!$D$34:$D$777,СВЦЭМ!$A$34:$A$777,$A149,СВЦЭМ!$B$34:$B$777,K$119)+'СЕТ СН'!$I$11+СВЦЭМ!$D$10+'СЕТ СН'!$I$5-'СЕТ СН'!$I$21</f>
        <v>4563.1229481299997</v>
      </c>
      <c r="L149" s="37">
        <f>SUMIFS(СВЦЭМ!$D$34:$D$777,СВЦЭМ!$A$34:$A$777,$A149,СВЦЭМ!$B$34:$B$777,L$119)+'СЕТ СН'!$I$11+СВЦЭМ!$D$10+'СЕТ СН'!$I$5-'СЕТ СН'!$I$21</f>
        <v>4489.8015593799992</v>
      </c>
      <c r="M149" s="37">
        <f>SUMIFS(СВЦЭМ!$D$34:$D$777,СВЦЭМ!$A$34:$A$777,$A149,СВЦЭМ!$B$34:$B$777,M$119)+'СЕТ СН'!$I$11+СВЦЭМ!$D$10+'СЕТ СН'!$I$5-'СЕТ СН'!$I$21</f>
        <v>4466.8077538799998</v>
      </c>
      <c r="N149" s="37">
        <f>SUMIFS(СВЦЭМ!$D$34:$D$777,СВЦЭМ!$A$34:$A$777,$A149,СВЦЭМ!$B$34:$B$777,N$119)+'СЕТ СН'!$I$11+СВЦЭМ!$D$10+'СЕТ СН'!$I$5-'СЕТ СН'!$I$21</f>
        <v>4472.2406634899999</v>
      </c>
      <c r="O149" s="37">
        <f>SUMIFS(СВЦЭМ!$D$34:$D$777,СВЦЭМ!$A$34:$A$777,$A149,СВЦЭМ!$B$34:$B$777,O$119)+'СЕТ СН'!$I$11+СВЦЭМ!$D$10+'СЕТ СН'!$I$5-'СЕТ СН'!$I$21</f>
        <v>4466.77571446</v>
      </c>
      <c r="P149" s="37">
        <f>SUMIFS(СВЦЭМ!$D$34:$D$777,СВЦЭМ!$A$34:$A$777,$A149,СВЦЭМ!$B$34:$B$777,P$119)+'СЕТ СН'!$I$11+СВЦЭМ!$D$10+'СЕТ СН'!$I$5-'СЕТ СН'!$I$21</f>
        <v>4480.6775643299998</v>
      </c>
      <c r="Q149" s="37">
        <f>SUMIFS(СВЦЭМ!$D$34:$D$777,СВЦЭМ!$A$34:$A$777,$A149,СВЦЭМ!$B$34:$B$777,Q$119)+'СЕТ СН'!$I$11+СВЦЭМ!$D$10+'СЕТ СН'!$I$5-'СЕТ СН'!$I$21</f>
        <v>4475.8259737499993</v>
      </c>
      <c r="R149" s="37">
        <f>SUMIFS(СВЦЭМ!$D$34:$D$777,СВЦЭМ!$A$34:$A$777,$A149,СВЦЭМ!$B$34:$B$777,R$119)+'СЕТ СН'!$I$11+СВЦЭМ!$D$10+'СЕТ СН'!$I$5-'СЕТ СН'!$I$21</f>
        <v>4479.2849080199994</v>
      </c>
      <c r="S149" s="37">
        <f>SUMIFS(СВЦЭМ!$D$34:$D$777,СВЦЭМ!$A$34:$A$777,$A149,СВЦЭМ!$B$34:$B$777,S$119)+'СЕТ СН'!$I$11+СВЦЭМ!$D$10+'СЕТ СН'!$I$5-'СЕТ СН'!$I$21</f>
        <v>4464.4626279799995</v>
      </c>
      <c r="T149" s="37">
        <f>SUMIFS(СВЦЭМ!$D$34:$D$777,СВЦЭМ!$A$34:$A$777,$A149,СВЦЭМ!$B$34:$B$777,T$119)+'СЕТ СН'!$I$11+СВЦЭМ!$D$10+'СЕТ СН'!$I$5-'СЕТ СН'!$I$21</f>
        <v>4466.0129437599999</v>
      </c>
      <c r="U149" s="37">
        <f>SUMIFS(СВЦЭМ!$D$34:$D$777,СВЦЭМ!$A$34:$A$777,$A149,СВЦЭМ!$B$34:$B$777,U$119)+'СЕТ СН'!$I$11+СВЦЭМ!$D$10+'СЕТ СН'!$I$5-'СЕТ СН'!$I$21</f>
        <v>4462.9354276399999</v>
      </c>
      <c r="V149" s="37">
        <f>SUMIFS(СВЦЭМ!$D$34:$D$777,СВЦЭМ!$A$34:$A$777,$A149,СВЦЭМ!$B$34:$B$777,V$119)+'СЕТ СН'!$I$11+СВЦЭМ!$D$10+'СЕТ СН'!$I$5-'СЕТ СН'!$I$21</f>
        <v>4472.7226244699996</v>
      </c>
      <c r="W149" s="37">
        <f>SUMIFS(СВЦЭМ!$D$34:$D$777,СВЦЭМ!$A$34:$A$777,$A149,СВЦЭМ!$B$34:$B$777,W$119)+'СЕТ СН'!$I$11+СВЦЭМ!$D$10+'СЕТ СН'!$I$5-'СЕТ СН'!$I$21</f>
        <v>4504.6785286499999</v>
      </c>
      <c r="X149" s="37">
        <f>SUMIFS(СВЦЭМ!$D$34:$D$777,СВЦЭМ!$A$34:$A$777,$A149,СВЦЭМ!$B$34:$B$777,X$119)+'СЕТ СН'!$I$11+СВЦЭМ!$D$10+'СЕТ СН'!$I$5-'СЕТ СН'!$I$21</f>
        <v>4547.6025603999997</v>
      </c>
      <c r="Y149" s="37">
        <f>SUMIFS(СВЦЭМ!$D$34:$D$777,СВЦЭМ!$A$34:$A$777,$A149,СВЦЭМ!$B$34:$B$777,Y$119)+'СЕТ СН'!$I$11+СВЦЭМ!$D$10+'СЕТ СН'!$I$5-'СЕТ СН'!$I$21</f>
        <v>4653.12862133</v>
      </c>
    </row>
    <row r="150" spans="1:27" ht="15.75" x14ac:dyDescent="0.2">
      <c r="A150" s="36">
        <f t="shared" si="3"/>
        <v>42947</v>
      </c>
      <c r="B150" s="37">
        <f>SUMIFS(СВЦЭМ!$D$34:$D$777,СВЦЭМ!$A$34:$A$777,$A150,СВЦЭМ!$B$34:$B$777,B$119)+'СЕТ СН'!$I$11+СВЦЭМ!$D$10+'СЕТ СН'!$I$5-'СЕТ СН'!$I$21</f>
        <v>4733.9753457699999</v>
      </c>
      <c r="C150" s="37">
        <f>SUMIFS(СВЦЭМ!$D$34:$D$777,СВЦЭМ!$A$34:$A$777,$A150,СВЦЭМ!$B$34:$B$777,C$119)+'СЕТ СН'!$I$11+СВЦЭМ!$D$10+'СЕТ СН'!$I$5-'СЕТ СН'!$I$21</f>
        <v>4817.5400625799994</v>
      </c>
      <c r="D150" s="37">
        <f>SUMIFS(СВЦЭМ!$D$34:$D$777,СВЦЭМ!$A$34:$A$777,$A150,СВЦЭМ!$B$34:$B$777,D$119)+'СЕТ СН'!$I$11+СВЦЭМ!$D$10+'СЕТ СН'!$I$5-'СЕТ СН'!$I$21</f>
        <v>4861.9670222299992</v>
      </c>
      <c r="E150" s="37">
        <f>SUMIFS(СВЦЭМ!$D$34:$D$777,СВЦЭМ!$A$34:$A$777,$A150,СВЦЭМ!$B$34:$B$777,E$119)+'СЕТ СН'!$I$11+СВЦЭМ!$D$10+'СЕТ СН'!$I$5-'СЕТ СН'!$I$21</f>
        <v>4877.0055237300003</v>
      </c>
      <c r="F150" s="37">
        <f>SUMIFS(СВЦЭМ!$D$34:$D$777,СВЦЭМ!$A$34:$A$777,$A150,СВЦЭМ!$B$34:$B$777,F$119)+'СЕТ СН'!$I$11+СВЦЭМ!$D$10+'СЕТ СН'!$I$5-'СЕТ СН'!$I$21</f>
        <v>4898.4465349599996</v>
      </c>
      <c r="G150" s="37">
        <f>SUMIFS(СВЦЭМ!$D$34:$D$777,СВЦЭМ!$A$34:$A$777,$A150,СВЦЭМ!$B$34:$B$777,G$119)+'СЕТ СН'!$I$11+СВЦЭМ!$D$10+'СЕТ СН'!$I$5-'СЕТ СН'!$I$21</f>
        <v>4887.27664731</v>
      </c>
      <c r="H150" s="37">
        <f>SUMIFS(СВЦЭМ!$D$34:$D$777,СВЦЭМ!$A$34:$A$777,$A150,СВЦЭМ!$B$34:$B$777,H$119)+'СЕТ СН'!$I$11+СВЦЭМ!$D$10+'СЕТ СН'!$I$5-'СЕТ СН'!$I$21</f>
        <v>4805.6981160699997</v>
      </c>
      <c r="I150" s="37">
        <f>SUMIFS(СВЦЭМ!$D$34:$D$777,СВЦЭМ!$A$34:$A$777,$A150,СВЦЭМ!$B$34:$B$777,I$119)+'СЕТ СН'!$I$11+СВЦЭМ!$D$10+'СЕТ СН'!$I$5-'СЕТ СН'!$I$21</f>
        <v>4709.7509938399999</v>
      </c>
      <c r="J150" s="37">
        <f>SUMIFS(СВЦЭМ!$D$34:$D$777,СВЦЭМ!$A$34:$A$777,$A150,СВЦЭМ!$B$34:$B$777,J$119)+'СЕТ СН'!$I$11+СВЦЭМ!$D$10+'СЕТ СН'!$I$5-'СЕТ СН'!$I$21</f>
        <v>4611.6638582299993</v>
      </c>
      <c r="K150" s="37">
        <f>SUMIFS(СВЦЭМ!$D$34:$D$777,СВЦЭМ!$A$34:$A$777,$A150,СВЦЭМ!$B$34:$B$777,K$119)+'СЕТ СН'!$I$11+СВЦЭМ!$D$10+'СЕТ СН'!$I$5-'СЕТ СН'!$I$21</f>
        <v>4529.9319882999998</v>
      </c>
      <c r="L150" s="37">
        <f>SUMIFS(СВЦЭМ!$D$34:$D$777,СВЦЭМ!$A$34:$A$777,$A150,СВЦЭМ!$B$34:$B$777,L$119)+'СЕТ СН'!$I$11+СВЦЭМ!$D$10+'СЕТ СН'!$I$5-'СЕТ СН'!$I$21</f>
        <v>4473.9970183199994</v>
      </c>
      <c r="M150" s="37">
        <f>SUMIFS(СВЦЭМ!$D$34:$D$777,СВЦЭМ!$A$34:$A$777,$A150,СВЦЭМ!$B$34:$B$777,M$119)+'СЕТ СН'!$I$11+СВЦЭМ!$D$10+'СЕТ СН'!$I$5-'СЕТ СН'!$I$21</f>
        <v>4462.2615543100001</v>
      </c>
      <c r="N150" s="37">
        <f>SUMIFS(СВЦЭМ!$D$34:$D$777,СВЦЭМ!$A$34:$A$777,$A150,СВЦЭМ!$B$34:$B$777,N$119)+'СЕТ СН'!$I$11+СВЦЭМ!$D$10+'СЕТ СН'!$I$5-'СЕТ СН'!$I$21</f>
        <v>4460.4134239599998</v>
      </c>
      <c r="O150" s="37">
        <f>SUMIFS(СВЦЭМ!$D$34:$D$777,СВЦЭМ!$A$34:$A$777,$A150,СВЦЭМ!$B$34:$B$777,O$119)+'СЕТ СН'!$I$11+СВЦЭМ!$D$10+'СЕТ СН'!$I$5-'СЕТ СН'!$I$21</f>
        <v>4464.5893825200001</v>
      </c>
      <c r="P150" s="37">
        <f>SUMIFS(СВЦЭМ!$D$34:$D$777,СВЦЭМ!$A$34:$A$777,$A150,СВЦЭМ!$B$34:$B$777,P$119)+'СЕТ СН'!$I$11+СВЦЭМ!$D$10+'СЕТ СН'!$I$5-'СЕТ СН'!$I$21</f>
        <v>4482.1551985599999</v>
      </c>
      <c r="Q150" s="37">
        <f>SUMIFS(СВЦЭМ!$D$34:$D$777,СВЦЭМ!$A$34:$A$777,$A150,СВЦЭМ!$B$34:$B$777,Q$119)+'СЕТ СН'!$I$11+СВЦЭМ!$D$10+'СЕТ СН'!$I$5-'СЕТ СН'!$I$21</f>
        <v>4487.3331547499993</v>
      </c>
      <c r="R150" s="37">
        <f>SUMIFS(СВЦЭМ!$D$34:$D$777,СВЦЭМ!$A$34:$A$777,$A150,СВЦЭМ!$B$34:$B$777,R$119)+'СЕТ СН'!$I$11+СВЦЭМ!$D$10+'СЕТ СН'!$I$5-'СЕТ СН'!$I$21</f>
        <v>4494.1972705799999</v>
      </c>
      <c r="S150" s="37">
        <f>SUMIFS(СВЦЭМ!$D$34:$D$777,СВЦЭМ!$A$34:$A$777,$A150,СВЦЭМ!$B$34:$B$777,S$119)+'СЕТ СН'!$I$11+СВЦЭМ!$D$10+'СЕТ СН'!$I$5-'СЕТ СН'!$I$21</f>
        <v>4468.7642479399992</v>
      </c>
      <c r="T150" s="37">
        <f>SUMIFS(СВЦЭМ!$D$34:$D$777,СВЦЭМ!$A$34:$A$777,$A150,СВЦЭМ!$B$34:$B$777,T$119)+'СЕТ СН'!$I$11+СВЦЭМ!$D$10+'СЕТ СН'!$I$5-'СЕТ СН'!$I$21</f>
        <v>4457.4700662499999</v>
      </c>
      <c r="U150" s="37">
        <f>SUMIFS(СВЦЭМ!$D$34:$D$777,СВЦЭМ!$A$34:$A$777,$A150,СВЦЭМ!$B$34:$B$777,U$119)+'СЕТ СН'!$I$11+СВЦЭМ!$D$10+'СЕТ СН'!$I$5-'СЕТ СН'!$I$21</f>
        <v>4462.7830571199993</v>
      </c>
      <c r="V150" s="37">
        <f>SUMIFS(СВЦЭМ!$D$34:$D$777,СВЦЭМ!$A$34:$A$777,$A150,СВЦЭМ!$B$34:$B$777,V$119)+'СЕТ СН'!$I$11+СВЦЭМ!$D$10+'СЕТ СН'!$I$5-'СЕТ СН'!$I$21</f>
        <v>4485.3694098699998</v>
      </c>
      <c r="W150" s="37">
        <f>SUMIFS(СВЦЭМ!$D$34:$D$777,СВЦЭМ!$A$34:$A$777,$A150,СВЦЭМ!$B$34:$B$777,W$119)+'СЕТ СН'!$I$11+СВЦЭМ!$D$10+'СЕТ СН'!$I$5-'СЕТ СН'!$I$21</f>
        <v>4508.4613397899993</v>
      </c>
      <c r="X150" s="37">
        <f>SUMIFS(СВЦЭМ!$D$34:$D$777,СВЦЭМ!$A$34:$A$777,$A150,СВЦЭМ!$B$34:$B$777,X$119)+'СЕТ СН'!$I$11+СВЦЭМ!$D$10+'СЕТ СН'!$I$5-'СЕТ СН'!$I$21</f>
        <v>4579.0679055699993</v>
      </c>
      <c r="Y150" s="37">
        <f>SUMIFS(СВЦЭМ!$D$34:$D$777,СВЦЭМ!$A$34:$A$777,$A150,СВЦЭМ!$B$34:$B$777,Y$119)+'СЕТ СН'!$I$11+СВЦЭМ!$D$10+'СЕТ СН'!$I$5-'СЕТ СН'!$I$21</f>
        <v>4672.1940268399994</v>
      </c>
    </row>
    <row r="151" spans="1:27" ht="15.75" x14ac:dyDescent="0.2">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row>
    <row r="152" spans="1:27" ht="15.75" x14ac:dyDescent="0.25">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row>
    <row r="153" spans="1:27" ht="12.75" customHeight="1" x14ac:dyDescent="0.2">
      <c r="A153" s="117" t="s">
        <v>7</v>
      </c>
      <c r="B153" s="120" t="s">
        <v>128</v>
      </c>
      <c r="C153" s="121"/>
      <c r="D153" s="121"/>
      <c r="E153" s="121"/>
      <c r="F153" s="121"/>
      <c r="G153" s="121"/>
      <c r="H153" s="121"/>
      <c r="I153" s="121"/>
      <c r="J153" s="121"/>
      <c r="K153" s="121"/>
      <c r="L153" s="121"/>
      <c r="M153" s="121"/>
      <c r="N153" s="121"/>
      <c r="O153" s="121"/>
      <c r="P153" s="121"/>
      <c r="Q153" s="121"/>
      <c r="R153" s="121"/>
      <c r="S153" s="121"/>
      <c r="T153" s="121"/>
      <c r="U153" s="121"/>
      <c r="V153" s="121"/>
      <c r="W153" s="121"/>
      <c r="X153" s="121"/>
      <c r="Y153" s="122"/>
    </row>
    <row r="154" spans="1:27" ht="12.75" customHeight="1" x14ac:dyDescent="0.2">
      <c r="A154" s="118"/>
      <c r="B154" s="123"/>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5"/>
    </row>
    <row r="155" spans="1:27" s="47" customFormat="1" ht="12.75" customHeight="1" x14ac:dyDescent="0.2">
      <c r="A155" s="119"/>
      <c r="B155" s="35">
        <v>1</v>
      </c>
      <c r="C155" s="35">
        <v>2</v>
      </c>
      <c r="D155" s="35">
        <v>3</v>
      </c>
      <c r="E155" s="35">
        <v>4</v>
      </c>
      <c r="F155" s="35">
        <v>5</v>
      </c>
      <c r="G155" s="35">
        <v>6</v>
      </c>
      <c r="H155" s="35">
        <v>7</v>
      </c>
      <c r="I155" s="35">
        <v>8</v>
      </c>
      <c r="J155" s="35">
        <v>9</v>
      </c>
      <c r="K155" s="35">
        <v>10</v>
      </c>
      <c r="L155" s="35">
        <v>11</v>
      </c>
      <c r="M155" s="35">
        <v>12</v>
      </c>
      <c r="N155" s="35">
        <v>13</v>
      </c>
      <c r="O155" s="35">
        <v>14</v>
      </c>
      <c r="P155" s="35">
        <v>15</v>
      </c>
      <c r="Q155" s="35">
        <v>16</v>
      </c>
      <c r="R155" s="35">
        <v>17</v>
      </c>
      <c r="S155" s="35">
        <v>18</v>
      </c>
      <c r="T155" s="35">
        <v>19</v>
      </c>
      <c r="U155" s="35">
        <v>20</v>
      </c>
      <c r="V155" s="35">
        <v>21</v>
      </c>
      <c r="W155" s="35">
        <v>22</v>
      </c>
      <c r="X155" s="35">
        <v>23</v>
      </c>
      <c r="Y155" s="35">
        <v>24</v>
      </c>
    </row>
    <row r="156" spans="1:27" ht="15.75" customHeight="1" x14ac:dyDescent="0.2">
      <c r="A156" s="36" t="str">
        <f>A120</f>
        <v>01.07.2017</v>
      </c>
      <c r="B156" s="37">
        <f>SUMIFS(СВЦЭМ!$E$34:$E$777,СВЦЭМ!$A$34:$A$777,$A156,СВЦЭМ!$B$34:$B$777,B$155)+'СЕТ СН'!$F$12</f>
        <v>0</v>
      </c>
      <c r="C156" s="37">
        <f>SUMIFS(СВЦЭМ!$E$34:$E$777,СВЦЭМ!$A$34:$A$777,$A156,СВЦЭМ!$B$34:$B$777,C$155)+'СЕТ СН'!$F$12</f>
        <v>0</v>
      </c>
      <c r="D156" s="37">
        <f>SUMIFS(СВЦЭМ!$E$34:$E$777,СВЦЭМ!$A$34:$A$777,$A156,СВЦЭМ!$B$34:$B$777,D$155)+'СЕТ СН'!$F$12</f>
        <v>0</v>
      </c>
      <c r="E156" s="37">
        <f>SUMIFS(СВЦЭМ!$E$34:$E$777,СВЦЭМ!$A$34:$A$777,$A156,СВЦЭМ!$B$34:$B$777,E$155)+'СЕТ СН'!$F$12</f>
        <v>0</v>
      </c>
      <c r="F156" s="37">
        <f>SUMIFS(СВЦЭМ!$E$34:$E$777,СВЦЭМ!$A$34:$A$777,$A156,СВЦЭМ!$B$34:$B$777,F$155)+'СЕТ СН'!$F$12</f>
        <v>0</v>
      </c>
      <c r="G156" s="37">
        <f>SUMIFS(СВЦЭМ!$E$34:$E$777,СВЦЭМ!$A$34:$A$777,$A156,СВЦЭМ!$B$34:$B$777,G$155)+'СЕТ СН'!$F$12</f>
        <v>0</v>
      </c>
      <c r="H156" s="37">
        <f>SUMIFS(СВЦЭМ!$E$34:$E$777,СВЦЭМ!$A$34:$A$777,$A156,СВЦЭМ!$B$34:$B$777,H$155)+'СЕТ СН'!$F$12</f>
        <v>0</v>
      </c>
      <c r="I156" s="37">
        <f>SUMIFS(СВЦЭМ!$E$34:$E$777,СВЦЭМ!$A$34:$A$777,$A156,СВЦЭМ!$B$34:$B$777,I$155)+'СЕТ СН'!$F$12</f>
        <v>0</v>
      </c>
      <c r="J156" s="37">
        <f>SUMIFS(СВЦЭМ!$E$34:$E$777,СВЦЭМ!$A$34:$A$777,$A156,СВЦЭМ!$B$34:$B$777,J$155)+'СЕТ СН'!$F$12</f>
        <v>0</v>
      </c>
      <c r="K156" s="37">
        <f>SUMIFS(СВЦЭМ!$E$34:$E$777,СВЦЭМ!$A$34:$A$777,$A156,СВЦЭМ!$B$34:$B$777,K$155)+'СЕТ СН'!$F$12</f>
        <v>0</v>
      </c>
      <c r="L156" s="37">
        <f>SUMIFS(СВЦЭМ!$E$34:$E$777,СВЦЭМ!$A$34:$A$777,$A156,СВЦЭМ!$B$34:$B$777,L$155)+'СЕТ СН'!$F$12</f>
        <v>0</v>
      </c>
      <c r="M156" s="37">
        <f>SUMIFS(СВЦЭМ!$E$34:$E$777,СВЦЭМ!$A$34:$A$777,$A156,СВЦЭМ!$B$34:$B$777,M$155)+'СЕТ СН'!$F$12</f>
        <v>0</v>
      </c>
      <c r="N156" s="37">
        <f>SUMIFS(СВЦЭМ!$E$34:$E$777,СВЦЭМ!$A$34:$A$777,$A156,СВЦЭМ!$B$34:$B$777,N$155)+'СЕТ СН'!$F$12</f>
        <v>0</v>
      </c>
      <c r="O156" s="37">
        <f>SUMIFS(СВЦЭМ!$E$34:$E$777,СВЦЭМ!$A$34:$A$777,$A156,СВЦЭМ!$B$34:$B$777,O$155)+'СЕТ СН'!$F$12</f>
        <v>0</v>
      </c>
      <c r="P156" s="37">
        <f>SUMIFS(СВЦЭМ!$E$34:$E$777,СВЦЭМ!$A$34:$A$777,$A156,СВЦЭМ!$B$34:$B$777,P$155)+'СЕТ СН'!$F$12</f>
        <v>0</v>
      </c>
      <c r="Q156" s="37">
        <f>SUMIFS(СВЦЭМ!$E$34:$E$777,СВЦЭМ!$A$34:$A$777,$A156,СВЦЭМ!$B$34:$B$777,Q$155)+'СЕТ СН'!$F$12</f>
        <v>0</v>
      </c>
      <c r="R156" s="37">
        <f>SUMIFS(СВЦЭМ!$E$34:$E$777,СВЦЭМ!$A$34:$A$777,$A156,СВЦЭМ!$B$34:$B$777,R$155)+'СЕТ СН'!$F$12</f>
        <v>0</v>
      </c>
      <c r="S156" s="37">
        <f>SUMIFS(СВЦЭМ!$E$34:$E$777,СВЦЭМ!$A$34:$A$777,$A156,СВЦЭМ!$B$34:$B$777,S$155)+'СЕТ СН'!$F$12</f>
        <v>0</v>
      </c>
      <c r="T156" s="37">
        <f>SUMIFS(СВЦЭМ!$E$34:$E$777,СВЦЭМ!$A$34:$A$777,$A156,СВЦЭМ!$B$34:$B$777,T$155)+'СЕТ СН'!$F$12</f>
        <v>0</v>
      </c>
      <c r="U156" s="37">
        <f>SUMIFS(СВЦЭМ!$E$34:$E$777,СВЦЭМ!$A$34:$A$777,$A156,СВЦЭМ!$B$34:$B$777,U$155)+'СЕТ СН'!$F$12</f>
        <v>0</v>
      </c>
      <c r="V156" s="37">
        <f>SUMIFS(СВЦЭМ!$E$34:$E$777,СВЦЭМ!$A$34:$A$777,$A156,СВЦЭМ!$B$34:$B$777,V$155)+'СЕТ СН'!$F$12</f>
        <v>0</v>
      </c>
      <c r="W156" s="37">
        <f>SUMIFS(СВЦЭМ!$E$34:$E$777,СВЦЭМ!$A$34:$A$777,$A156,СВЦЭМ!$B$34:$B$777,W$155)+'СЕТ СН'!$F$12</f>
        <v>0</v>
      </c>
      <c r="X156" s="37">
        <f>SUMIFS(СВЦЭМ!$E$34:$E$777,СВЦЭМ!$A$34:$A$777,$A156,СВЦЭМ!$B$34:$B$777,X$155)+'СЕТ СН'!$F$12</f>
        <v>0</v>
      </c>
      <c r="Y156" s="37">
        <f>SUMIFS(СВЦЭМ!$E$34:$E$777,СВЦЭМ!$A$34:$A$777,$A156,СВЦЭМ!$B$34:$B$777,Y$155)+'СЕТ СН'!$F$12</f>
        <v>0</v>
      </c>
      <c r="AA156" s="46"/>
    </row>
    <row r="157" spans="1:27" ht="15.75" x14ac:dyDescent="0.2">
      <c r="A157" s="36">
        <f>A156+1</f>
        <v>42918</v>
      </c>
      <c r="B157" s="37">
        <f>SUMIFS(СВЦЭМ!$E$34:$E$777,СВЦЭМ!$A$34:$A$777,$A157,СВЦЭМ!$B$34:$B$777,B$155)+'СЕТ СН'!$F$12</f>
        <v>0</v>
      </c>
      <c r="C157" s="37">
        <f>SUMIFS(СВЦЭМ!$E$34:$E$777,СВЦЭМ!$A$34:$A$777,$A157,СВЦЭМ!$B$34:$B$777,C$155)+'СЕТ СН'!$F$12</f>
        <v>0</v>
      </c>
      <c r="D157" s="37">
        <f>SUMIFS(СВЦЭМ!$E$34:$E$777,СВЦЭМ!$A$34:$A$777,$A157,СВЦЭМ!$B$34:$B$777,D$155)+'СЕТ СН'!$F$12</f>
        <v>0</v>
      </c>
      <c r="E157" s="37">
        <f>SUMIFS(СВЦЭМ!$E$34:$E$777,СВЦЭМ!$A$34:$A$777,$A157,СВЦЭМ!$B$34:$B$777,E$155)+'СЕТ СН'!$F$12</f>
        <v>0</v>
      </c>
      <c r="F157" s="37">
        <f>SUMIFS(СВЦЭМ!$E$34:$E$777,СВЦЭМ!$A$34:$A$777,$A157,СВЦЭМ!$B$34:$B$777,F$155)+'СЕТ СН'!$F$12</f>
        <v>0</v>
      </c>
      <c r="G157" s="37">
        <f>SUMIFS(СВЦЭМ!$E$34:$E$777,СВЦЭМ!$A$34:$A$777,$A157,СВЦЭМ!$B$34:$B$777,G$155)+'СЕТ СН'!$F$12</f>
        <v>0</v>
      </c>
      <c r="H157" s="37">
        <f>SUMIFS(СВЦЭМ!$E$34:$E$777,СВЦЭМ!$A$34:$A$777,$A157,СВЦЭМ!$B$34:$B$777,H$155)+'СЕТ СН'!$F$12</f>
        <v>0</v>
      </c>
      <c r="I157" s="37">
        <f>SUMIFS(СВЦЭМ!$E$34:$E$777,СВЦЭМ!$A$34:$A$777,$A157,СВЦЭМ!$B$34:$B$777,I$155)+'СЕТ СН'!$F$12</f>
        <v>0</v>
      </c>
      <c r="J157" s="37">
        <f>SUMIFS(СВЦЭМ!$E$34:$E$777,СВЦЭМ!$A$34:$A$777,$A157,СВЦЭМ!$B$34:$B$777,J$155)+'СЕТ СН'!$F$12</f>
        <v>0</v>
      </c>
      <c r="K157" s="37">
        <f>SUMIFS(СВЦЭМ!$E$34:$E$777,СВЦЭМ!$A$34:$A$777,$A157,СВЦЭМ!$B$34:$B$777,K$155)+'СЕТ СН'!$F$12</f>
        <v>0</v>
      </c>
      <c r="L157" s="37">
        <f>SUMIFS(СВЦЭМ!$E$34:$E$777,СВЦЭМ!$A$34:$A$777,$A157,СВЦЭМ!$B$34:$B$777,L$155)+'СЕТ СН'!$F$12</f>
        <v>0</v>
      </c>
      <c r="M157" s="37">
        <f>SUMIFS(СВЦЭМ!$E$34:$E$777,СВЦЭМ!$A$34:$A$777,$A157,СВЦЭМ!$B$34:$B$777,M$155)+'СЕТ СН'!$F$12</f>
        <v>0</v>
      </c>
      <c r="N157" s="37">
        <f>SUMIFS(СВЦЭМ!$E$34:$E$777,СВЦЭМ!$A$34:$A$777,$A157,СВЦЭМ!$B$34:$B$777,N$155)+'СЕТ СН'!$F$12</f>
        <v>0</v>
      </c>
      <c r="O157" s="37">
        <f>SUMIFS(СВЦЭМ!$E$34:$E$777,СВЦЭМ!$A$34:$A$777,$A157,СВЦЭМ!$B$34:$B$777,O$155)+'СЕТ СН'!$F$12</f>
        <v>0</v>
      </c>
      <c r="P157" s="37">
        <f>SUMIFS(СВЦЭМ!$E$34:$E$777,СВЦЭМ!$A$34:$A$777,$A157,СВЦЭМ!$B$34:$B$777,P$155)+'СЕТ СН'!$F$12</f>
        <v>0</v>
      </c>
      <c r="Q157" s="37">
        <f>SUMIFS(СВЦЭМ!$E$34:$E$777,СВЦЭМ!$A$34:$A$777,$A157,СВЦЭМ!$B$34:$B$777,Q$155)+'СЕТ СН'!$F$12</f>
        <v>0</v>
      </c>
      <c r="R157" s="37">
        <f>SUMIFS(СВЦЭМ!$E$34:$E$777,СВЦЭМ!$A$34:$A$777,$A157,СВЦЭМ!$B$34:$B$777,R$155)+'СЕТ СН'!$F$12</f>
        <v>0</v>
      </c>
      <c r="S157" s="37">
        <f>SUMIFS(СВЦЭМ!$E$34:$E$777,СВЦЭМ!$A$34:$A$777,$A157,СВЦЭМ!$B$34:$B$777,S$155)+'СЕТ СН'!$F$12</f>
        <v>0</v>
      </c>
      <c r="T157" s="37">
        <f>SUMIFS(СВЦЭМ!$E$34:$E$777,СВЦЭМ!$A$34:$A$777,$A157,СВЦЭМ!$B$34:$B$777,T$155)+'СЕТ СН'!$F$12</f>
        <v>0</v>
      </c>
      <c r="U157" s="37">
        <f>SUMIFS(СВЦЭМ!$E$34:$E$777,СВЦЭМ!$A$34:$A$777,$A157,СВЦЭМ!$B$34:$B$777,U$155)+'СЕТ СН'!$F$12</f>
        <v>0</v>
      </c>
      <c r="V157" s="37">
        <f>SUMIFS(СВЦЭМ!$E$34:$E$777,СВЦЭМ!$A$34:$A$777,$A157,СВЦЭМ!$B$34:$B$777,V$155)+'СЕТ СН'!$F$12</f>
        <v>0</v>
      </c>
      <c r="W157" s="37">
        <f>SUMIFS(СВЦЭМ!$E$34:$E$777,СВЦЭМ!$A$34:$A$777,$A157,СВЦЭМ!$B$34:$B$777,W$155)+'СЕТ СН'!$F$12</f>
        <v>0</v>
      </c>
      <c r="X157" s="37">
        <f>SUMIFS(СВЦЭМ!$E$34:$E$777,СВЦЭМ!$A$34:$A$777,$A157,СВЦЭМ!$B$34:$B$777,X$155)+'СЕТ СН'!$F$12</f>
        <v>0</v>
      </c>
      <c r="Y157" s="37">
        <f>SUMIFS(СВЦЭМ!$E$34:$E$777,СВЦЭМ!$A$34:$A$777,$A157,СВЦЭМ!$B$34:$B$777,Y$155)+'СЕТ СН'!$F$12</f>
        <v>0</v>
      </c>
    </row>
    <row r="158" spans="1:27" ht="15.75" x14ac:dyDescent="0.2">
      <c r="A158" s="36">
        <f t="shared" ref="A158:A186" si="4">A157+1</f>
        <v>42919</v>
      </c>
      <c r="B158" s="37">
        <f>SUMIFS(СВЦЭМ!$E$34:$E$777,СВЦЭМ!$A$34:$A$777,$A158,СВЦЭМ!$B$34:$B$777,B$155)+'СЕТ СН'!$F$12</f>
        <v>0</v>
      </c>
      <c r="C158" s="37">
        <f>SUMIFS(СВЦЭМ!$E$34:$E$777,СВЦЭМ!$A$34:$A$777,$A158,СВЦЭМ!$B$34:$B$777,C$155)+'СЕТ СН'!$F$12</f>
        <v>0</v>
      </c>
      <c r="D158" s="37">
        <f>SUMIFS(СВЦЭМ!$E$34:$E$777,СВЦЭМ!$A$34:$A$777,$A158,СВЦЭМ!$B$34:$B$777,D$155)+'СЕТ СН'!$F$12</f>
        <v>0</v>
      </c>
      <c r="E158" s="37">
        <f>SUMIFS(СВЦЭМ!$E$34:$E$777,СВЦЭМ!$A$34:$A$777,$A158,СВЦЭМ!$B$34:$B$777,E$155)+'СЕТ СН'!$F$12</f>
        <v>0</v>
      </c>
      <c r="F158" s="37">
        <f>SUMIFS(СВЦЭМ!$E$34:$E$777,СВЦЭМ!$A$34:$A$777,$A158,СВЦЭМ!$B$34:$B$777,F$155)+'СЕТ СН'!$F$12</f>
        <v>0</v>
      </c>
      <c r="G158" s="37">
        <f>SUMIFS(СВЦЭМ!$E$34:$E$777,СВЦЭМ!$A$34:$A$777,$A158,СВЦЭМ!$B$34:$B$777,G$155)+'СЕТ СН'!$F$12</f>
        <v>0</v>
      </c>
      <c r="H158" s="37">
        <f>SUMIFS(СВЦЭМ!$E$34:$E$777,СВЦЭМ!$A$34:$A$777,$A158,СВЦЭМ!$B$34:$B$777,H$155)+'СЕТ СН'!$F$12</f>
        <v>0</v>
      </c>
      <c r="I158" s="37">
        <f>SUMIFS(СВЦЭМ!$E$34:$E$777,СВЦЭМ!$A$34:$A$777,$A158,СВЦЭМ!$B$34:$B$777,I$155)+'СЕТ СН'!$F$12</f>
        <v>0</v>
      </c>
      <c r="J158" s="37">
        <f>SUMIFS(СВЦЭМ!$E$34:$E$777,СВЦЭМ!$A$34:$A$777,$A158,СВЦЭМ!$B$34:$B$777,J$155)+'СЕТ СН'!$F$12</f>
        <v>0</v>
      </c>
      <c r="K158" s="37">
        <f>SUMIFS(СВЦЭМ!$E$34:$E$777,СВЦЭМ!$A$34:$A$777,$A158,СВЦЭМ!$B$34:$B$777,K$155)+'СЕТ СН'!$F$12</f>
        <v>0</v>
      </c>
      <c r="L158" s="37">
        <f>SUMIFS(СВЦЭМ!$E$34:$E$777,СВЦЭМ!$A$34:$A$777,$A158,СВЦЭМ!$B$34:$B$777,L$155)+'СЕТ СН'!$F$12</f>
        <v>0</v>
      </c>
      <c r="M158" s="37">
        <f>SUMIFS(СВЦЭМ!$E$34:$E$777,СВЦЭМ!$A$34:$A$777,$A158,СВЦЭМ!$B$34:$B$777,M$155)+'СЕТ СН'!$F$12</f>
        <v>0</v>
      </c>
      <c r="N158" s="37">
        <f>SUMIFS(СВЦЭМ!$E$34:$E$777,СВЦЭМ!$A$34:$A$777,$A158,СВЦЭМ!$B$34:$B$777,N$155)+'СЕТ СН'!$F$12</f>
        <v>0</v>
      </c>
      <c r="O158" s="37">
        <f>SUMIFS(СВЦЭМ!$E$34:$E$777,СВЦЭМ!$A$34:$A$777,$A158,СВЦЭМ!$B$34:$B$777,O$155)+'СЕТ СН'!$F$12</f>
        <v>0</v>
      </c>
      <c r="P158" s="37">
        <f>SUMIFS(СВЦЭМ!$E$34:$E$777,СВЦЭМ!$A$34:$A$777,$A158,СВЦЭМ!$B$34:$B$777,P$155)+'СЕТ СН'!$F$12</f>
        <v>0</v>
      </c>
      <c r="Q158" s="37">
        <f>SUMIFS(СВЦЭМ!$E$34:$E$777,СВЦЭМ!$A$34:$A$777,$A158,СВЦЭМ!$B$34:$B$777,Q$155)+'СЕТ СН'!$F$12</f>
        <v>0</v>
      </c>
      <c r="R158" s="37">
        <f>SUMIFS(СВЦЭМ!$E$34:$E$777,СВЦЭМ!$A$34:$A$777,$A158,СВЦЭМ!$B$34:$B$777,R$155)+'СЕТ СН'!$F$12</f>
        <v>0</v>
      </c>
      <c r="S158" s="37">
        <f>SUMIFS(СВЦЭМ!$E$34:$E$777,СВЦЭМ!$A$34:$A$777,$A158,СВЦЭМ!$B$34:$B$777,S$155)+'СЕТ СН'!$F$12</f>
        <v>0</v>
      </c>
      <c r="T158" s="37">
        <f>SUMIFS(СВЦЭМ!$E$34:$E$777,СВЦЭМ!$A$34:$A$777,$A158,СВЦЭМ!$B$34:$B$777,T$155)+'СЕТ СН'!$F$12</f>
        <v>0</v>
      </c>
      <c r="U158" s="37">
        <f>SUMIFS(СВЦЭМ!$E$34:$E$777,СВЦЭМ!$A$34:$A$777,$A158,СВЦЭМ!$B$34:$B$777,U$155)+'СЕТ СН'!$F$12</f>
        <v>0</v>
      </c>
      <c r="V158" s="37">
        <f>SUMIFS(СВЦЭМ!$E$34:$E$777,СВЦЭМ!$A$34:$A$777,$A158,СВЦЭМ!$B$34:$B$777,V$155)+'СЕТ СН'!$F$12</f>
        <v>0</v>
      </c>
      <c r="W158" s="37">
        <f>SUMIFS(СВЦЭМ!$E$34:$E$777,СВЦЭМ!$A$34:$A$777,$A158,СВЦЭМ!$B$34:$B$777,W$155)+'СЕТ СН'!$F$12</f>
        <v>0</v>
      </c>
      <c r="X158" s="37">
        <f>SUMIFS(СВЦЭМ!$E$34:$E$777,СВЦЭМ!$A$34:$A$777,$A158,СВЦЭМ!$B$34:$B$777,X$155)+'СЕТ СН'!$F$12</f>
        <v>0</v>
      </c>
      <c r="Y158" s="37">
        <f>SUMIFS(СВЦЭМ!$E$34:$E$777,СВЦЭМ!$A$34:$A$777,$A158,СВЦЭМ!$B$34:$B$777,Y$155)+'СЕТ СН'!$F$12</f>
        <v>0</v>
      </c>
    </row>
    <row r="159" spans="1:27" ht="15.75" x14ac:dyDescent="0.2">
      <c r="A159" s="36">
        <f t="shared" si="4"/>
        <v>42920</v>
      </c>
      <c r="B159" s="37">
        <f>SUMIFS(СВЦЭМ!$E$34:$E$777,СВЦЭМ!$A$34:$A$777,$A159,СВЦЭМ!$B$34:$B$777,B$155)+'СЕТ СН'!$F$12</f>
        <v>0</v>
      </c>
      <c r="C159" s="37">
        <f>SUMIFS(СВЦЭМ!$E$34:$E$777,СВЦЭМ!$A$34:$A$777,$A159,СВЦЭМ!$B$34:$B$777,C$155)+'СЕТ СН'!$F$12</f>
        <v>0</v>
      </c>
      <c r="D159" s="37">
        <f>SUMIFS(СВЦЭМ!$E$34:$E$777,СВЦЭМ!$A$34:$A$777,$A159,СВЦЭМ!$B$34:$B$777,D$155)+'СЕТ СН'!$F$12</f>
        <v>0</v>
      </c>
      <c r="E159" s="37">
        <f>SUMIFS(СВЦЭМ!$E$34:$E$777,СВЦЭМ!$A$34:$A$777,$A159,СВЦЭМ!$B$34:$B$777,E$155)+'СЕТ СН'!$F$12</f>
        <v>0</v>
      </c>
      <c r="F159" s="37">
        <f>SUMIFS(СВЦЭМ!$E$34:$E$777,СВЦЭМ!$A$34:$A$777,$A159,СВЦЭМ!$B$34:$B$777,F$155)+'СЕТ СН'!$F$12</f>
        <v>0</v>
      </c>
      <c r="G159" s="37">
        <f>SUMIFS(СВЦЭМ!$E$34:$E$777,СВЦЭМ!$A$34:$A$777,$A159,СВЦЭМ!$B$34:$B$777,G$155)+'СЕТ СН'!$F$12</f>
        <v>0</v>
      </c>
      <c r="H159" s="37">
        <f>SUMIFS(СВЦЭМ!$E$34:$E$777,СВЦЭМ!$A$34:$A$777,$A159,СВЦЭМ!$B$34:$B$777,H$155)+'СЕТ СН'!$F$12</f>
        <v>0</v>
      </c>
      <c r="I159" s="37">
        <f>SUMIFS(СВЦЭМ!$E$34:$E$777,СВЦЭМ!$A$34:$A$777,$A159,СВЦЭМ!$B$34:$B$777,I$155)+'СЕТ СН'!$F$12</f>
        <v>0</v>
      </c>
      <c r="J159" s="37">
        <f>SUMIFS(СВЦЭМ!$E$34:$E$777,СВЦЭМ!$A$34:$A$777,$A159,СВЦЭМ!$B$34:$B$777,J$155)+'СЕТ СН'!$F$12</f>
        <v>0</v>
      </c>
      <c r="K159" s="37">
        <f>SUMIFS(СВЦЭМ!$E$34:$E$777,СВЦЭМ!$A$34:$A$777,$A159,СВЦЭМ!$B$34:$B$777,K$155)+'СЕТ СН'!$F$12</f>
        <v>0</v>
      </c>
      <c r="L159" s="37">
        <f>SUMIFS(СВЦЭМ!$E$34:$E$777,СВЦЭМ!$A$34:$A$777,$A159,СВЦЭМ!$B$34:$B$777,L$155)+'СЕТ СН'!$F$12</f>
        <v>0</v>
      </c>
      <c r="M159" s="37">
        <f>SUMIFS(СВЦЭМ!$E$34:$E$777,СВЦЭМ!$A$34:$A$777,$A159,СВЦЭМ!$B$34:$B$777,M$155)+'СЕТ СН'!$F$12</f>
        <v>0</v>
      </c>
      <c r="N159" s="37">
        <f>SUMIFS(СВЦЭМ!$E$34:$E$777,СВЦЭМ!$A$34:$A$777,$A159,СВЦЭМ!$B$34:$B$777,N$155)+'СЕТ СН'!$F$12</f>
        <v>0</v>
      </c>
      <c r="O159" s="37">
        <f>SUMIFS(СВЦЭМ!$E$34:$E$777,СВЦЭМ!$A$34:$A$777,$A159,СВЦЭМ!$B$34:$B$777,O$155)+'СЕТ СН'!$F$12</f>
        <v>0</v>
      </c>
      <c r="P159" s="37">
        <f>SUMIFS(СВЦЭМ!$E$34:$E$777,СВЦЭМ!$A$34:$A$777,$A159,СВЦЭМ!$B$34:$B$777,P$155)+'СЕТ СН'!$F$12</f>
        <v>0</v>
      </c>
      <c r="Q159" s="37">
        <f>SUMIFS(СВЦЭМ!$E$34:$E$777,СВЦЭМ!$A$34:$A$777,$A159,СВЦЭМ!$B$34:$B$777,Q$155)+'СЕТ СН'!$F$12</f>
        <v>0</v>
      </c>
      <c r="R159" s="37">
        <f>SUMIFS(СВЦЭМ!$E$34:$E$777,СВЦЭМ!$A$34:$A$777,$A159,СВЦЭМ!$B$34:$B$777,R$155)+'СЕТ СН'!$F$12</f>
        <v>0</v>
      </c>
      <c r="S159" s="37">
        <f>SUMIFS(СВЦЭМ!$E$34:$E$777,СВЦЭМ!$A$34:$A$777,$A159,СВЦЭМ!$B$34:$B$777,S$155)+'СЕТ СН'!$F$12</f>
        <v>0</v>
      </c>
      <c r="T159" s="37">
        <f>SUMIFS(СВЦЭМ!$E$34:$E$777,СВЦЭМ!$A$34:$A$777,$A159,СВЦЭМ!$B$34:$B$777,T$155)+'СЕТ СН'!$F$12</f>
        <v>0</v>
      </c>
      <c r="U159" s="37">
        <f>SUMIFS(СВЦЭМ!$E$34:$E$777,СВЦЭМ!$A$34:$A$777,$A159,СВЦЭМ!$B$34:$B$777,U$155)+'СЕТ СН'!$F$12</f>
        <v>0</v>
      </c>
      <c r="V159" s="37">
        <f>SUMIFS(СВЦЭМ!$E$34:$E$777,СВЦЭМ!$A$34:$A$777,$A159,СВЦЭМ!$B$34:$B$777,V$155)+'СЕТ СН'!$F$12</f>
        <v>0</v>
      </c>
      <c r="W159" s="37">
        <f>SUMIFS(СВЦЭМ!$E$34:$E$777,СВЦЭМ!$A$34:$A$777,$A159,СВЦЭМ!$B$34:$B$777,W$155)+'СЕТ СН'!$F$12</f>
        <v>0</v>
      </c>
      <c r="X159" s="37">
        <f>SUMIFS(СВЦЭМ!$E$34:$E$777,СВЦЭМ!$A$34:$A$777,$A159,СВЦЭМ!$B$34:$B$777,X$155)+'СЕТ СН'!$F$12</f>
        <v>0</v>
      </c>
      <c r="Y159" s="37">
        <f>SUMIFS(СВЦЭМ!$E$34:$E$777,СВЦЭМ!$A$34:$A$777,$A159,СВЦЭМ!$B$34:$B$777,Y$155)+'СЕТ СН'!$F$12</f>
        <v>0</v>
      </c>
    </row>
    <row r="160" spans="1:27" ht="15.75" x14ac:dyDescent="0.2">
      <c r="A160" s="36">
        <f t="shared" si="4"/>
        <v>42921</v>
      </c>
      <c r="B160" s="37">
        <f>SUMIFS(СВЦЭМ!$E$34:$E$777,СВЦЭМ!$A$34:$A$777,$A160,СВЦЭМ!$B$34:$B$777,B$155)+'СЕТ СН'!$F$12</f>
        <v>0</v>
      </c>
      <c r="C160" s="37">
        <f>SUMIFS(СВЦЭМ!$E$34:$E$777,СВЦЭМ!$A$34:$A$777,$A160,СВЦЭМ!$B$34:$B$777,C$155)+'СЕТ СН'!$F$12</f>
        <v>0</v>
      </c>
      <c r="D160" s="37">
        <f>SUMIFS(СВЦЭМ!$E$34:$E$777,СВЦЭМ!$A$34:$A$777,$A160,СВЦЭМ!$B$34:$B$777,D$155)+'СЕТ СН'!$F$12</f>
        <v>0</v>
      </c>
      <c r="E160" s="37">
        <f>SUMIFS(СВЦЭМ!$E$34:$E$777,СВЦЭМ!$A$34:$A$777,$A160,СВЦЭМ!$B$34:$B$777,E$155)+'СЕТ СН'!$F$12</f>
        <v>0</v>
      </c>
      <c r="F160" s="37">
        <f>SUMIFS(СВЦЭМ!$E$34:$E$777,СВЦЭМ!$A$34:$A$777,$A160,СВЦЭМ!$B$34:$B$777,F$155)+'СЕТ СН'!$F$12</f>
        <v>0</v>
      </c>
      <c r="G160" s="37">
        <f>SUMIFS(СВЦЭМ!$E$34:$E$777,СВЦЭМ!$A$34:$A$777,$A160,СВЦЭМ!$B$34:$B$777,G$155)+'СЕТ СН'!$F$12</f>
        <v>0</v>
      </c>
      <c r="H160" s="37">
        <f>SUMIFS(СВЦЭМ!$E$34:$E$777,СВЦЭМ!$A$34:$A$777,$A160,СВЦЭМ!$B$34:$B$777,H$155)+'СЕТ СН'!$F$12</f>
        <v>0</v>
      </c>
      <c r="I160" s="37">
        <f>SUMIFS(СВЦЭМ!$E$34:$E$777,СВЦЭМ!$A$34:$A$777,$A160,СВЦЭМ!$B$34:$B$777,I$155)+'СЕТ СН'!$F$12</f>
        <v>0</v>
      </c>
      <c r="J160" s="37">
        <f>SUMIFS(СВЦЭМ!$E$34:$E$777,СВЦЭМ!$A$34:$A$777,$A160,СВЦЭМ!$B$34:$B$777,J$155)+'СЕТ СН'!$F$12</f>
        <v>0</v>
      </c>
      <c r="K160" s="37">
        <f>SUMIFS(СВЦЭМ!$E$34:$E$777,СВЦЭМ!$A$34:$A$777,$A160,СВЦЭМ!$B$34:$B$777,K$155)+'СЕТ СН'!$F$12</f>
        <v>0</v>
      </c>
      <c r="L160" s="37">
        <f>SUMIFS(СВЦЭМ!$E$34:$E$777,СВЦЭМ!$A$34:$A$777,$A160,СВЦЭМ!$B$34:$B$777,L$155)+'СЕТ СН'!$F$12</f>
        <v>0</v>
      </c>
      <c r="M160" s="37">
        <f>SUMIFS(СВЦЭМ!$E$34:$E$777,СВЦЭМ!$A$34:$A$777,$A160,СВЦЭМ!$B$34:$B$777,M$155)+'СЕТ СН'!$F$12</f>
        <v>0</v>
      </c>
      <c r="N160" s="37">
        <f>SUMIFS(СВЦЭМ!$E$34:$E$777,СВЦЭМ!$A$34:$A$777,$A160,СВЦЭМ!$B$34:$B$777,N$155)+'СЕТ СН'!$F$12</f>
        <v>0</v>
      </c>
      <c r="O160" s="37">
        <f>SUMIFS(СВЦЭМ!$E$34:$E$777,СВЦЭМ!$A$34:$A$777,$A160,СВЦЭМ!$B$34:$B$777,O$155)+'СЕТ СН'!$F$12</f>
        <v>0</v>
      </c>
      <c r="P160" s="37">
        <f>SUMIFS(СВЦЭМ!$E$34:$E$777,СВЦЭМ!$A$34:$A$777,$A160,СВЦЭМ!$B$34:$B$777,P$155)+'СЕТ СН'!$F$12</f>
        <v>0</v>
      </c>
      <c r="Q160" s="37">
        <f>SUMIFS(СВЦЭМ!$E$34:$E$777,СВЦЭМ!$A$34:$A$777,$A160,СВЦЭМ!$B$34:$B$777,Q$155)+'СЕТ СН'!$F$12</f>
        <v>0</v>
      </c>
      <c r="R160" s="37">
        <f>SUMIFS(СВЦЭМ!$E$34:$E$777,СВЦЭМ!$A$34:$A$777,$A160,СВЦЭМ!$B$34:$B$777,R$155)+'СЕТ СН'!$F$12</f>
        <v>0</v>
      </c>
      <c r="S160" s="37">
        <f>SUMIFS(СВЦЭМ!$E$34:$E$777,СВЦЭМ!$A$34:$A$777,$A160,СВЦЭМ!$B$34:$B$777,S$155)+'СЕТ СН'!$F$12</f>
        <v>0</v>
      </c>
      <c r="T160" s="37">
        <f>SUMIFS(СВЦЭМ!$E$34:$E$777,СВЦЭМ!$A$34:$A$777,$A160,СВЦЭМ!$B$34:$B$777,T$155)+'СЕТ СН'!$F$12</f>
        <v>0</v>
      </c>
      <c r="U160" s="37">
        <f>SUMIFS(СВЦЭМ!$E$34:$E$777,СВЦЭМ!$A$34:$A$777,$A160,СВЦЭМ!$B$34:$B$777,U$155)+'СЕТ СН'!$F$12</f>
        <v>0</v>
      </c>
      <c r="V160" s="37">
        <f>SUMIFS(СВЦЭМ!$E$34:$E$777,СВЦЭМ!$A$34:$A$777,$A160,СВЦЭМ!$B$34:$B$777,V$155)+'СЕТ СН'!$F$12</f>
        <v>0</v>
      </c>
      <c r="W160" s="37">
        <f>SUMIFS(СВЦЭМ!$E$34:$E$777,СВЦЭМ!$A$34:$A$777,$A160,СВЦЭМ!$B$34:$B$777,W$155)+'СЕТ СН'!$F$12</f>
        <v>0</v>
      </c>
      <c r="X160" s="37">
        <f>SUMIFS(СВЦЭМ!$E$34:$E$777,СВЦЭМ!$A$34:$A$777,$A160,СВЦЭМ!$B$34:$B$777,X$155)+'СЕТ СН'!$F$12</f>
        <v>0</v>
      </c>
      <c r="Y160" s="37">
        <f>SUMIFS(СВЦЭМ!$E$34:$E$777,СВЦЭМ!$A$34:$A$777,$A160,СВЦЭМ!$B$34:$B$777,Y$155)+'СЕТ СН'!$F$12</f>
        <v>0</v>
      </c>
    </row>
    <row r="161" spans="1:25" ht="15.75" x14ac:dyDescent="0.2">
      <c r="A161" s="36">
        <f t="shared" si="4"/>
        <v>42922</v>
      </c>
      <c r="B161" s="37">
        <f>SUMIFS(СВЦЭМ!$E$34:$E$777,СВЦЭМ!$A$34:$A$777,$A161,СВЦЭМ!$B$34:$B$777,B$155)+'СЕТ СН'!$F$12</f>
        <v>0</v>
      </c>
      <c r="C161" s="37">
        <f>SUMIFS(СВЦЭМ!$E$34:$E$777,СВЦЭМ!$A$34:$A$777,$A161,СВЦЭМ!$B$34:$B$777,C$155)+'СЕТ СН'!$F$12</f>
        <v>0</v>
      </c>
      <c r="D161" s="37">
        <f>SUMIFS(СВЦЭМ!$E$34:$E$777,СВЦЭМ!$A$34:$A$777,$A161,СВЦЭМ!$B$34:$B$777,D$155)+'СЕТ СН'!$F$12</f>
        <v>0</v>
      </c>
      <c r="E161" s="37">
        <f>SUMIFS(СВЦЭМ!$E$34:$E$777,СВЦЭМ!$A$34:$A$777,$A161,СВЦЭМ!$B$34:$B$777,E$155)+'СЕТ СН'!$F$12</f>
        <v>0</v>
      </c>
      <c r="F161" s="37">
        <f>SUMIFS(СВЦЭМ!$E$34:$E$777,СВЦЭМ!$A$34:$A$777,$A161,СВЦЭМ!$B$34:$B$777,F$155)+'СЕТ СН'!$F$12</f>
        <v>0</v>
      </c>
      <c r="G161" s="37">
        <f>SUMIFS(СВЦЭМ!$E$34:$E$777,СВЦЭМ!$A$34:$A$777,$A161,СВЦЭМ!$B$34:$B$777,G$155)+'СЕТ СН'!$F$12</f>
        <v>0</v>
      </c>
      <c r="H161" s="37">
        <f>SUMIFS(СВЦЭМ!$E$34:$E$777,СВЦЭМ!$A$34:$A$777,$A161,СВЦЭМ!$B$34:$B$777,H$155)+'СЕТ СН'!$F$12</f>
        <v>0</v>
      </c>
      <c r="I161" s="37">
        <f>SUMIFS(СВЦЭМ!$E$34:$E$777,СВЦЭМ!$A$34:$A$777,$A161,СВЦЭМ!$B$34:$B$777,I$155)+'СЕТ СН'!$F$12</f>
        <v>0</v>
      </c>
      <c r="J161" s="37">
        <f>SUMIFS(СВЦЭМ!$E$34:$E$777,СВЦЭМ!$A$34:$A$777,$A161,СВЦЭМ!$B$34:$B$777,J$155)+'СЕТ СН'!$F$12</f>
        <v>0</v>
      </c>
      <c r="K161" s="37">
        <f>SUMIFS(СВЦЭМ!$E$34:$E$777,СВЦЭМ!$A$34:$A$777,$A161,СВЦЭМ!$B$34:$B$777,K$155)+'СЕТ СН'!$F$12</f>
        <v>0</v>
      </c>
      <c r="L161" s="37">
        <f>SUMIFS(СВЦЭМ!$E$34:$E$777,СВЦЭМ!$A$34:$A$777,$A161,СВЦЭМ!$B$34:$B$777,L$155)+'СЕТ СН'!$F$12</f>
        <v>0</v>
      </c>
      <c r="M161" s="37">
        <f>SUMIFS(СВЦЭМ!$E$34:$E$777,СВЦЭМ!$A$34:$A$777,$A161,СВЦЭМ!$B$34:$B$777,M$155)+'СЕТ СН'!$F$12</f>
        <v>0</v>
      </c>
      <c r="N161" s="37">
        <f>SUMIFS(СВЦЭМ!$E$34:$E$777,СВЦЭМ!$A$34:$A$777,$A161,СВЦЭМ!$B$34:$B$777,N$155)+'СЕТ СН'!$F$12</f>
        <v>0</v>
      </c>
      <c r="O161" s="37">
        <f>SUMIFS(СВЦЭМ!$E$34:$E$777,СВЦЭМ!$A$34:$A$777,$A161,СВЦЭМ!$B$34:$B$777,O$155)+'СЕТ СН'!$F$12</f>
        <v>0</v>
      </c>
      <c r="P161" s="37">
        <f>SUMIFS(СВЦЭМ!$E$34:$E$777,СВЦЭМ!$A$34:$A$777,$A161,СВЦЭМ!$B$34:$B$777,P$155)+'СЕТ СН'!$F$12</f>
        <v>0</v>
      </c>
      <c r="Q161" s="37">
        <f>SUMIFS(СВЦЭМ!$E$34:$E$777,СВЦЭМ!$A$34:$A$777,$A161,СВЦЭМ!$B$34:$B$777,Q$155)+'СЕТ СН'!$F$12</f>
        <v>0</v>
      </c>
      <c r="R161" s="37">
        <f>SUMIFS(СВЦЭМ!$E$34:$E$777,СВЦЭМ!$A$34:$A$777,$A161,СВЦЭМ!$B$34:$B$777,R$155)+'СЕТ СН'!$F$12</f>
        <v>0</v>
      </c>
      <c r="S161" s="37">
        <f>SUMIFS(СВЦЭМ!$E$34:$E$777,СВЦЭМ!$A$34:$A$777,$A161,СВЦЭМ!$B$34:$B$777,S$155)+'СЕТ СН'!$F$12</f>
        <v>0</v>
      </c>
      <c r="T161" s="37">
        <f>SUMIFS(СВЦЭМ!$E$34:$E$777,СВЦЭМ!$A$34:$A$777,$A161,СВЦЭМ!$B$34:$B$777,T$155)+'СЕТ СН'!$F$12</f>
        <v>0</v>
      </c>
      <c r="U161" s="37">
        <f>SUMIFS(СВЦЭМ!$E$34:$E$777,СВЦЭМ!$A$34:$A$777,$A161,СВЦЭМ!$B$34:$B$777,U$155)+'СЕТ СН'!$F$12</f>
        <v>0</v>
      </c>
      <c r="V161" s="37">
        <f>SUMIFS(СВЦЭМ!$E$34:$E$777,СВЦЭМ!$A$34:$A$777,$A161,СВЦЭМ!$B$34:$B$777,V$155)+'СЕТ СН'!$F$12</f>
        <v>0</v>
      </c>
      <c r="W161" s="37">
        <f>SUMIFS(СВЦЭМ!$E$34:$E$777,СВЦЭМ!$A$34:$A$777,$A161,СВЦЭМ!$B$34:$B$777,W$155)+'СЕТ СН'!$F$12</f>
        <v>0</v>
      </c>
      <c r="X161" s="37">
        <f>SUMIFS(СВЦЭМ!$E$34:$E$777,СВЦЭМ!$A$34:$A$777,$A161,СВЦЭМ!$B$34:$B$777,X$155)+'СЕТ СН'!$F$12</f>
        <v>0</v>
      </c>
      <c r="Y161" s="37">
        <f>SUMIFS(СВЦЭМ!$E$34:$E$777,СВЦЭМ!$A$34:$A$777,$A161,СВЦЭМ!$B$34:$B$777,Y$155)+'СЕТ СН'!$F$12</f>
        <v>0</v>
      </c>
    </row>
    <row r="162" spans="1:25" ht="15.75" x14ac:dyDescent="0.2">
      <c r="A162" s="36">
        <f t="shared" si="4"/>
        <v>42923</v>
      </c>
      <c r="B162" s="37">
        <f>SUMIFS(СВЦЭМ!$E$34:$E$777,СВЦЭМ!$A$34:$A$777,$A162,СВЦЭМ!$B$34:$B$777,B$155)+'СЕТ СН'!$F$12</f>
        <v>0</v>
      </c>
      <c r="C162" s="37">
        <f>SUMIFS(СВЦЭМ!$E$34:$E$777,СВЦЭМ!$A$34:$A$777,$A162,СВЦЭМ!$B$34:$B$777,C$155)+'СЕТ СН'!$F$12</f>
        <v>0</v>
      </c>
      <c r="D162" s="37">
        <f>SUMIFS(СВЦЭМ!$E$34:$E$777,СВЦЭМ!$A$34:$A$777,$A162,СВЦЭМ!$B$34:$B$777,D$155)+'СЕТ СН'!$F$12</f>
        <v>0</v>
      </c>
      <c r="E162" s="37">
        <f>SUMIFS(СВЦЭМ!$E$34:$E$777,СВЦЭМ!$A$34:$A$777,$A162,СВЦЭМ!$B$34:$B$777,E$155)+'СЕТ СН'!$F$12</f>
        <v>0</v>
      </c>
      <c r="F162" s="37">
        <f>SUMIFS(СВЦЭМ!$E$34:$E$777,СВЦЭМ!$A$34:$A$777,$A162,СВЦЭМ!$B$34:$B$777,F$155)+'СЕТ СН'!$F$12</f>
        <v>0</v>
      </c>
      <c r="G162" s="37">
        <f>SUMIFS(СВЦЭМ!$E$34:$E$777,СВЦЭМ!$A$34:$A$777,$A162,СВЦЭМ!$B$34:$B$777,G$155)+'СЕТ СН'!$F$12</f>
        <v>0</v>
      </c>
      <c r="H162" s="37">
        <f>SUMIFS(СВЦЭМ!$E$34:$E$777,СВЦЭМ!$A$34:$A$777,$A162,СВЦЭМ!$B$34:$B$777,H$155)+'СЕТ СН'!$F$12</f>
        <v>0</v>
      </c>
      <c r="I162" s="37">
        <f>SUMIFS(СВЦЭМ!$E$34:$E$777,СВЦЭМ!$A$34:$A$777,$A162,СВЦЭМ!$B$34:$B$777,I$155)+'СЕТ СН'!$F$12</f>
        <v>0</v>
      </c>
      <c r="J162" s="37">
        <f>SUMIFS(СВЦЭМ!$E$34:$E$777,СВЦЭМ!$A$34:$A$777,$A162,СВЦЭМ!$B$34:$B$777,J$155)+'СЕТ СН'!$F$12</f>
        <v>0</v>
      </c>
      <c r="K162" s="37">
        <f>SUMIFS(СВЦЭМ!$E$34:$E$777,СВЦЭМ!$A$34:$A$777,$A162,СВЦЭМ!$B$34:$B$777,K$155)+'СЕТ СН'!$F$12</f>
        <v>0</v>
      </c>
      <c r="L162" s="37">
        <f>SUMIFS(СВЦЭМ!$E$34:$E$777,СВЦЭМ!$A$34:$A$777,$A162,СВЦЭМ!$B$34:$B$777,L$155)+'СЕТ СН'!$F$12</f>
        <v>0</v>
      </c>
      <c r="M162" s="37">
        <f>SUMIFS(СВЦЭМ!$E$34:$E$777,СВЦЭМ!$A$34:$A$777,$A162,СВЦЭМ!$B$34:$B$777,M$155)+'СЕТ СН'!$F$12</f>
        <v>0</v>
      </c>
      <c r="N162" s="37">
        <f>SUMIFS(СВЦЭМ!$E$34:$E$777,СВЦЭМ!$A$34:$A$777,$A162,СВЦЭМ!$B$34:$B$777,N$155)+'СЕТ СН'!$F$12</f>
        <v>0</v>
      </c>
      <c r="O162" s="37">
        <f>SUMIFS(СВЦЭМ!$E$34:$E$777,СВЦЭМ!$A$34:$A$777,$A162,СВЦЭМ!$B$34:$B$777,O$155)+'СЕТ СН'!$F$12</f>
        <v>0</v>
      </c>
      <c r="P162" s="37">
        <f>SUMIFS(СВЦЭМ!$E$34:$E$777,СВЦЭМ!$A$34:$A$777,$A162,СВЦЭМ!$B$34:$B$777,P$155)+'СЕТ СН'!$F$12</f>
        <v>0</v>
      </c>
      <c r="Q162" s="37">
        <f>SUMIFS(СВЦЭМ!$E$34:$E$777,СВЦЭМ!$A$34:$A$777,$A162,СВЦЭМ!$B$34:$B$777,Q$155)+'СЕТ СН'!$F$12</f>
        <v>0</v>
      </c>
      <c r="R162" s="37">
        <f>SUMIFS(СВЦЭМ!$E$34:$E$777,СВЦЭМ!$A$34:$A$777,$A162,СВЦЭМ!$B$34:$B$777,R$155)+'СЕТ СН'!$F$12</f>
        <v>0</v>
      </c>
      <c r="S162" s="37">
        <f>SUMIFS(СВЦЭМ!$E$34:$E$777,СВЦЭМ!$A$34:$A$777,$A162,СВЦЭМ!$B$34:$B$777,S$155)+'СЕТ СН'!$F$12</f>
        <v>0</v>
      </c>
      <c r="T162" s="37">
        <f>SUMIFS(СВЦЭМ!$E$34:$E$777,СВЦЭМ!$A$34:$A$777,$A162,СВЦЭМ!$B$34:$B$777,T$155)+'СЕТ СН'!$F$12</f>
        <v>0</v>
      </c>
      <c r="U162" s="37">
        <f>SUMIFS(СВЦЭМ!$E$34:$E$777,СВЦЭМ!$A$34:$A$777,$A162,СВЦЭМ!$B$34:$B$777,U$155)+'СЕТ СН'!$F$12</f>
        <v>0</v>
      </c>
      <c r="V162" s="37">
        <f>SUMIFS(СВЦЭМ!$E$34:$E$777,СВЦЭМ!$A$34:$A$777,$A162,СВЦЭМ!$B$34:$B$777,V$155)+'СЕТ СН'!$F$12</f>
        <v>0</v>
      </c>
      <c r="W162" s="37">
        <f>SUMIFS(СВЦЭМ!$E$34:$E$777,СВЦЭМ!$A$34:$A$777,$A162,СВЦЭМ!$B$34:$B$777,W$155)+'СЕТ СН'!$F$12</f>
        <v>0</v>
      </c>
      <c r="X162" s="37">
        <f>SUMIFS(СВЦЭМ!$E$34:$E$777,СВЦЭМ!$A$34:$A$777,$A162,СВЦЭМ!$B$34:$B$777,X$155)+'СЕТ СН'!$F$12</f>
        <v>0</v>
      </c>
      <c r="Y162" s="37">
        <f>SUMIFS(СВЦЭМ!$E$34:$E$777,СВЦЭМ!$A$34:$A$777,$A162,СВЦЭМ!$B$34:$B$777,Y$155)+'СЕТ СН'!$F$12</f>
        <v>0</v>
      </c>
    </row>
    <row r="163" spans="1:25" ht="15.75" x14ac:dyDescent="0.2">
      <c r="A163" s="36">
        <f t="shared" si="4"/>
        <v>42924</v>
      </c>
      <c r="B163" s="37">
        <f>SUMIFS(СВЦЭМ!$E$34:$E$777,СВЦЭМ!$A$34:$A$777,$A163,СВЦЭМ!$B$34:$B$777,B$155)+'СЕТ СН'!$F$12</f>
        <v>0</v>
      </c>
      <c r="C163" s="37">
        <f>SUMIFS(СВЦЭМ!$E$34:$E$777,СВЦЭМ!$A$34:$A$777,$A163,СВЦЭМ!$B$34:$B$777,C$155)+'СЕТ СН'!$F$12</f>
        <v>0</v>
      </c>
      <c r="D163" s="37">
        <f>SUMIFS(СВЦЭМ!$E$34:$E$777,СВЦЭМ!$A$34:$A$777,$A163,СВЦЭМ!$B$34:$B$777,D$155)+'СЕТ СН'!$F$12</f>
        <v>0</v>
      </c>
      <c r="E163" s="37">
        <f>SUMIFS(СВЦЭМ!$E$34:$E$777,СВЦЭМ!$A$34:$A$777,$A163,СВЦЭМ!$B$34:$B$777,E$155)+'СЕТ СН'!$F$12</f>
        <v>0</v>
      </c>
      <c r="F163" s="37">
        <f>SUMIFS(СВЦЭМ!$E$34:$E$777,СВЦЭМ!$A$34:$A$777,$A163,СВЦЭМ!$B$34:$B$777,F$155)+'СЕТ СН'!$F$12</f>
        <v>0</v>
      </c>
      <c r="G163" s="37">
        <f>SUMIFS(СВЦЭМ!$E$34:$E$777,СВЦЭМ!$A$34:$A$777,$A163,СВЦЭМ!$B$34:$B$777,G$155)+'СЕТ СН'!$F$12</f>
        <v>0</v>
      </c>
      <c r="H163" s="37">
        <f>SUMIFS(СВЦЭМ!$E$34:$E$777,СВЦЭМ!$A$34:$A$777,$A163,СВЦЭМ!$B$34:$B$777,H$155)+'СЕТ СН'!$F$12</f>
        <v>0</v>
      </c>
      <c r="I163" s="37">
        <f>SUMIFS(СВЦЭМ!$E$34:$E$777,СВЦЭМ!$A$34:$A$777,$A163,СВЦЭМ!$B$34:$B$777,I$155)+'СЕТ СН'!$F$12</f>
        <v>0</v>
      </c>
      <c r="J163" s="37">
        <f>SUMIFS(СВЦЭМ!$E$34:$E$777,СВЦЭМ!$A$34:$A$777,$A163,СВЦЭМ!$B$34:$B$777,J$155)+'СЕТ СН'!$F$12</f>
        <v>0</v>
      </c>
      <c r="K163" s="37">
        <f>SUMIFS(СВЦЭМ!$E$34:$E$777,СВЦЭМ!$A$34:$A$777,$A163,СВЦЭМ!$B$34:$B$777,K$155)+'СЕТ СН'!$F$12</f>
        <v>0</v>
      </c>
      <c r="L163" s="37">
        <f>SUMIFS(СВЦЭМ!$E$34:$E$777,СВЦЭМ!$A$34:$A$777,$A163,СВЦЭМ!$B$34:$B$777,L$155)+'СЕТ СН'!$F$12</f>
        <v>0</v>
      </c>
      <c r="M163" s="37">
        <f>SUMIFS(СВЦЭМ!$E$34:$E$777,СВЦЭМ!$A$34:$A$777,$A163,СВЦЭМ!$B$34:$B$777,M$155)+'СЕТ СН'!$F$12</f>
        <v>0</v>
      </c>
      <c r="N163" s="37">
        <f>SUMIFS(СВЦЭМ!$E$34:$E$777,СВЦЭМ!$A$34:$A$777,$A163,СВЦЭМ!$B$34:$B$777,N$155)+'СЕТ СН'!$F$12</f>
        <v>0</v>
      </c>
      <c r="O163" s="37">
        <f>SUMIFS(СВЦЭМ!$E$34:$E$777,СВЦЭМ!$A$34:$A$777,$A163,СВЦЭМ!$B$34:$B$777,O$155)+'СЕТ СН'!$F$12</f>
        <v>0</v>
      </c>
      <c r="P163" s="37">
        <f>SUMIFS(СВЦЭМ!$E$34:$E$777,СВЦЭМ!$A$34:$A$777,$A163,СВЦЭМ!$B$34:$B$777,P$155)+'СЕТ СН'!$F$12</f>
        <v>0</v>
      </c>
      <c r="Q163" s="37">
        <f>SUMIFS(СВЦЭМ!$E$34:$E$777,СВЦЭМ!$A$34:$A$777,$A163,СВЦЭМ!$B$34:$B$777,Q$155)+'СЕТ СН'!$F$12</f>
        <v>0</v>
      </c>
      <c r="R163" s="37">
        <f>SUMIFS(СВЦЭМ!$E$34:$E$777,СВЦЭМ!$A$34:$A$777,$A163,СВЦЭМ!$B$34:$B$777,R$155)+'СЕТ СН'!$F$12</f>
        <v>0</v>
      </c>
      <c r="S163" s="37">
        <f>SUMIFS(СВЦЭМ!$E$34:$E$777,СВЦЭМ!$A$34:$A$777,$A163,СВЦЭМ!$B$34:$B$777,S$155)+'СЕТ СН'!$F$12</f>
        <v>0</v>
      </c>
      <c r="T163" s="37">
        <f>SUMIFS(СВЦЭМ!$E$34:$E$777,СВЦЭМ!$A$34:$A$777,$A163,СВЦЭМ!$B$34:$B$777,T$155)+'СЕТ СН'!$F$12</f>
        <v>0</v>
      </c>
      <c r="U163" s="37">
        <f>SUMIFS(СВЦЭМ!$E$34:$E$777,СВЦЭМ!$A$34:$A$777,$A163,СВЦЭМ!$B$34:$B$777,U$155)+'СЕТ СН'!$F$12</f>
        <v>0</v>
      </c>
      <c r="V163" s="37">
        <f>SUMIFS(СВЦЭМ!$E$34:$E$777,СВЦЭМ!$A$34:$A$777,$A163,СВЦЭМ!$B$34:$B$777,V$155)+'СЕТ СН'!$F$12</f>
        <v>0</v>
      </c>
      <c r="W163" s="37">
        <f>SUMIFS(СВЦЭМ!$E$34:$E$777,СВЦЭМ!$A$34:$A$777,$A163,СВЦЭМ!$B$34:$B$777,W$155)+'СЕТ СН'!$F$12</f>
        <v>0</v>
      </c>
      <c r="X163" s="37">
        <f>SUMIFS(СВЦЭМ!$E$34:$E$777,СВЦЭМ!$A$34:$A$777,$A163,СВЦЭМ!$B$34:$B$777,X$155)+'СЕТ СН'!$F$12</f>
        <v>0</v>
      </c>
      <c r="Y163" s="37">
        <f>SUMIFS(СВЦЭМ!$E$34:$E$777,СВЦЭМ!$A$34:$A$777,$A163,СВЦЭМ!$B$34:$B$777,Y$155)+'СЕТ СН'!$F$12</f>
        <v>0</v>
      </c>
    </row>
    <row r="164" spans="1:25" ht="15.75" x14ac:dyDescent="0.2">
      <c r="A164" s="36">
        <f t="shared" si="4"/>
        <v>42925</v>
      </c>
      <c r="B164" s="37">
        <f>SUMIFS(СВЦЭМ!$E$34:$E$777,СВЦЭМ!$A$34:$A$777,$A164,СВЦЭМ!$B$34:$B$777,B$155)+'СЕТ СН'!$F$12</f>
        <v>0</v>
      </c>
      <c r="C164" s="37">
        <f>SUMIFS(СВЦЭМ!$E$34:$E$777,СВЦЭМ!$A$34:$A$777,$A164,СВЦЭМ!$B$34:$B$777,C$155)+'СЕТ СН'!$F$12</f>
        <v>0</v>
      </c>
      <c r="D164" s="37">
        <f>SUMIFS(СВЦЭМ!$E$34:$E$777,СВЦЭМ!$A$34:$A$777,$A164,СВЦЭМ!$B$34:$B$777,D$155)+'СЕТ СН'!$F$12</f>
        <v>0</v>
      </c>
      <c r="E164" s="37">
        <f>SUMIFS(СВЦЭМ!$E$34:$E$777,СВЦЭМ!$A$34:$A$777,$A164,СВЦЭМ!$B$34:$B$777,E$155)+'СЕТ СН'!$F$12</f>
        <v>0</v>
      </c>
      <c r="F164" s="37">
        <f>SUMIFS(СВЦЭМ!$E$34:$E$777,СВЦЭМ!$A$34:$A$777,$A164,СВЦЭМ!$B$34:$B$777,F$155)+'СЕТ СН'!$F$12</f>
        <v>0</v>
      </c>
      <c r="G164" s="37">
        <f>SUMIFS(СВЦЭМ!$E$34:$E$777,СВЦЭМ!$A$34:$A$777,$A164,СВЦЭМ!$B$34:$B$777,G$155)+'СЕТ СН'!$F$12</f>
        <v>0</v>
      </c>
      <c r="H164" s="37">
        <f>SUMIFS(СВЦЭМ!$E$34:$E$777,СВЦЭМ!$A$34:$A$777,$A164,СВЦЭМ!$B$34:$B$777,H$155)+'СЕТ СН'!$F$12</f>
        <v>0</v>
      </c>
      <c r="I164" s="37">
        <f>SUMIFS(СВЦЭМ!$E$34:$E$777,СВЦЭМ!$A$34:$A$777,$A164,СВЦЭМ!$B$34:$B$777,I$155)+'СЕТ СН'!$F$12</f>
        <v>0</v>
      </c>
      <c r="J164" s="37">
        <f>SUMIFS(СВЦЭМ!$E$34:$E$777,СВЦЭМ!$A$34:$A$777,$A164,СВЦЭМ!$B$34:$B$777,J$155)+'СЕТ СН'!$F$12</f>
        <v>0</v>
      </c>
      <c r="K164" s="37">
        <f>SUMIFS(СВЦЭМ!$E$34:$E$777,СВЦЭМ!$A$34:$A$777,$A164,СВЦЭМ!$B$34:$B$777,K$155)+'СЕТ СН'!$F$12</f>
        <v>0</v>
      </c>
      <c r="L164" s="37">
        <f>SUMIFS(СВЦЭМ!$E$34:$E$777,СВЦЭМ!$A$34:$A$777,$A164,СВЦЭМ!$B$34:$B$777,L$155)+'СЕТ СН'!$F$12</f>
        <v>0</v>
      </c>
      <c r="M164" s="37">
        <f>SUMIFS(СВЦЭМ!$E$34:$E$777,СВЦЭМ!$A$34:$A$777,$A164,СВЦЭМ!$B$34:$B$777,M$155)+'СЕТ СН'!$F$12</f>
        <v>0</v>
      </c>
      <c r="N164" s="37">
        <f>SUMIFS(СВЦЭМ!$E$34:$E$777,СВЦЭМ!$A$34:$A$777,$A164,СВЦЭМ!$B$34:$B$777,N$155)+'СЕТ СН'!$F$12</f>
        <v>0</v>
      </c>
      <c r="O164" s="37">
        <f>SUMIFS(СВЦЭМ!$E$34:$E$777,СВЦЭМ!$A$34:$A$777,$A164,СВЦЭМ!$B$34:$B$777,O$155)+'СЕТ СН'!$F$12</f>
        <v>0</v>
      </c>
      <c r="P164" s="37">
        <f>SUMIFS(СВЦЭМ!$E$34:$E$777,СВЦЭМ!$A$34:$A$777,$A164,СВЦЭМ!$B$34:$B$777,P$155)+'СЕТ СН'!$F$12</f>
        <v>0</v>
      </c>
      <c r="Q164" s="37">
        <f>SUMIFS(СВЦЭМ!$E$34:$E$777,СВЦЭМ!$A$34:$A$777,$A164,СВЦЭМ!$B$34:$B$777,Q$155)+'СЕТ СН'!$F$12</f>
        <v>0</v>
      </c>
      <c r="R164" s="37">
        <f>SUMIFS(СВЦЭМ!$E$34:$E$777,СВЦЭМ!$A$34:$A$777,$A164,СВЦЭМ!$B$34:$B$777,R$155)+'СЕТ СН'!$F$12</f>
        <v>0</v>
      </c>
      <c r="S164" s="37">
        <f>SUMIFS(СВЦЭМ!$E$34:$E$777,СВЦЭМ!$A$34:$A$777,$A164,СВЦЭМ!$B$34:$B$777,S$155)+'СЕТ СН'!$F$12</f>
        <v>0</v>
      </c>
      <c r="T164" s="37">
        <f>SUMIFS(СВЦЭМ!$E$34:$E$777,СВЦЭМ!$A$34:$A$777,$A164,СВЦЭМ!$B$34:$B$777,T$155)+'СЕТ СН'!$F$12</f>
        <v>0</v>
      </c>
      <c r="U164" s="37">
        <f>SUMIFS(СВЦЭМ!$E$34:$E$777,СВЦЭМ!$A$34:$A$777,$A164,СВЦЭМ!$B$34:$B$777,U$155)+'СЕТ СН'!$F$12</f>
        <v>0</v>
      </c>
      <c r="V164" s="37">
        <f>SUMIFS(СВЦЭМ!$E$34:$E$777,СВЦЭМ!$A$34:$A$777,$A164,СВЦЭМ!$B$34:$B$777,V$155)+'СЕТ СН'!$F$12</f>
        <v>0</v>
      </c>
      <c r="W164" s="37">
        <f>SUMIFS(СВЦЭМ!$E$34:$E$777,СВЦЭМ!$A$34:$A$777,$A164,СВЦЭМ!$B$34:$B$777,W$155)+'СЕТ СН'!$F$12</f>
        <v>0</v>
      </c>
      <c r="X164" s="37">
        <f>SUMIFS(СВЦЭМ!$E$34:$E$777,СВЦЭМ!$A$34:$A$777,$A164,СВЦЭМ!$B$34:$B$777,X$155)+'СЕТ СН'!$F$12</f>
        <v>0</v>
      </c>
      <c r="Y164" s="37">
        <f>SUMIFS(СВЦЭМ!$E$34:$E$777,СВЦЭМ!$A$34:$A$777,$A164,СВЦЭМ!$B$34:$B$777,Y$155)+'СЕТ СН'!$F$12</f>
        <v>0</v>
      </c>
    </row>
    <row r="165" spans="1:25" ht="15.75" x14ac:dyDescent="0.2">
      <c r="A165" s="36">
        <f t="shared" si="4"/>
        <v>42926</v>
      </c>
      <c r="B165" s="37">
        <f>SUMIFS(СВЦЭМ!$E$34:$E$777,СВЦЭМ!$A$34:$A$777,$A165,СВЦЭМ!$B$34:$B$777,B$155)+'СЕТ СН'!$F$12</f>
        <v>0</v>
      </c>
      <c r="C165" s="37">
        <f>SUMIFS(СВЦЭМ!$E$34:$E$777,СВЦЭМ!$A$34:$A$777,$A165,СВЦЭМ!$B$34:$B$777,C$155)+'СЕТ СН'!$F$12</f>
        <v>0</v>
      </c>
      <c r="D165" s="37">
        <f>SUMIFS(СВЦЭМ!$E$34:$E$777,СВЦЭМ!$A$34:$A$777,$A165,СВЦЭМ!$B$34:$B$777,D$155)+'СЕТ СН'!$F$12</f>
        <v>0</v>
      </c>
      <c r="E165" s="37">
        <f>SUMIFS(СВЦЭМ!$E$34:$E$777,СВЦЭМ!$A$34:$A$777,$A165,СВЦЭМ!$B$34:$B$777,E$155)+'СЕТ СН'!$F$12</f>
        <v>0</v>
      </c>
      <c r="F165" s="37">
        <f>SUMIFS(СВЦЭМ!$E$34:$E$777,СВЦЭМ!$A$34:$A$777,$A165,СВЦЭМ!$B$34:$B$777,F$155)+'СЕТ СН'!$F$12</f>
        <v>0</v>
      </c>
      <c r="G165" s="37">
        <f>SUMIFS(СВЦЭМ!$E$34:$E$777,СВЦЭМ!$A$34:$A$777,$A165,СВЦЭМ!$B$34:$B$777,G$155)+'СЕТ СН'!$F$12</f>
        <v>0</v>
      </c>
      <c r="H165" s="37">
        <f>SUMIFS(СВЦЭМ!$E$34:$E$777,СВЦЭМ!$A$34:$A$777,$A165,СВЦЭМ!$B$34:$B$777,H$155)+'СЕТ СН'!$F$12</f>
        <v>0</v>
      </c>
      <c r="I165" s="37">
        <f>SUMIFS(СВЦЭМ!$E$34:$E$777,СВЦЭМ!$A$34:$A$777,$A165,СВЦЭМ!$B$34:$B$777,I$155)+'СЕТ СН'!$F$12</f>
        <v>0</v>
      </c>
      <c r="J165" s="37">
        <f>SUMIFS(СВЦЭМ!$E$34:$E$777,СВЦЭМ!$A$34:$A$777,$A165,СВЦЭМ!$B$34:$B$777,J$155)+'СЕТ СН'!$F$12</f>
        <v>0</v>
      </c>
      <c r="K165" s="37">
        <f>SUMIFS(СВЦЭМ!$E$34:$E$777,СВЦЭМ!$A$34:$A$777,$A165,СВЦЭМ!$B$34:$B$777,K$155)+'СЕТ СН'!$F$12</f>
        <v>0</v>
      </c>
      <c r="L165" s="37">
        <f>SUMIFS(СВЦЭМ!$E$34:$E$777,СВЦЭМ!$A$34:$A$777,$A165,СВЦЭМ!$B$34:$B$777,L$155)+'СЕТ СН'!$F$12</f>
        <v>0</v>
      </c>
      <c r="M165" s="37">
        <f>SUMIFS(СВЦЭМ!$E$34:$E$777,СВЦЭМ!$A$34:$A$777,$A165,СВЦЭМ!$B$34:$B$777,M$155)+'СЕТ СН'!$F$12</f>
        <v>0</v>
      </c>
      <c r="N165" s="37">
        <f>SUMIFS(СВЦЭМ!$E$34:$E$777,СВЦЭМ!$A$34:$A$777,$A165,СВЦЭМ!$B$34:$B$777,N$155)+'СЕТ СН'!$F$12</f>
        <v>0</v>
      </c>
      <c r="O165" s="37">
        <f>SUMIFS(СВЦЭМ!$E$34:$E$777,СВЦЭМ!$A$34:$A$777,$A165,СВЦЭМ!$B$34:$B$777,O$155)+'СЕТ СН'!$F$12</f>
        <v>0</v>
      </c>
      <c r="P165" s="37">
        <f>SUMIFS(СВЦЭМ!$E$34:$E$777,СВЦЭМ!$A$34:$A$777,$A165,СВЦЭМ!$B$34:$B$777,P$155)+'СЕТ СН'!$F$12</f>
        <v>0</v>
      </c>
      <c r="Q165" s="37">
        <f>SUMIFS(СВЦЭМ!$E$34:$E$777,СВЦЭМ!$A$34:$A$777,$A165,СВЦЭМ!$B$34:$B$777,Q$155)+'СЕТ СН'!$F$12</f>
        <v>0</v>
      </c>
      <c r="R165" s="37">
        <f>SUMIFS(СВЦЭМ!$E$34:$E$777,СВЦЭМ!$A$34:$A$777,$A165,СВЦЭМ!$B$34:$B$777,R$155)+'СЕТ СН'!$F$12</f>
        <v>0</v>
      </c>
      <c r="S165" s="37">
        <f>SUMIFS(СВЦЭМ!$E$34:$E$777,СВЦЭМ!$A$34:$A$777,$A165,СВЦЭМ!$B$34:$B$777,S$155)+'СЕТ СН'!$F$12</f>
        <v>0</v>
      </c>
      <c r="T165" s="37">
        <f>SUMIFS(СВЦЭМ!$E$34:$E$777,СВЦЭМ!$A$34:$A$777,$A165,СВЦЭМ!$B$34:$B$777,T$155)+'СЕТ СН'!$F$12</f>
        <v>0</v>
      </c>
      <c r="U165" s="37">
        <f>SUMIFS(СВЦЭМ!$E$34:$E$777,СВЦЭМ!$A$34:$A$777,$A165,СВЦЭМ!$B$34:$B$777,U$155)+'СЕТ СН'!$F$12</f>
        <v>0</v>
      </c>
      <c r="V165" s="37">
        <f>SUMIFS(СВЦЭМ!$E$34:$E$777,СВЦЭМ!$A$34:$A$777,$A165,СВЦЭМ!$B$34:$B$777,V$155)+'СЕТ СН'!$F$12</f>
        <v>0</v>
      </c>
      <c r="W165" s="37">
        <f>SUMIFS(СВЦЭМ!$E$34:$E$777,СВЦЭМ!$A$34:$A$777,$A165,СВЦЭМ!$B$34:$B$777,W$155)+'СЕТ СН'!$F$12</f>
        <v>0</v>
      </c>
      <c r="X165" s="37">
        <f>SUMIFS(СВЦЭМ!$E$34:$E$777,СВЦЭМ!$A$34:$A$777,$A165,СВЦЭМ!$B$34:$B$777,X$155)+'СЕТ СН'!$F$12</f>
        <v>0</v>
      </c>
      <c r="Y165" s="37">
        <f>SUMIFS(СВЦЭМ!$E$34:$E$777,СВЦЭМ!$A$34:$A$777,$A165,СВЦЭМ!$B$34:$B$777,Y$155)+'СЕТ СН'!$F$12</f>
        <v>0</v>
      </c>
    </row>
    <row r="166" spans="1:25" ht="15.75" x14ac:dyDescent="0.2">
      <c r="A166" s="36">
        <f t="shared" si="4"/>
        <v>42927</v>
      </c>
      <c r="B166" s="37">
        <f>SUMIFS(СВЦЭМ!$E$34:$E$777,СВЦЭМ!$A$34:$A$777,$A166,СВЦЭМ!$B$34:$B$777,B$155)+'СЕТ СН'!$F$12</f>
        <v>0</v>
      </c>
      <c r="C166" s="37">
        <f>SUMIFS(СВЦЭМ!$E$34:$E$777,СВЦЭМ!$A$34:$A$777,$A166,СВЦЭМ!$B$34:$B$777,C$155)+'СЕТ СН'!$F$12</f>
        <v>0</v>
      </c>
      <c r="D166" s="37">
        <f>SUMIFS(СВЦЭМ!$E$34:$E$777,СВЦЭМ!$A$34:$A$777,$A166,СВЦЭМ!$B$34:$B$777,D$155)+'СЕТ СН'!$F$12</f>
        <v>0</v>
      </c>
      <c r="E166" s="37">
        <f>SUMIFS(СВЦЭМ!$E$34:$E$777,СВЦЭМ!$A$34:$A$777,$A166,СВЦЭМ!$B$34:$B$777,E$155)+'СЕТ СН'!$F$12</f>
        <v>0</v>
      </c>
      <c r="F166" s="37">
        <f>SUMIFS(СВЦЭМ!$E$34:$E$777,СВЦЭМ!$A$34:$A$777,$A166,СВЦЭМ!$B$34:$B$777,F$155)+'СЕТ СН'!$F$12</f>
        <v>0</v>
      </c>
      <c r="G166" s="37">
        <f>SUMIFS(СВЦЭМ!$E$34:$E$777,СВЦЭМ!$A$34:$A$777,$A166,СВЦЭМ!$B$34:$B$777,G$155)+'СЕТ СН'!$F$12</f>
        <v>0</v>
      </c>
      <c r="H166" s="37">
        <f>SUMIFS(СВЦЭМ!$E$34:$E$777,СВЦЭМ!$A$34:$A$777,$A166,СВЦЭМ!$B$34:$B$777,H$155)+'СЕТ СН'!$F$12</f>
        <v>0</v>
      </c>
      <c r="I166" s="37">
        <f>SUMIFS(СВЦЭМ!$E$34:$E$777,СВЦЭМ!$A$34:$A$777,$A166,СВЦЭМ!$B$34:$B$777,I$155)+'СЕТ СН'!$F$12</f>
        <v>0</v>
      </c>
      <c r="J166" s="37">
        <f>SUMIFS(СВЦЭМ!$E$34:$E$777,СВЦЭМ!$A$34:$A$777,$A166,СВЦЭМ!$B$34:$B$777,J$155)+'СЕТ СН'!$F$12</f>
        <v>0</v>
      </c>
      <c r="K166" s="37">
        <f>SUMIFS(СВЦЭМ!$E$34:$E$777,СВЦЭМ!$A$34:$A$777,$A166,СВЦЭМ!$B$34:$B$777,K$155)+'СЕТ СН'!$F$12</f>
        <v>0</v>
      </c>
      <c r="L166" s="37">
        <f>SUMIFS(СВЦЭМ!$E$34:$E$777,СВЦЭМ!$A$34:$A$777,$A166,СВЦЭМ!$B$34:$B$777,L$155)+'СЕТ СН'!$F$12</f>
        <v>0</v>
      </c>
      <c r="M166" s="37">
        <f>SUMIFS(СВЦЭМ!$E$34:$E$777,СВЦЭМ!$A$34:$A$777,$A166,СВЦЭМ!$B$34:$B$777,M$155)+'СЕТ СН'!$F$12</f>
        <v>0</v>
      </c>
      <c r="N166" s="37">
        <f>SUMIFS(СВЦЭМ!$E$34:$E$777,СВЦЭМ!$A$34:$A$777,$A166,СВЦЭМ!$B$34:$B$777,N$155)+'СЕТ СН'!$F$12</f>
        <v>0</v>
      </c>
      <c r="O166" s="37">
        <f>SUMIFS(СВЦЭМ!$E$34:$E$777,СВЦЭМ!$A$34:$A$777,$A166,СВЦЭМ!$B$34:$B$777,O$155)+'СЕТ СН'!$F$12</f>
        <v>0</v>
      </c>
      <c r="P166" s="37">
        <f>SUMIFS(СВЦЭМ!$E$34:$E$777,СВЦЭМ!$A$34:$A$777,$A166,СВЦЭМ!$B$34:$B$777,P$155)+'СЕТ СН'!$F$12</f>
        <v>0</v>
      </c>
      <c r="Q166" s="37">
        <f>SUMIFS(СВЦЭМ!$E$34:$E$777,СВЦЭМ!$A$34:$A$777,$A166,СВЦЭМ!$B$34:$B$777,Q$155)+'СЕТ СН'!$F$12</f>
        <v>0</v>
      </c>
      <c r="R166" s="37">
        <f>SUMIFS(СВЦЭМ!$E$34:$E$777,СВЦЭМ!$A$34:$A$777,$A166,СВЦЭМ!$B$34:$B$777,R$155)+'СЕТ СН'!$F$12</f>
        <v>0</v>
      </c>
      <c r="S166" s="37">
        <f>SUMIFS(СВЦЭМ!$E$34:$E$777,СВЦЭМ!$A$34:$A$777,$A166,СВЦЭМ!$B$34:$B$777,S$155)+'СЕТ СН'!$F$12</f>
        <v>0</v>
      </c>
      <c r="T166" s="37">
        <f>SUMIFS(СВЦЭМ!$E$34:$E$777,СВЦЭМ!$A$34:$A$777,$A166,СВЦЭМ!$B$34:$B$777,T$155)+'СЕТ СН'!$F$12</f>
        <v>0</v>
      </c>
      <c r="U166" s="37">
        <f>SUMIFS(СВЦЭМ!$E$34:$E$777,СВЦЭМ!$A$34:$A$777,$A166,СВЦЭМ!$B$34:$B$777,U$155)+'СЕТ СН'!$F$12</f>
        <v>0</v>
      </c>
      <c r="V166" s="37">
        <f>SUMIFS(СВЦЭМ!$E$34:$E$777,СВЦЭМ!$A$34:$A$777,$A166,СВЦЭМ!$B$34:$B$777,V$155)+'СЕТ СН'!$F$12</f>
        <v>0</v>
      </c>
      <c r="W166" s="37">
        <f>SUMIFS(СВЦЭМ!$E$34:$E$777,СВЦЭМ!$A$34:$A$777,$A166,СВЦЭМ!$B$34:$B$777,W$155)+'СЕТ СН'!$F$12</f>
        <v>0</v>
      </c>
      <c r="X166" s="37">
        <f>SUMIFS(СВЦЭМ!$E$34:$E$777,СВЦЭМ!$A$34:$A$777,$A166,СВЦЭМ!$B$34:$B$777,X$155)+'СЕТ СН'!$F$12</f>
        <v>0</v>
      </c>
      <c r="Y166" s="37">
        <f>SUMIFS(СВЦЭМ!$E$34:$E$777,СВЦЭМ!$A$34:$A$777,$A166,СВЦЭМ!$B$34:$B$777,Y$155)+'СЕТ СН'!$F$12</f>
        <v>0</v>
      </c>
    </row>
    <row r="167" spans="1:25" ht="15.75" x14ac:dyDescent="0.2">
      <c r="A167" s="36">
        <f t="shared" si="4"/>
        <v>42928</v>
      </c>
      <c r="B167" s="37">
        <f>SUMIFS(СВЦЭМ!$E$34:$E$777,СВЦЭМ!$A$34:$A$777,$A167,СВЦЭМ!$B$34:$B$777,B$155)+'СЕТ СН'!$F$12</f>
        <v>0</v>
      </c>
      <c r="C167" s="37">
        <f>SUMIFS(СВЦЭМ!$E$34:$E$777,СВЦЭМ!$A$34:$A$777,$A167,СВЦЭМ!$B$34:$B$777,C$155)+'СЕТ СН'!$F$12</f>
        <v>0</v>
      </c>
      <c r="D167" s="37">
        <f>SUMIFS(СВЦЭМ!$E$34:$E$777,СВЦЭМ!$A$34:$A$777,$A167,СВЦЭМ!$B$34:$B$777,D$155)+'СЕТ СН'!$F$12</f>
        <v>0</v>
      </c>
      <c r="E167" s="37">
        <f>SUMIFS(СВЦЭМ!$E$34:$E$777,СВЦЭМ!$A$34:$A$777,$A167,СВЦЭМ!$B$34:$B$777,E$155)+'СЕТ СН'!$F$12</f>
        <v>0</v>
      </c>
      <c r="F167" s="37">
        <f>SUMIFS(СВЦЭМ!$E$34:$E$777,СВЦЭМ!$A$34:$A$777,$A167,СВЦЭМ!$B$34:$B$777,F$155)+'СЕТ СН'!$F$12</f>
        <v>0</v>
      </c>
      <c r="G167" s="37">
        <f>SUMIFS(СВЦЭМ!$E$34:$E$777,СВЦЭМ!$A$34:$A$777,$A167,СВЦЭМ!$B$34:$B$777,G$155)+'СЕТ СН'!$F$12</f>
        <v>0</v>
      </c>
      <c r="H167" s="37">
        <f>SUMIFS(СВЦЭМ!$E$34:$E$777,СВЦЭМ!$A$34:$A$777,$A167,СВЦЭМ!$B$34:$B$777,H$155)+'СЕТ СН'!$F$12</f>
        <v>0</v>
      </c>
      <c r="I167" s="37">
        <f>SUMIFS(СВЦЭМ!$E$34:$E$777,СВЦЭМ!$A$34:$A$777,$A167,СВЦЭМ!$B$34:$B$777,I$155)+'СЕТ СН'!$F$12</f>
        <v>0</v>
      </c>
      <c r="J167" s="37">
        <f>SUMIFS(СВЦЭМ!$E$34:$E$777,СВЦЭМ!$A$34:$A$777,$A167,СВЦЭМ!$B$34:$B$777,J$155)+'СЕТ СН'!$F$12</f>
        <v>0</v>
      </c>
      <c r="K167" s="37">
        <f>SUMIFS(СВЦЭМ!$E$34:$E$777,СВЦЭМ!$A$34:$A$777,$A167,СВЦЭМ!$B$34:$B$777,K$155)+'СЕТ СН'!$F$12</f>
        <v>0</v>
      </c>
      <c r="L167" s="37">
        <f>SUMIFS(СВЦЭМ!$E$34:$E$777,СВЦЭМ!$A$34:$A$777,$A167,СВЦЭМ!$B$34:$B$777,L$155)+'СЕТ СН'!$F$12</f>
        <v>0</v>
      </c>
      <c r="M167" s="37">
        <f>SUMIFS(СВЦЭМ!$E$34:$E$777,СВЦЭМ!$A$34:$A$777,$A167,СВЦЭМ!$B$34:$B$777,M$155)+'СЕТ СН'!$F$12</f>
        <v>0</v>
      </c>
      <c r="N167" s="37">
        <f>SUMIFS(СВЦЭМ!$E$34:$E$777,СВЦЭМ!$A$34:$A$777,$A167,СВЦЭМ!$B$34:$B$777,N$155)+'СЕТ СН'!$F$12</f>
        <v>0</v>
      </c>
      <c r="O167" s="37">
        <f>SUMIFS(СВЦЭМ!$E$34:$E$777,СВЦЭМ!$A$34:$A$777,$A167,СВЦЭМ!$B$34:$B$777,O$155)+'СЕТ СН'!$F$12</f>
        <v>0</v>
      </c>
      <c r="P167" s="37">
        <f>SUMIFS(СВЦЭМ!$E$34:$E$777,СВЦЭМ!$A$34:$A$777,$A167,СВЦЭМ!$B$34:$B$777,P$155)+'СЕТ СН'!$F$12</f>
        <v>0</v>
      </c>
      <c r="Q167" s="37">
        <f>SUMIFS(СВЦЭМ!$E$34:$E$777,СВЦЭМ!$A$34:$A$777,$A167,СВЦЭМ!$B$34:$B$777,Q$155)+'СЕТ СН'!$F$12</f>
        <v>0</v>
      </c>
      <c r="R167" s="37">
        <f>SUMIFS(СВЦЭМ!$E$34:$E$777,СВЦЭМ!$A$34:$A$777,$A167,СВЦЭМ!$B$34:$B$777,R$155)+'СЕТ СН'!$F$12</f>
        <v>0</v>
      </c>
      <c r="S167" s="37">
        <f>SUMIFS(СВЦЭМ!$E$34:$E$777,СВЦЭМ!$A$34:$A$777,$A167,СВЦЭМ!$B$34:$B$777,S$155)+'СЕТ СН'!$F$12</f>
        <v>0</v>
      </c>
      <c r="T167" s="37">
        <f>SUMIFS(СВЦЭМ!$E$34:$E$777,СВЦЭМ!$A$34:$A$777,$A167,СВЦЭМ!$B$34:$B$777,T$155)+'СЕТ СН'!$F$12</f>
        <v>0</v>
      </c>
      <c r="U167" s="37">
        <f>SUMIFS(СВЦЭМ!$E$34:$E$777,СВЦЭМ!$A$34:$A$777,$A167,СВЦЭМ!$B$34:$B$777,U$155)+'СЕТ СН'!$F$12</f>
        <v>0</v>
      </c>
      <c r="V167" s="37">
        <f>SUMIFS(СВЦЭМ!$E$34:$E$777,СВЦЭМ!$A$34:$A$777,$A167,СВЦЭМ!$B$34:$B$777,V$155)+'СЕТ СН'!$F$12</f>
        <v>0</v>
      </c>
      <c r="W167" s="37">
        <f>SUMIFS(СВЦЭМ!$E$34:$E$777,СВЦЭМ!$A$34:$A$777,$A167,СВЦЭМ!$B$34:$B$777,W$155)+'СЕТ СН'!$F$12</f>
        <v>0</v>
      </c>
      <c r="X167" s="37">
        <f>SUMIFS(СВЦЭМ!$E$34:$E$777,СВЦЭМ!$A$34:$A$777,$A167,СВЦЭМ!$B$34:$B$777,X$155)+'СЕТ СН'!$F$12</f>
        <v>0</v>
      </c>
      <c r="Y167" s="37">
        <f>SUMIFS(СВЦЭМ!$E$34:$E$777,СВЦЭМ!$A$34:$A$777,$A167,СВЦЭМ!$B$34:$B$777,Y$155)+'СЕТ СН'!$F$12</f>
        <v>0</v>
      </c>
    </row>
    <row r="168" spans="1:25" ht="15.75" x14ac:dyDescent="0.2">
      <c r="A168" s="36">
        <f t="shared" si="4"/>
        <v>42929</v>
      </c>
      <c r="B168" s="37">
        <f>SUMIFS(СВЦЭМ!$E$34:$E$777,СВЦЭМ!$A$34:$A$777,$A168,СВЦЭМ!$B$34:$B$777,B$155)+'СЕТ СН'!$F$12</f>
        <v>0</v>
      </c>
      <c r="C168" s="37">
        <f>SUMIFS(СВЦЭМ!$E$34:$E$777,СВЦЭМ!$A$34:$A$777,$A168,СВЦЭМ!$B$34:$B$777,C$155)+'СЕТ СН'!$F$12</f>
        <v>0</v>
      </c>
      <c r="D168" s="37">
        <f>SUMIFS(СВЦЭМ!$E$34:$E$777,СВЦЭМ!$A$34:$A$777,$A168,СВЦЭМ!$B$34:$B$777,D$155)+'СЕТ СН'!$F$12</f>
        <v>0</v>
      </c>
      <c r="E168" s="37">
        <f>SUMIFS(СВЦЭМ!$E$34:$E$777,СВЦЭМ!$A$34:$A$777,$A168,СВЦЭМ!$B$34:$B$777,E$155)+'СЕТ СН'!$F$12</f>
        <v>0</v>
      </c>
      <c r="F168" s="37">
        <f>SUMIFS(СВЦЭМ!$E$34:$E$777,СВЦЭМ!$A$34:$A$777,$A168,СВЦЭМ!$B$34:$B$777,F$155)+'СЕТ СН'!$F$12</f>
        <v>0</v>
      </c>
      <c r="G168" s="37">
        <f>SUMIFS(СВЦЭМ!$E$34:$E$777,СВЦЭМ!$A$34:$A$777,$A168,СВЦЭМ!$B$34:$B$777,G$155)+'СЕТ СН'!$F$12</f>
        <v>0</v>
      </c>
      <c r="H168" s="37">
        <f>SUMIFS(СВЦЭМ!$E$34:$E$777,СВЦЭМ!$A$34:$A$777,$A168,СВЦЭМ!$B$34:$B$777,H$155)+'СЕТ СН'!$F$12</f>
        <v>0</v>
      </c>
      <c r="I168" s="37">
        <f>SUMIFS(СВЦЭМ!$E$34:$E$777,СВЦЭМ!$A$34:$A$777,$A168,СВЦЭМ!$B$34:$B$777,I$155)+'СЕТ СН'!$F$12</f>
        <v>0</v>
      </c>
      <c r="J168" s="37">
        <f>SUMIFS(СВЦЭМ!$E$34:$E$777,СВЦЭМ!$A$34:$A$777,$A168,СВЦЭМ!$B$34:$B$777,J$155)+'СЕТ СН'!$F$12</f>
        <v>0</v>
      </c>
      <c r="K168" s="37">
        <f>SUMIFS(СВЦЭМ!$E$34:$E$777,СВЦЭМ!$A$34:$A$777,$A168,СВЦЭМ!$B$34:$B$777,K$155)+'СЕТ СН'!$F$12</f>
        <v>0</v>
      </c>
      <c r="L168" s="37">
        <f>SUMIFS(СВЦЭМ!$E$34:$E$777,СВЦЭМ!$A$34:$A$777,$A168,СВЦЭМ!$B$34:$B$777,L$155)+'СЕТ СН'!$F$12</f>
        <v>0</v>
      </c>
      <c r="M168" s="37">
        <f>SUMIFS(СВЦЭМ!$E$34:$E$777,СВЦЭМ!$A$34:$A$777,$A168,СВЦЭМ!$B$34:$B$777,M$155)+'СЕТ СН'!$F$12</f>
        <v>0</v>
      </c>
      <c r="N168" s="37">
        <f>SUMIFS(СВЦЭМ!$E$34:$E$777,СВЦЭМ!$A$34:$A$777,$A168,СВЦЭМ!$B$34:$B$777,N$155)+'СЕТ СН'!$F$12</f>
        <v>0</v>
      </c>
      <c r="O168" s="37">
        <f>SUMIFS(СВЦЭМ!$E$34:$E$777,СВЦЭМ!$A$34:$A$777,$A168,СВЦЭМ!$B$34:$B$777,O$155)+'СЕТ СН'!$F$12</f>
        <v>0</v>
      </c>
      <c r="P168" s="37">
        <f>SUMIFS(СВЦЭМ!$E$34:$E$777,СВЦЭМ!$A$34:$A$777,$A168,СВЦЭМ!$B$34:$B$777,P$155)+'СЕТ СН'!$F$12</f>
        <v>0</v>
      </c>
      <c r="Q168" s="37">
        <f>SUMIFS(СВЦЭМ!$E$34:$E$777,СВЦЭМ!$A$34:$A$777,$A168,СВЦЭМ!$B$34:$B$777,Q$155)+'СЕТ СН'!$F$12</f>
        <v>0</v>
      </c>
      <c r="R168" s="37">
        <f>SUMIFS(СВЦЭМ!$E$34:$E$777,СВЦЭМ!$A$34:$A$777,$A168,СВЦЭМ!$B$34:$B$777,R$155)+'СЕТ СН'!$F$12</f>
        <v>0</v>
      </c>
      <c r="S168" s="37">
        <f>SUMIFS(СВЦЭМ!$E$34:$E$777,СВЦЭМ!$A$34:$A$777,$A168,СВЦЭМ!$B$34:$B$777,S$155)+'СЕТ СН'!$F$12</f>
        <v>0</v>
      </c>
      <c r="T168" s="37">
        <f>SUMIFS(СВЦЭМ!$E$34:$E$777,СВЦЭМ!$A$34:$A$777,$A168,СВЦЭМ!$B$34:$B$777,T$155)+'СЕТ СН'!$F$12</f>
        <v>0</v>
      </c>
      <c r="U168" s="37">
        <f>SUMIFS(СВЦЭМ!$E$34:$E$777,СВЦЭМ!$A$34:$A$777,$A168,СВЦЭМ!$B$34:$B$777,U$155)+'СЕТ СН'!$F$12</f>
        <v>0</v>
      </c>
      <c r="V168" s="37">
        <f>SUMIFS(СВЦЭМ!$E$34:$E$777,СВЦЭМ!$A$34:$A$777,$A168,СВЦЭМ!$B$34:$B$777,V$155)+'СЕТ СН'!$F$12</f>
        <v>0</v>
      </c>
      <c r="W168" s="37">
        <f>SUMIFS(СВЦЭМ!$E$34:$E$777,СВЦЭМ!$A$34:$A$777,$A168,СВЦЭМ!$B$34:$B$777,W$155)+'СЕТ СН'!$F$12</f>
        <v>0</v>
      </c>
      <c r="X168" s="37">
        <f>SUMIFS(СВЦЭМ!$E$34:$E$777,СВЦЭМ!$A$34:$A$777,$A168,СВЦЭМ!$B$34:$B$777,X$155)+'СЕТ СН'!$F$12</f>
        <v>0</v>
      </c>
      <c r="Y168" s="37">
        <f>SUMIFS(СВЦЭМ!$E$34:$E$777,СВЦЭМ!$A$34:$A$777,$A168,СВЦЭМ!$B$34:$B$777,Y$155)+'СЕТ СН'!$F$12</f>
        <v>0</v>
      </c>
    </row>
    <row r="169" spans="1:25" ht="15.75" x14ac:dyDescent="0.2">
      <c r="A169" s="36">
        <f t="shared" si="4"/>
        <v>42930</v>
      </c>
      <c r="B169" s="37">
        <f>SUMIFS(СВЦЭМ!$E$34:$E$777,СВЦЭМ!$A$34:$A$777,$A169,СВЦЭМ!$B$34:$B$777,B$155)+'СЕТ СН'!$F$12</f>
        <v>0</v>
      </c>
      <c r="C169" s="37">
        <f>SUMIFS(СВЦЭМ!$E$34:$E$777,СВЦЭМ!$A$34:$A$777,$A169,СВЦЭМ!$B$34:$B$777,C$155)+'СЕТ СН'!$F$12</f>
        <v>0</v>
      </c>
      <c r="D169" s="37">
        <f>SUMIFS(СВЦЭМ!$E$34:$E$777,СВЦЭМ!$A$34:$A$777,$A169,СВЦЭМ!$B$34:$B$777,D$155)+'СЕТ СН'!$F$12</f>
        <v>0</v>
      </c>
      <c r="E169" s="37">
        <f>SUMIFS(СВЦЭМ!$E$34:$E$777,СВЦЭМ!$A$34:$A$777,$A169,СВЦЭМ!$B$34:$B$777,E$155)+'СЕТ СН'!$F$12</f>
        <v>0</v>
      </c>
      <c r="F169" s="37">
        <f>SUMIFS(СВЦЭМ!$E$34:$E$777,СВЦЭМ!$A$34:$A$777,$A169,СВЦЭМ!$B$34:$B$777,F$155)+'СЕТ СН'!$F$12</f>
        <v>0</v>
      </c>
      <c r="G169" s="37">
        <f>SUMIFS(СВЦЭМ!$E$34:$E$777,СВЦЭМ!$A$34:$A$777,$A169,СВЦЭМ!$B$34:$B$777,G$155)+'СЕТ СН'!$F$12</f>
        <v>0</v>
      </c>
      <c r="H169" s="37">
        <f>SUMIFS(СВЦЭМ!$E$34:$E$777,СВЦЭМ!$A$34:$A$777,$A169,СВЦЭМ!$B$34:$B$777,H$155)+'СЕТ СН'!$F$12</f>
        <v>0</v>
      </c>
      <c r="I169" s="37">
        <f>SUMIFS(СВЦЭМ!$E$34:$E$777,СВЦЭМ!$A$34:$A$777,$A169,СВЦЭМ!$B$34:$B$777,I$155)+'СЕТ СН'!$F$12</f>
        <v>0</v>
      </c>
      <c r="J169" s="37">
        <f>SUMIFS(СВЦЭМ!$E$34:$E$777,СВЦЭМ!$A$34:$A$777,$A169,СВЦЭМ!$B$34:$B$777,J$155)+'СЕТ СН'!$F$12</f>
        <v>0</v>
      </c>
      <c r="K169" s="37">
        <f>SUMIFS(СВЦЭМ!$E$34:$E$777,СВЦЭМ!$A$34:$A$777,$A169,СВЦЭМ!$B$34:$B$777,K$155)+'СЕТ СН'!$F$12</f>
        <v>0</v>
      </c>
      <c r="L169" s="37">
        <f>SUMIFS(СВЦЭМ!$E$34:$E$777,СВЦЭМ!$A$34:$A$777,$A169,СВЦЭМ!$B$34:$B$777,L$155)+'СЕТ СН'!$F$12</f>
        <v>0</v>
      </c>
      <c r="M169" s="37">
        <f>SUMIFS(СВЦЭМ!$E$34:$E$777,СВЦЭМ!$A$34:$A$777,$A169,СВЦЭМ!$B$34:$B$777,M$155)+'СЕТ СН'!$F$12</f>
        <v>0</v>
      </c>
      <c r="N169" s="37">
        <f>SUMIFS(СВЦЭМ!$E$34:$E$777,СВЦЭМ!$A$34:$A$777,$A169,СВЦЭМ!$B$34:$B$777,N$155)+'СЕТ СН'!$F$12</f>
        <v>0</v>
      </c>
      <c r="O169" s="37">
        <f>SUMIFS(СВЦЭМ!$E$34:$E$777,СВЦЭМ!$A$34:$A$777,$A169,СВЦЭМ!$B$34:$B$777,O$155)+'СЕТ СН'!$F$12</f>
        <v>0</v>
      </c>
      <c r="P169" s="37">
        <f>SUMIFS(СВЦЭМ!$E$34:$E$777,СВЦЭМ!$A$34:$A$777,$A169,СВЦЭМ!$B$34:$B$777,P$155)+'СЕТ СН'!$F$12</f>
        <v>0</v>
      </c>
      <c r="Q169" s="37">
        <f>SUMIFS(СВЦЭМ!$E$34:$E$777,СВЦЭМ!$A$34:$A$777,$A169,СВЦЭМ!$B$34:$B$777,Q$155)+'СЕТ СН'!$F$12</f>
        <v>0</v>
      </c>
      <c r="R169" s="37">
        <f>SUMIFS(СВЦЭМ!$E$34:$E$777,СВЦЭМ!$A$34:$A$777,$A169,СВЦЭМ!$B$34:$B$777,R$155)+'СЕТ СН'!$F$12</f>
        <v>0</v>
      </c>
      <c r="S169" s="37">
        <f>SUMIFS(СВЦЭМ!$E$34:$E$777,СВЦЭМ!$A$34:$A$777,$A169,СВЦЭМ!$B$34:$B$777,S$155)+'СЕТ СН'!$F$12</f>
        <v>0</v>
      </c>
      <c r="T169" s="37">
        <f>SUMIFS(СВЦЭМ!$E$34:$E$777,СВЦЭМ!$A$34:$A$777,$A169,СВЦЭМ!$B$34:$B$777,T$155)+'СЕТ СН'!$F$12</f>
        <v>0</v>
      </c>
      <c r="U169" s="37">
        <f>SUMIFS(СВЦЭМ!$E$34:$E$777,СВЦЭМ!$A$34:$A$777,$A169,СВЦЭМ!$B$34:$B$777,U$155)+'СЕТ СН'!$F$12</f>
        <v>0</v>
      </c>
      <c r="V169" s="37">
        <f>SUMIFS(СВЦЭМ!$E$34:$E$777,СВЦЭМ!$A$34:$A$777,$A169,СВЦЭМ!$B$34:$B$777,V$155)+'СЕТ СН'!$F$12</f>
        <v>0</v>
      </c>
      <c r="W169" s="37">
        <f>SUMIFS(СВЦЭМ!$E$34:$E$777,СВЦЭМ!$A$34:$A$777,$A169,СВЦЭМ!$B$34:$B$777,W$155)+'СЕТ СН'!$F$12</f>
        <v>0</v>
      </c>
      <c r="X169" s="37">
        <f>SUMIFS(СВЦЭМ!$E$34:$E$777,СВЦЭМ!$A$34:$A$777,$A169,СВЦЭМ!$B$34:$B$777,X$155)+'СЕТ СН'!$F$12</f>
        <v>0</v>
      </c>
      <c r="Y169" s="37">
        <f>SUMIFS(СВЦЭМ!$E$34:$E$777,СВЦЭМ!$A$34:$A$777,$A169,СВЦЭМ!$B$34:$B$777,Y$155)+'СЕТ СН'!$F$12</f>
        <v>0</v>
      </c>
    </row>
    <row r="170" spans="1:25" ht="15.75" x14ac:dyDescent="0.2">
      <c r="A170" s="36">
        <f t="shared" si="4"/>
        <v>42931</v>
      </c>
      <c r="B170" s="37">
        <f>SUMIFS(СВЦЭМ!$E$34:$E$777,СВЦЭМ!$A$34:$A$777,$A170,СВЦЭМ!$B$34:$B$777,B$155)+'СЕТ СН'!$F$12</f>
        <v>0</v>
      </c>
      <c r="C170" s="37">
        <f>SUMIFS(СВЦЭМ!$E$34:$E$777,СВЦЭМ!$A$34:$A$777,$A170,СВЦЭМ!$B$34:$B$777,C$155)+'СЕТ СН'!$F$12</f>
        <v>0</v>
      </c>
      <c r="D170" s="37">
        <f>SUMIFS(СВЦЭМ!$E$34:$E$777,СВЦЭМ!$A$34:$A$777,$A170,СВЦЭМ!$B$34:$B$777,D$155)+'СЕТ СН'!$F$12</f>
        <v>0</v>
      </c>
      <c r="E170" s="37">
        <f>SUMIFS(СВЦЭМ!$E$34:$E$777,СВЦЭМ!$A$34:$A$777,$A170,СВЦЭМ!$B$34:$B$777,E$155)+'СЕТ СН'!$F$12</f>
        <v>0</v>
      </c>
      <c r="F170" s="37">
        <f>SUMIFS(СВЦЭМ!$E$34:$E$777,СВЦЭМ!$A$34:$A$777,$A170,СВЦЭМ!$B$34:$B$777,F$155)+'СЕТ СН'!$F$12</f>
        <v>0</v>
      </c>
      <c r="G170" s="37">
        <f>SUMIFS(СВЦЭМ!$E$34:$E$777,СВЦЭМ!$A$34:$A$777,$A170,СВЦЭМ!$B$34:$B$777,G$155)+'СЕТ СН'!$F$12</f>
        <v>0</v>
      </c>
      <c r="H170" s="37">
        <f>SUMIFS(СВЦЭМ!$E$34:$E$777,СВЦЭМ!$A$34:$A$777,$A170,СВЦЭМ!$B$34:$B$777,H$155)+'СЕТ СН'!$F$12</f>
        <v>0</v>
      </c>
      <c r="I170" s="37">
        <f>SUMIFS(СВЦЭМ!$E$34:$E$777,СВЦЭМ!$A$34:$A$777,$A170,СВЦЭМ!$B$34:$B$777,I$155)+'СЕТ СН'!$F$12</f>
        <v>0</v>
      </c>
      <c r="J170" s="37">
        <f>SUMIFS(СВЦЭМ!$E$34:$E$777,СВЦЭМ!$A$34:$A$777,$A170,СВЦЭМ!$B$34:$B$777,J$155)+'СЕТ СН'!$F$12</f>
        <v>0</v>
      </c>
      <c r="K170" s="37">
        <f>SUMIFS(СВЦЭМ!$E$34:$E$777,СВЦЭМ!$A$34:$A$777,$A170,СВЦЭМ!$B$34:$B$777,K$155)+'СЕТ СН'!$F$12</f>
        <v>0</v>
      </c>
      <c r="L170" s="37">
        <f>SUMIFS(СВЦЭМ!$E$34:$E$777,СВЦЭМ!$A$34:$A$777,$A170,СВЦЭМ!$B$34:$B$777,L$155)+'СЕТ СН'!$F$12</f>
        <v>0</v>
      </c>
      <c r="M170" s="37">
        <f>SUMIFS(СВЦЭМ!$E$34:$E$777,СВЦЭМ!$A$34:$A$777,$A170,СВЦЭМ!$B$34:$B$777,M$155)+'СЕТ СН'!$F$12</f>
        <v>0</v>
      </c>
      <c r="N170" s="37">
        <f>SUMIFS(СВЦЭМ!$E$34:$E$777,СВЦЭМ!$A$34:$A$777,$A170,СВЦЭМ!$B$34:$B$777,N$155)+'СЕТ СН'!$F$12</f>
        <v>0</v>
      </c>
      <c r="O170" s="37">
        <f>SUMIFS(СВЦЭМ!$E$34:$E$777,СВЦЭМ!$A$34:$A$777,$A170,СВЦЭМ!$B$34:$B$777,O$155)+'СЕТ СН'!$F$12</f>
        <v>0</v>
      </c>
      <c r="P170" s="37">
        <f>SUMIFS(СВЦЭМ!$E$34:$E$777,СВЦЭМ!$A$34:$A$777,$A170,СВЦЭМ!$B$34:$B$777,P$155)+'СЕТ СН'!$F$12</f>
        <v>0</v>
      </c>
      <c r="Q170" s="37">
        <f>SUMIFS(СВЦЭМ!$E$34:$E$777,СВЦЭМ!$A$34:$A$777,$A170,СВЦЭМ!$B$34:$B$777,Q$155)+'СЕТ СН'!$F$12</f>
        <v>0</v>
      </c>
      <c r="R170" s="37">
        <f>SUMIFS(СВЦЭМ!$E$34:$E$777,СВЦЭМ!$A$34:$A$777,$A170,СВЦЭМ!$B$34:$B$777,R$155)+'СЕТ СН'!$F$12</f>
        <v>0</v>
      </c>
      <c r="S170" s="37">
        <f>SUMIFS(СВЦЭМ!$E$34:$E$777,СВЦЭМ!$A$34:$A$777,$A170,СВЦЭМ!$B$34:$B$777,S$155)+'СЕТ СН'!$F$12</f>
        <v>0</v>
      </c>
      <c r="T170" s="37">
        <f>SUMIFS(СВЦЭМ!$E$34:$E$777,СВЦЭМ!$A$34:$A$777,$A170,СВЦЭМ!$B$34:$B$777,T$155)+'СЕТ СН'!$F$12</f>
        <v>0</v>
      </c>
      <c r="U170" s="37">
        <f>SUMIFS(СВЦЭМ!$E$34:$E$777,СВЦЭМ!$A$34:$A$777,$A170,СВЦЭМ!$B$34:$B$777,U$155)+'СЕТ СН'!$F$12</f>
        <v>0</v>
      </c>
      <c r="V170" s="37">
        <f>SUMIFS(СВЦЭМ!$E$34:$E$777,СВЦЭМ!$A$34:$A$777,$A170,СВЦЭМ!$B$34:$B$777,V$155)+'СЕТ СН'!$F$12</f>
        <v>0</v>
      </c>
      <c r="W170" s="37">
        <f>SUMIFS(СВЦЭМ!$E$34:$E$777,СВЦЭМ!$A$34:$A$777,$A170,СВЦЭМ!$B$34:$B$777,W$155)+'СЕТ СН'!$F$12</f>
        <v>0</v>
      </c>
      <c r="X170" s="37">
        <f>SUMIFS(СВЦЭМ!$E$34:$E$777,СВЦЭМ!$A$34:$A$777,$A170,СВЦЭМ!$B$34:$B$777,X$155)+'СЕТ СН'!$F$12</f>
        <v>0</v>
      </c>
      <c r="Y170" s="37">
        <f>SUMIFS(СВЦЭМ!$E$34:$E$777,СВЦЭМ!$A$34:$A$777,$A170,СВЦЭМ!$B$34:$B$777,Y$155)+'СЕТ СН'!$F$12</f>
        <v>0</v>
      </c>
    </row>
    <row r="171" spans="1:25" ht="15.75" x14ac:dyDescent="0.2">
      <c r="A171" s="36">
        <f t="shared" si="4"/>
        <v>42932</v>
      </c>
      <c r="B171" s="37">
        <f>SUMIFS(СВЦЭМ!$E$34:$E$777,СВЦЭМ!$A$34:$A$777,$A171,СВЦЭМ!$B$34:$B$777,B$155)+'СЕТ СН'!$F$12</f>
        <v>0</v>
      </c>
      <c r="C171" s="37">
        <f>SUMIFS(СВЦЭМ!$E$34:$E$777,СВЦЭМ!$A$34:$A$777,$A171,СВЦЭМ!$B$34:$B$777,C$155)+'СЕТ СН'!$F$12</f>
        <v>0</v>
      </c>
      <c r="D171" s="37">
        <f>SUMIFS(СВЦЭМ!$E$34:$E$777,СВЦЭМ!$A$34:$A$777,$A171,СВЦЭМ!$B$34:$B$777,D$155)+'СЕТ СН'!$F$12</f>
        <v>0</v>
      </c>
      <c r="E171" s="37">
        <f>SUMIFS(СВЦЭМ!$E$34:$E$777,СВЦЭМ!$A$34:$A$777,$A171,СВЦЭМ!$B$34:$B$777,E$155)+'СЕТ СН'!$F$12</f>
        <v>0</v>
      </c>
      <c r="F171" s="37">
        <f>SUMIFS(СВЦЭМ!$E$34:$E$777,СВЦЭМ!$A$34:$A$777,$A171,СВЦЭМ!$B$34:$B$777,F$155)+'СЕТ СН'!$F$12</f>
        <v>0</v>
      </c>
      <c r="G171" s="37">
        <f>SUMIFS(СВЦЭМ!$E$34:$E$777,СВЦЭМ!$A$34:$A$777,$A171,СВЦЭМ!$B$34:$B$777,G$155)+'СЕТ СН'!$F$12</f>
        <v>0</v>
      </c>
      <c r="H171" s="37">
        <f>SUMIFS(СВЦЭМ!$E$34:$E$777,СВЦЭМ!$A$34:$A$777,$A171,СВЦЭМ!$B$34:$B$777,H$155)+'СЕТ СН'!$F$12</f>
        <v>0</v>
      </c>
      <c r="I171" s="37">
        <f>SUMIFS(СВЦЭМ!$E$34:$E$777,СВЦЭМ!$A$34:$A$777,$A171,СВЦЭМ!$B$34:$B$777,I$155)+'СЕТ СН'!$F$12</f>
        <v>0</v>
      </c>
      <c r="J171" s="37">
        <f>SUMIFS(СВЦЭМ!$E$34:$E$777,СВЦЭМ!$A$34:$A$777,$A171,СВЦЭМ!$B$34:$B$777,J$155)+'СЕТ СН'!$F$12</f>
        <v>0</v>
      </c>
      <c r="K171" s="37">
        <f>SUMIFS(СВЦЭМ!$E$34:$E$777,СВЦЭМ!$A$34:$A$777,$A171,СВЦЭМ!$B$34:$B$777,K$155)+'СЕТ СН'!$F$12</f>
        <v>0</v>
      </c>
      <c r="L171" s="37">
        <f>SUMIFS(СВЦЭМ!$E$34:$E$777,СВЦЭМ!$A$34:$A$777,$A171,СВЦЭМ!$B$34:$B$777,L$155)+'СЕТ СН'!$F$12</f>
        <v>0</v>
      </c>
      <c r="M171" s="37">
        <f>SUMIFS(СВЦЭМ!$E$34:$E$777,СВЦЭМ!$A$34:$A$777,$A171,СВЦЭМ!$B$34:$B$777,M$155)+'СЕТ СН'!$F$12</f>
        <v>0</v>
      </c>
      <c r="N171" s="37">
        <f>SUMIFS(СВЦЭМ!$E$34:$E$777,СВЦЭМ!$A$34:$A$777,$A171,СВЦЭМ!$B$34:$B$777,N$155)+'СЕТ СН'!$F$12</f>
        <v>0</v>
      </c>
      <c r="O171" s="37">
        <f>SUMIFS(СВЦЭМ!$E$34:$E$777,СВЦЭМ!$A$34:$A$777,$A171,СВЦЭМ!$B$34:$B$777,O$155)+'СЕТ СН'!$F$12</f>
        <v>0</v>
      </c>
      <c r="P171" s="37">
        <f>SUMIFS(СВЦЭМ!$E$34:$E$777,СВЦЭМ!$A$34:$A$777,$A171,СВЦЭМ!$B$34:$B$777,P$155)+'СЕТ СН'!$F$12</f>
        <v>0</v>
      </c>
      <c r="Q171" s="37">
        <f>SUMIFS(СВЦЭМ!$E$34:$E$777,СВЦЭМ!$A$34:$A$777,$A171,СВЦЭМ!$B$34:$B$777,Q$155)+'СЕТ СН'!$F$12</f>
        <v>0</v>
      </c>
      <c r="R171" s="37">
        <f>SUMIFS(СВЦЭМ!$E$34:$E$777,СВЦЭМ!$A$34:$A$777,$A171,СВЦЭМ!$B$34:$B$777,R$155)+'СЕТ СН'!$F$12</f>
        <v>0</v>
      </c>
      <c r="S171" s="37">
        <f>SUMIFS(СВЦЭМ!$E$34:$E$777,СВЦЭМ!$A$34:$A$777,$A171,СВЦЭМ!$B$34:$B$777,S$155)+'СЕТ СН'!$F$12</f>
        <v>0</v>
      </c>
      <c r="T171" s="37">
        <f>SUMIFS(СВЦЭМ!$E$34:$E$777,СВЦЭМ!$A$34:$A$777,$A171,СВЦЭМ!$B$34:$B$777,T$155)+'СЕТ СН'!$F$12</f>
        <v>0</v>
      </c>
      <c r="U171" s="37">
        <f>SUMIFS(СВЦЭМ!$E$34:$E$777,СВЦЭМ!$A$34:$A$777,$A171,СВЦЭМ!$B$34:$B$777,U$155)+'СЕТ СН'!$F$12</f>
        <v>0</v>
      </c>
      <c r="V171" s="37">
        <f>SUMIFS(СВЦЭМ!$E$34:$E$777,СВЦЭМ!$A$34:$A$777,$A171,СВЦЭМ!$B$34:$B$777,V$155)+'СЕТ СН'!$F$12</f>
        <v>0</v>
      </c>
      <c r="W171" s="37">
        <f>SUMIFS(СВЦЭМ!$E$34:$E$777,СВЦЭМ!$A$34:$A$777,$A171,СВЦЭМ!$B$34:$B$777,W$155)+'СЕТ СН'!$F$12</f>
        <v>0</v>
      </c>
      <c r="X171" s="37">
        <f>SUMIFS(СВЦЭМ!$E$34:$E$777,СВЦЭМ!$A$34:$A$777,$A171,СВЦЭМ!$B$34:$B$777,X$155)+'СЕТ СН'!$F$12</f>
        <v>0</v>
      </c>
      <c r="Y171" s="37">
        <f>SUMIFS(СВЦЭМ!$E$34:$E$777,СВЦЭМ!$A$34:$A$777,$A171,СВЦЭМ!$B$34:$B$777,Y$155)+'СЕТ СН'!$F$12</f>
        <v>0</v>
      </c>
    </row>
    <row r="172" spans="1:25" ht="15.75" x14ac:dyDescent="0.2">
      <c r="A172" s="36">
        <f t="shared" si="4"/>
        <v>42933</v>
      </c>
      <c r="B172" s="37">
        <f>SUMIFS(СВЦЭМ!$E$34:$E$777,СВЦЭМ!$A$34:$A$777,$A172,СВЦЭМ!$B$34:$B$777,B$155)+'СЕТ СН'!$F$12</f>
        <v>0</v>
      </c>
      <c r="C172" s="37">
        <f>SUMIFS(СВЦЭМ!$E$34:$E$777,СВЦЭМ!$A$34:$A$777,$A172,СВЦЭМ!$B$34:$B$777,C$155)+'СЕТ СН'!$F$12</f>
        <v>0</v>
      </c>
      <c r="D172" s="37">
        <f>SUMIFS(СВЦЭМ!$E$34:$E$777,СВЦЭМ!$A$34:$A$777,$A172,СВЦЭМ!$B$34:$B$777,D$155)+'СЕТ СН'!$F$12</f>
        <v>0</v>
      </c>
      <c r="E172" s="37">
        <f>SUMIFS(СВЦЭМ!$E$34:$E$777,СВЦЭМ!$A$34:$A$777,$A172,СВЦЭМ!$B$34:$B$777,E$155)+'СЕТ СН'!$F$12</f>
        <v>0</v>
      </c>
      <c r="F172" s="37">
        <f>SUMIFS(СВЦЭМ!$E$34:$E$777,СВЦЭМ!$A$34:$A$777,$A172,СВЦЭМ!$B$34:$B$777,F$155)+'СЕТ СН'!$F$12</f>
        <v>0</v>
      </c>
      <c r="G172" s="37">
        <f>SUMIFS(СВЦЭМ!$E$34:$E$777,СВЦЭМ!$A$34:$A$777,$A172,СВЦЭМ!$B$34:$B$777,G$155)+'СЕТ СН'!$F$12</f>
        <v>0</v>
      </c>
      <c r="H172" s="37">
        <f>SUMIFS(СВЦЭМ!$E$34:$E$777,СВЦЭМ!$A$34:$A$777,$A172,СВЦЭМ!$B$34:$B$777,H$155)+'СЕТ СН'!$F$12</f>
        <v>0</v>
      </c>
      <c r="I172" s="37">
        <f>SUMIFS(СВЦЭМ!$E$34:$E$777,СВЦЭМ!$A$34:$A$777,$A172,СВЦЭМ!$B$34:$B$777,I$155)+'СЕТ СН'!$F$12</f>
        <v>0</v>
      </c>
      <c r="J172" s="37">
        <f>SUMIFS(СВЦЭМ!$E$34:$E$777,СВЦЭМ!$A$34:$A$777,$A172,СВЦЭМ!$B$34:$B$777,J$155)+'СЕТ СН'!$F$12</f>
        <v>0</v>
      </c>
      <c r="K172" s="37">
        <f>SUMIFS(СВЦЭМ!$E$34:$E$777,СВЦЭМ!$A$34:$A$777,$A172,СВЦЭМ!$B$34:$B$777,K$155)+'СЕТ СН'!$F$12</f>
        <v>0</v>
      </c>
      <c r="L172" s="37">
        <f>SUMIFS(СВЦЭМ!$E$34:$E$777,СВЦЭМ!$A$34:$A$777,$A172,СВЦЭМ!$B$34:$B$777,L$155)+'СЕТ СН'!$F$12</f>
        <v>0</v>
      </c>
      <c r="M172" s="37">
        <f>SUMIFS(СВЦЭМ!$E$34:$E$777,СВЦЭМ!$A$34:$A$777,$A172,СВЦЭМ!$B$34:$B$777,M$155)+'СЕТ СН'!$F$12</f>
        <v>0</v>
      </c>
      <c r="N172" s="37">
        <f>SUMIFS(СВЦЭМ!$E$34:$E$777,СВЦЭМ!$A$34:$A$777,$A172,СВЦЭМ!$B$34:$B$777,N$155)+'СЕТ СН'!$F$12</f>
        <v>0</v>
      </c>
      <c r="O172" s="37">
        <f>SUMIFS(СВЦЭМ!$E$34:$E$777,СВЦЭМ!$A$34:$A$777,$A172,СВЦЭМ!$B$34:$B$777,O$155)+'СЕТ СН'!$F$12</f>
        <v>0</v>
      </c>
      <c r="P172" s="37">
        <f>SUMIFS(СВЦЭМ!$E$34:$E$777,СВЦЭМ!$A$34:$A$777,$A172,СВЦЭМ!$B$34:$B$777,P$155)+'СЕТ СН'!$F$12</f>
        <v>0</v>
      </c>
      <c r="Q172" s="37">
        <f>SUMIFS(СВЦЭМ!$E$34:$E$777,СВЦЭМ!$A$34:$A$777,$A172,СВЦЭМ!$B$34:$B$777,Q$155)+'СЕТ СН'!$F$12</f>
        <v>0</v>
      </c>
      <c r="R172" s="37">
        <f>SUMIFS(СВЦЭМ!$E$34:$E$777,СВЦЭМ!$A$34:$A$777,$A172,СВЦЭМ!$B$34:$B$777,R$155)+'СЕТ СН'!$F$12</f>
        <v>0</v>
      </c>
      <c r="S172" s="37">
        <f>SUMIFS(СВЦЭМ!$E$34:$E$777,СВЦЭМ!$A$34:$A$777,$A172,СВЦЭМ!$B$34:$B$777,S$155)+'СЕТ СН'!$F$12</f>
        <v>0</v>
      </c>
      <c r="T172" s="37">
        <f>SUMIFS(СВЦЭМ!$E$34:$E$777,СВЦЭМ!$A$34:$A$777,$A172,СВЦЭМ!$B$34:$B$777,T$155)+'СЕТ СН'!$F$12</f>
        <v>0</v>
      </c>
      <c r="U172" s="37">
        <f>SUMIFS(СВЦЭМ!$E$34:$E$777,СВЦЭМ!$A$34:$A$777,$A172,СВЦЭМ!$B$34:$B$777,U$155)+'СЕТ СН'!$F$12</f>
        <v>0</v>
      </c>
      <c r="V172" s="37">
        <f>SUMIFS(СВЦЭМ!$E$34:$E$777,СВЦЭМ!$A$34:$A$777,$A172,СВЦЭМ!$B$34:$B$777,V$155)+'СЕТ СН'!$F$12</f>
        <v>0</v>
      </c>
      <c r="W172" s="37">
        <f>SUMIFS(СВЦЭМ!$E$34:$E$777,СВЦЭМ!$A$34:$A$777,$A172,СВЦЭМ!$B$34:$B$777,W$155)+'СЕТ СН'!$F$12</f>
        <v>0</v>
      </c>
      <c r="X172" s="37">
        <f>SUMIFS(СВЦЭМ!$E$34:$E$777,СВЦЭМ!$A$34:$A$777,$A172,СВЦЭМ!$B$34:$B$777,X$155)+'СЕТ СН'!$F$12</f>
        <v>0</v>
      </c>
      <c r="Y172" s="37">
        <f>SUMIFS(СВЦЭМ!$E$34:$E$777,СВЦЭМ!$A$34:$A$777,$A172,СВЦЭМ!$B$34:$B$777,Y$155)+'СЕТ СН'!$F$12</f>
        <v>0</v>
      </c>
    </row>
    <row r="173" spans="1:25" ht="15.75" x14ac:dyDescent="0.2">
      <c r="A173" s="36">
        <f t="shared" si="4"/>
        <v>42934</v>
      </c>
      <c r="B173" s="37">
        <f>SUMIFS(СВЦЭМ!$E$34:$E$777,СВЦЭМ!$A$34:$A$777,$A173,СВЦЭМ!$B$34:$B$777,B$155)+'СЕТ СН'!$F$12</f>
        <v>0</v>
      </c>
      <c r="C173" s="37">
        <f>SUMIFS(СВЦЭМ!$E$34:$E$777,СВЦЭМ!$A$34:$A$777,$A173,СВЦЭМ!$B$34:$B$777,C$155)+'СЕТ СН'!$F$12</f>
        <v>0</v>
      </c>
      <c r="D173" s="37">
        <f>SUMIFS(СВЦЭМ!$E$34:$E$777,СВЦЭМ!$A$34:$A$777,$A173,СВЦЭМ!$B$34:$B$777,D$155)+'СЕТ СН'!$F$12</f>
        <v>0</v>
      </c>
      <c r="E173" s="37">
        <f>SUMIFS(СВЦЭМ!$E$34:$E$777,СВЦЭМ!$A$34:$A$777,$A173,СВЦЭМ!$B$34:$B$777,E$155)+'СЕТ СН'!$F$12</f>
        <v>0</v>
      </c>
      <c r="F173" s="37">
        <f>SUMIFS(СВЦЭМ!$E$34:$E$777,СВЦЭМ!$A$34:$A$777,$A173,СВЦЭМ!$B$34:$B$777,F$155)+'СЕТ СН'!$F$12</f>
        <v>0</v>
      </c>
      <c r="G173" s="37">
        <f>SUMIFS(СВЦЭМ!$E$34:$E$777,СВЦЭМ!$A$34:$A$777,$A173,СВЦЭМ!$B$34:$B$777,G$155)+'СЕТ СН'!$F$12</f>
        <v>0</v>
      </c>
      <c r="H173" s="37">
        <f>SUMIFS(СВЦЭМ!$E$34:$E$777,СВЦЭМ!$A$34:$A$777,$A173,СВЦЭМ!$B$34:$B$777,H$155)+'СЕТ СН'!$F$12</f>
        <v>0</v>
      </c>
      <c r="I173" s="37">
        <f>SUMIFS(СВЦЭМ!$E$34:$E$777,СВЦЭМ!$A$34:$A$777,$A173,СВЦЭМ!$B$34:$B$777,I$155)+'СЕТ СН'!$F$12</f>
        <v>0</v>
      </c>
      <c r="J173" s="37">
        <f>SUMIFS(СВЦЭМ!$E$34:$E$777,СВЦЭМ!$A$34:$A$777,$A173,СВЦЭМ!$B$34:$B$777,J$155)+'СЕТ СН'!$F$12</f>
        <v>0</v>
      </c>
      <c r="K173" s="37">
        <f>SUMIFS(СВЦЭМ!$E$34:$E$777,СВЦЭМ!$A$34:$A$777,$A173,СВЦЭМ!$B$34:$B$777,K$155)+'СЕТ СН'!$F$12</f>
        <v>0</v>
      </c>
      <c r="L173" s="37">
        <f>SUMIFS(СВЦЭМ!$E$34:$E$777,СВЦЭМ!$A$34:$A$777,$A173,СВЦЭМ!$B$34:$B$777,L$155)+'СЕТ СН'!$F$12</f>
        <v>0</v>
      </c>
      <c r="M173" s="37">
        <f>SUMIFS(СВЦЭМ!$E$34:$E$777,СВЦЭМ!$A$34:$A$777,$A173,СВЦЭМ!$B$34:$B$777,M$155)+'СЕТ СН'!$F$12</f>
        <v>0</v>
      </c>
      <c r="N173" s="37">
        <f>SUMIFS(СВЦЭМ!$E$34:$E$777,СВЦЭМ!$A$34:$A$777,$A173,СВЦЭМ!$B$34:$B$777,N$155)+'СЕТ СН'!$F$12</f>
        <v>0</v>
      </c>
      <c r="O173" s="37">
        <f>SUMIFS(СВЦЭМ!$E$34:$E$777,СВЦЭМ!$A$34:$A$777,$A173,СВЦЭМ!$B$34:$B$777,O$155)+'СЕТ СН'!$F$12</f>
        <v>0</v>
      </c>
      <c r="P173" s="37">
        <f>SUMIFS(СВЦЭМ!$E$34:$E$777,СВЦЭМ!$A$34:$A$777,$A173,СВЦЭМ!$B$34:$B$777,P$155)+'СЕТ СН'!$F$12</f>
        <v>0</v>
      </c>
      <c r="Q173" s="37">
        <f>SUMIFS(СВЦЭМ!$E$34:$E$777,СВЦЭМ!$A$34:$A$777,$A173,СВЦЭМ!$B$34:$B$777,Q$155)+'СЕТ СН'!$F$12</f>
        <v>0</v>
      </c>
      <c r="R173" s="37">
        <f>SUMIFS(СВЦЭМ!$E$34:$E$777,СВЦЭМ!$A$34:$A$777,$A173,СВЦЭМ!$B$34:$B$777,R$155)+'СЕТ СН'!$F$12</f>
        <v>0</v>
      </c>
      <c r="S173" s="37">
        <f>SUMIFS(СВЦЭМ!$E$34:$E$777,СВЦЭМ!$A$34:$A$777,$A173,СВЦЭМ!$B$34:$B$777,S$155)+'СЕТ СН'!$F$12</f>
        <v>0</v>
      </c>
      <c r="T173" s="37">
        <f>SUMIFS(СВЦЭМ!$E$34:$E$777,СВЦЭМ!$A$34:$A$777,$A173,СВЦЭМ!$B$34:$B$777,T$155)+'СЕТ СН'!$F$12</f>
        <v>0</v>
      </c>
      <c r="U173" s="37">
        <f>SUMIFS(СВЦЭМ!$E$34:$E$777,СВЦЭМ!$A$34:$A$777,$A173,СВЦЭМ!$B$34:$B$777,U$155)+'СЕТ СН'!$F$12</f>
        <v>0</v>
      </c>
      <c r="V173" s="37">
        <f>SUMIFS(СВЦЭМ!$E$34:$E$777,СВЦЭМ!$A$34:$A$777,$A173,СВЦЭМ!$B$34:$B$777,V$155)+'СЕТ СН'!$F$12</f>
        <v>0</v>
      </c>
      <c r="W173" s="37">
        <f>SUMIFS(СВЦЭМ!$E$34:$E$777,СВЦЭМ!$A$34:$A$777,$A173,СВЦЭМ!$B$34:$B$777,W$155)+'СЕТ СН'!$F$12</f>
        <v>0</v>
      </c>
      <c r="X173" s="37">
        <f>SUMIFS(СВЦЭМ!$E$34:$E$777,СВЦЭМ!$A$34:$A$777,$A173,СВЦЭМ!$B$34:$B$777,X$155)+'СЕТ СН'!$F$12</f>
        <v>0</v>
      </c>
      <c r="Y173" s="37">
        <f>SUMIFS(СВЦЭМ!$E$34:$E$777,СВЦЭМ!$A$34:$A$777,$A173,СВЦЭМ!$B$34:$B$777,Y$155)+'СЕТ СН'!$F$12</f>
        <v>0</v>
      </c>
    </row>
    <row r="174" spans="1:25" ht="15.75" x14ac:dyDescent="0.2">
      <c r="A174" s="36">
        <f t="shared" si="4"/>
        <v>42935</v>
      </c>
      <c r="B174" s="37">
        <f>SUMIFS(СВЦЭМ!$E$34:$E$777,СВЦЭМ!$A$34:$A$777,$A174,СВЦЭМ!$B$34:$B$777,B$155)+'СЕТ СН'!$F$12</f>
        <v>0</v>
      </c>
      <c r="C174" s="37">
        <f>SUMIFS(СВЦЭМ!$E$34:$E$777,СВЦЭМ!$A$34:$A$777,$A174,СВЦЭМ!$B$34:$B$777,C$155)+'СЕТ СН'!$F$12</f>
        <v>0</v>
      </c>
      <c r="D174" s="37">
        <f>SUMIFS(СВЦЭМ!$E$34:$E$777,СВЦЭМ!$A$34:$A$777,$A174,СВЦЭМ!$B$34:$B$777,D$155)+'СЕТ СН'!$F$12</f>
        <v>0</v>
      </c>
      <c r="E174" s="37">
        <f>SUMIFS(СВЦЭМ!$E$34:$E$777,СВЦЭМ!$A$34:$A$777,$A174,СВЦЭМ!$B$34:$B$777,E$155)+'СЕТ СН'!$F$12</f>
        <v>0</v>
      </c>
      <c r="F174" s="37">
        <f>SUMIFS(СВЦЭМ!$E$34:$E$777,СВЦЭМ!$A$34:$A$777,$A174,СВЦЭМ!$B$34:$B$777,F$155)+'СЕТ СН'!$F$12</f>
        <v>0</v>
      </c>
      <c r="G174" s="37">
        <f>SUMIFS(СВЦЭМ!$E$34:$E$777,СВЦЭМ!$A$34:$A$777,$A174,СВЦЭМ!$B$34:$B$777,G$155)+'СЕТ СН'!$F$12</f>
        <v>0</v>
      </c>
      <c r="H174" s="37">
        <f>SUMIFS(СВЦЭМ!$E$34:$E$777,СВЦЭМ!$A$34:$A$777,$A174,СВЦЭМ!$B$34:$B$777,H$155)+'СЕТ СН'!$F$12</f>
        <v>0</v>
      </c>
      <c r="I174" s="37">
        <f>SUMIFS(СВЦЭМ!$E$34:$E$777,СВЦЭМ!$A$34:$A$777,$A174,СВЦЭМ!$B$34:$B$777,I$155)+'СЕТ СН'!$F$12</f>
        <v>0</v>
      </c>
      <c r="J174" s="37">
        <f>SUMIFS(СВЦЭМ!$E$34:$E$777,СВЦЭМ!$A$34:$A$777,$A174,СВЦЭМ!$B$34:$B$777,J$155)+'СЕТ СН'!$F$12</f>
        <v>0</v>
      </c>
      <c r="K174" s="37">
        <f>SUMIFS(СВЦЭМ!$E$34:$E$777,СВЦЭМ!$A$34:$A$777,$A174,СВЦЭМ!$B$34:$B$777,K$155)+'СЕТ СН'!$F$12</f>
        <v>0</v>
      </c>
      <c r="L174" s="37">
        <f>SUMIFS(СВЦЭМ!$E$34:$E$777,СВЦЭМ!$A$34:$A$777,$A174,СВЦЭМ!$B$34:$B$777,L$155)+'СЕТ СН'!$F$12</f>
        <v>0</v>
      </c>
      <c r="M174" s="37">
        <f>SUMIFS(СВЦЭМ!$E$34:$E$777,СВЦЭМ!$A$34:$A$777,$A174,СВЦЭМ!$B$34:$B$777,M$155)+'СЕТ СН'!$F$12</f>
        <v>0</v>
      </c>
      <c r="N174" s="37">
        <f>SUMIFS(СВЦЭМ!$E$34:$E$777,СВЦЭМ!$A$34:$A$777,$A174,СВЦЭМ!$B$34:$B$777,N$155)+'СЕТ СН'!$F$12</f>
        <v>0</v>
      </c>
      <c r="O174" s="37">
        <f>SUMIFS(СВЦЭМ!$E$34:$E$777,СВЦЭМ!$A$34:$A$777,$A174,СВЦЭМ!$B$34:$B$777,O$155)+'СЕТ СН'!$F$12</f>
        <v>0</v>
      </c>
      <c r="P174" s="37">
        <f>SUMIFS(СВЦЭМ!$E$34:$E$777,СВЦЭМ!$A$34:$A$777,$A174,СВЦЭМ!$B$34:$B$777,P$155)+'СЕТ СН'!$F$12</f>
        <v>0</v>
      </c>
      <c r="Q174" s="37">
        <f>SUMIFS(СВЦЭМ!$E$34:$E$777,СВЦЭМ!$A$34:$A$777,$A174,СВЦЭМ!$B$34:$B$777,Q$155)+'СЕТ СН'!$F$12</f>
        <v>0</v>
      </c>
      <c r="R174" s="37">
        <f>SUMIFS(СВЦЭМ!$E$34:$E$777,СВЦЭМ!$A$34:$A$777,$A174,СВЦЭМ!$B$34:$B$777,R$155)+'СЕТ СН'!$F$12</f>
        <v>0</v>
      </c>
      <c r="S174" s="37">
        <f>SUMIFS(СВЦЭМ!$E$34:$E$777,СВЦЭМ!$A$34:$A$777,$A174,СВЦЭМ!$B$34:$B$777,S$155)+'СЕТ СН'!$F$12</f>
        <v>0</v>
      </c>
      <c r="T174" s="37">
        <f>SUMIFS(СВЦЭМ!$E$34:$E$777,СВЦЭМ!$A$34:$A$777,$A174,СВЦЭМ!$B$34:$B$777,T$155)+'СЕТ СН'!$F$12</f>
        <v>0</v>
      </c>
      <c r="U174" s="37">
        <f>SUMIFS(СВЦЭМ!$E$34:$E$777,СВЦЭМ!$A$34:$A$777,$A174,СВЦЭМ!$B$34:$B$777,U$155)+'СЕТ СН'!$F$12</f>
        <v>0</v>
      </c>
      <c r="V174" s="37">
        <f>SUMIFS(СВЦЭМ!$E$34:$E$777,СВЦЭМ!$A$34:$A$777,$A174,СВЦЭМ!$B$34:$B$777,V$155)+'СЕТ СН'!$F$12</f>
        <v>0</v>
      </c>
      <c r="W174" s="37">
        <f>SUMIFS(СВЦЭМ!$E$34:$E$777,СВЦЭМ!$A$34:$A$777,$A174,СВЦЭМ!$B$34:$B$777,W$155)+'СЕТ СН'!$F$12</f>
        <v>0</v>
      </c>
      <c r="X174" s="37">
        <f>SUMIFS(СВЦЭМ!$E$34:$E$777,СВЦЭМ!$A$34:$A$777,$A174,СВЦЭМ!$B$34:$B$777,X$155)+'СЕТ СН'!$F$12</f>
        <v>0</v>
      </c>
      <c r="Y174" s="37">
        <f>SUMIFS(СВЦЭМ!$E$34:$E$777,СВЦЭМ!$A$34:$A$777,$A174,СВЦЭМ!$B$34:$B$777,Y$155)+'СЕТ СН'!$F$12</f>
        <v>0</v>
      </c>
    </row>
    <row r="175" spans="1:25" ht="15.75" x14ac:dyDescent="0.2">
      <c r="A175" s="36">
        <f t="shared" si="4"/>
        <v>42936</v>
      </c>
      <c r="B175" s="37">
        <f>SUMIFS(СВЦЭМ!$E$34:$E$777,СВЦЭМ!$A$34:$A$777,$A175,СВЦЭМ!$B$34:$B$777,B$155)+'СЕТ СН'!$F$12</f>
        <v>0</v>
      </c>
      <c r="C175" s="37">
        <f>SUMIFS(СВЦЭМ!$E$34:$E$777,СВЦЭМ!$A$34:$A$777,$A175,СВЦЭМ!$B$34:$B$777,C$155)+'СЕТ СН'!$F$12</f>
        <v>0</v>
      </c>
      <c r="D175" s="37">
        <f>SUMIFS(СВЦЭМ!$E$34:$E$777,СВЦЭМ!$A$34:$A$777,$A175,СВЦЭМ!$B$34:$B$777,D$155)+'СЕТ СН'!$F$12</f>
        <v>0</v>
      </c>
      <c r="E175" s="37">
        <f>SUMIFS(СВЦЭМ!$E$34:$E$777,СВЦЭМ!$A$34:$A$777,$A175,СВЦЭМ!$B$34:$B$777,E$155)+'СЕТ СН'!$F$12</f>
        <v>0</v>
      </c>
      <c r="F175" s="37">
        <f>SUMIFS(СВЦЭМ!$E$34:$E$777,СВЦЭМ!$A$34:$A$777,$A175,СВЦЭМ!$B$34:$B$777,F$155)+'СЕТ СН'!$F$12</f>
        <v>0</v>
      </c>
      <c r="G175" s="37">
        <f>SUMIFS(СВЦЭМ!$E$34:$E$777,СВЦЭМ!$A$34:$A$777,$A175,СВЦЭМ!$B$34:$B$777,G$155)+'СЕТ СН'!$F$12</f>
        <v>0</v>
      </c>
      <c r="H175" s="37">
        <f>SUMIFS(СВЦЭМ!$E$34:$E$777,СВЦЭМ!$A$34:$A$777,$A175,СВЦЭМ!$B$34:$B$777,H$155)+'СЕТ СН'!$F$12</f>
        <v>0</v>
      </c>
      <c r="I175" s="37">
        <f>SUMIFS(СВЦЭМ!$E$34:$E$777,СВЦЭМ!$A$34:$A$777,$A175,СВЦЭМ!$B$34:$B$777,I$155)+'СЕТ СН'!$F$12</f>
        <v>0</v>
      </c>
      <c r="J175" s="37">
        <f>SUMIFS(СВЦЭМ!$E$34:$E$777,СВЦЭМ!$A$34:$A$777,$A175,СВЦЭМ!$B$34:$B$777,J$155)+'СЕТ СН'!$F$12</f>
        <v>0</v>
      </c>
      <c r="K175" s="37">
        <f>SUMIFS(СВЦЭМ!$E$34:$E$777,СВЦЭМ!$A$34:$A$777,$A175,СВЦЭМ!$B$34:$B$777,K$155)+'СЕТ СН'!$F$12</f>
        <v>0</v>
      </c>
      <c r="L175" s="37">
        <f>SUMIFS(СВЦЭМ!$E$34:$E$777,СВЦЭМ!$A$34:$A$777,$A175,СВЦЭМ!$B$34:$B$777,L$155)+'СЕТ СН'!$F$12</f>
        <v>0</v>
      </c>
      <c r="M175" s="37">
        <f>SUMIFS(СВЦЭМ!$E$34:$E$777,СВЦЭМ!$A$34:$A$777,$A175,СВЦЭМ!$B$34:$B$777,M$155)+'СЕТ СН'!$F$12</f>
        <v>0</v>
      </c>
      <c r="N175" s="37">
        <f>SUMIFS(СВЦЭМ!$E$34:$E$777,СВЦЭМ!$A$34:$A$777,$A175,СВЦЭМ!$B$34:$B$777,N$155)+'СЕТ СН'!$F$12</f>
        <v>0</v>
      </c>
      <c r="O175" s="37">
        <f>SUMIFS(СВЦЭМ!$E$34:$E$777,СВЦЭМ!$A$34:$A$777,$A175,СВЦЭМ!$B$34:$B$777,O$155)+'СЕТ СН'!$F$12</f>
        <v>0</v>
      </c>
      <c r="P175" s="37">
        <f>SUMIFS(СВЦЭМ!$E$34:$E$777,СВЦЭМ!$A$34:$A$777,$A175,СВЦЭМ!$B$34:$B$777,P$155)+'СЕТ СН'!$F$12</f>
        <v>0</v>
      </c>
      <c r="Q175" s="37">
        <f>SUMIFS(СВЦЭМ!$E$34:$E$777,СВЦЭМ!$A$34:$A$777,$A175,СВЦЭМ!$B$34:$B$777,Q$155)+'СЕТ СН'!$F$12</f>
        <v>0</v>
      </c>
      <c r="R175" s="37">
        <f>SUMIFS(СВЦЭМ!$E$34:$E$777,СВЦЭМ!$A$34:$A$777,$A175,СВЦЭМ!$B$34:$B$777,R$155)+'СЕТ СН'!$F$12</f>
        <v>0</v>
      </c>
      <c r="S175" s="37">
        <f>SUMIFS(СВЦЭМ!$E$34:$E$777,СВЦЭМ!$A$34:$A$777,$A175,СВЦЭМ!$B$34:$B$777,S$155)+'СЕТ СН'!$F$12</f>
        <v>0</v>
      </c>
      <c r="T175" s="37">
        <f>SUMIFS(СВЦЭМ!$E$34:$E$777,СВЦЭМ!$A$34:$A$777,$A175,СВЦЭМ!$B$34:$B$777,T$155)+'СЕТ СН'!$F$12</f>
        <v>0</v>
      </c>
      <c r="U175" s="37">
        <f>SUMIFS(СВЦЭМ!$E$34:$E$777,СВЦЭМ!$A$34:$A$777,$A175,СВЦЭМ!$B$34:$B$777,U$155)+'СЕТ СН'!$F$12</f>
        <v>0</v>
      </c>
      <c r="V175" s="37">
        <f>SUMIFS(СВЦЭМ!$E$34:$E$777,СВЦЭМ!$A$34:$A$777,$A175,СВЦЭМ!$B$34:$B$777,V$155)+'СЕТ СН'!$F$12</f>
        <v>0</v>
      </c>
      <c r="W175" s="37">
        <f>SUMIFS(СВЦЭМ!$E$34:$E$777,СВЦЭМ!$A$34:$A$777,$A175,СВЦЭМ!$B$34:$B$777,W$155)+'СЕТ СН'!$F$12</f>
        <v>0</v>
      </c>
      <c r="X175" s="37">
        <f>SUMIFS(СВЦЭМ!$E$34:$E$777,СВЦЭМ!$A$34:$A$777,$A175,СВЦЭМ!$B$34:$B$777,X$155)+'СЕТ СН'!$F$12</f>
        <v>0</v>
      </c>
      <c r="Y175" s="37">
        <f>SUMIFS(СВЦЭМ!$E$34:$E$777,СВЦЭМ!$A$34:$A$777,$A175,СВЦЭМ!$B$34:$B$777,Y$155)+'СЕТ СН'!$F$12</f>
        <v>0</v>
      </c>
    </row>
    <row r="176" spans="1:25" ht="15.75" x14ac:dyDescent="0.2">
      <c r="A176" s="36">
        <f t="shared" si="4"/>
        <v>42937</v>
      </c>
      <c r="B176" s="37">
        <f>SUMIFS(СВЦЭМ!$E$34:$E$777,СВЦЭМ!$A$34:$A$777,$A176,СВЦЭМ!$B$34:$B$777,B$155)+'СЕТ СН'!$F$12</f>
        <v>0</v>
      </c>
      <c r="C176" s="37">
        <f>SUMIFS(СВЦЭМ!$E$34:$E$777,СВЦЭМ!$A$34:$A$777,$A176,СВЦЭМ!$B$34:$B$777,C$155)+'СЕТ СН'!$F$12</f>
        <v>0</v>
      </c>
      <c r="D176" s="37">
        <f>SUMIFS(СВЦЭМ!$E$34:$E$777,СВЦЭМ!$A$34:$A$777,$A176,СВЦЭМ!$B$34:$B$777,D$155)+'СЕТ СН'!$F$12</f>
        <v>0</v>
      </c>
      <c r="E176" s="37">
        <f>SUMIFS(СВЦЭМ!$E$34:$E$777,СВЦЭМ!$A$34:$A$777,$A176,СВЦЭМ!$B$34:$B$777,E$155)+'СЕТ СН'!$F$12</f>
        <v>0</v>
      </c>
      <c r="F176" s="37">
        <f>SUMIFS(СВЦЭМ!$E$34:$E$777,СВЦЭМ!$A$34:$A$777,$A176,СВЦЭМ!$B$34:$B$777,F$155)+'СЕТ СН'!$F$12</f>
        <v>0</v>
      </c>
      <c r="G176" s="37">
        <f>SUMIFS(СВЦЭМ!$E$34:$E$777,СВЦЭМ!$A$34:$A$777,$A176,СВЦЭМ!$B$34:$B$777,G$155)+'СЕТ СН'!$F$12</f>
        <v>0</v>
      </c>
      <c r="H176" s="37">
        <f>SUMIFS(СВЦЭМ!$E$34:$E$777,СВЦЭМ!$A$34:$A$777,$A176,СВЦЭМ!$B$34:$B$777,H$155)+'СЕТ СН'!$F$12</f>
        <v>0</v>
      </c>
      <c r="I176" s="37">
        <f>SUMIFS(СВЦЭМ!$E$34:$E$777,СВЦЭМ!$A$34:$A$777,$A176,СВЦЭМ!$B$34:$B$777,I$155)+'СЕТ СН'!$F$12</f>
        <v>0</v>
      </c>
      <c r="J176" s="37">
        <f>SUMIFS(СВЦЭМ!$E$34:$E$777,СВЦЭМ!$A$34:$A$777,$A176,СВЦЭМ!$B$34:$B$777,J$155)+'СЕТ СН'!$F$12</f>
        <v>0</v>
      </c>
      <c r="K176" s="37">
        <f>SUMIFS(СВЦЭМ!$E$34:$E$777,СВЦЭМ!$A$34:$A$777,$A176,СВЦЭМ!$B$34:$B$777,K$155)+'СЕТ СН'!$F$12</f>
        <v>0</v>
      </c>
      <c r="L176" s="37">
        <f>SUMIFS(СВЦЭМ!$E$34:$E$777,СВЦЭМ!$A$34:$A$777,$A176,СВЦЭМ!$B$34:$B$777,L$155)+'СЕТ СН'!$F$12</f>
        <v>0</v>
      </c>
      <c r="M176" s="37">
        <f>SUMIFS(СВЦЭМ!$E$34:$E$777,СВЦЭМ!$A$34:$A$777,$A176,СВЦЭМ!$B$34:$B$777,M$155)+'СЕТ СН'!$F$12</f>
        <v>0</v>
      </c>
      <c r="N176" s="37">
        <f>SUMIFS(СВЦЭМ!$E$34:$E$777,СВЦЭМ!$A$34:$A$777,$A176,СВЦЭМ!$B$34:$B$777,N$155)+'СЕТ СН'!$F$12</f>
        <v>0</v>
      </c>
      <c r="O176" s="37">
        <f>SUMIFS(СВЦЭМ!$E$34:$E$777,СВЦЭМ!$A$34:$A$777,$A176,СВЦЭМ!$B$34:$B$777,O$155)+'СЕТ СН'!$F$12</f>
        <v>0</v>
      </c>
      <c r="P176" s="37">
        <f>SUMIFS(СВЦЭМ!$E$34:$E$777,СВЦЭМ!$A$34:$A$777,$A176,СВЦЭМ!$B$34:$B$777,P$155)+'СЕТ СН'!$F$12</f>
        <v>0</v>
      </c>
      <c r="Q176" s="37">
        <f>SUMIFS(СВЦЭМ!$E$34:$E$777,СВЦЭМ!$A$34:$A$777,$A176,СВЦЭМ!$B$34:$B$777,Q$155)+'СЕТ СН'!$F$12</f>
        <v>0</v>
      </c>
      <c r="R176" s="37">
        <f>SUMIFS(СВЦЭМ!$E$34:$E$777,СВЦЭМ!$A$34:$A$777,$A176,СВЦЭМ!$B$34:$B$777,R$155)+'СЕТ СН'!$F$12</f>
        <v>0</v>
      </c>
      <c r="S176" s="37">
        <f>SUMIFS(СВЦЭМ!$E$34:$E$777,СВЦЭМ!$A$34:$A$777,$A176,СВЦЭМ!$B$34:$B$777,S$155)+'СЕТ СН'!$F$12</f>
        <v>0</v>
      </c>
      <c r="T176" s="37">
        <f>SUMIFS(СВЦЭМ!$E$34:$E$777,СВЦЭМ!$A$34:$A$777,$A176,СВЦЭМ!$B$34:$B$777,T$155)+'СЕТ СН'!$F$12</f>
        <v>0</v>
      </c>
      <c r="U176" s="37">
        <f>SUMIFS(СВЦЭМ!$E$34:$E$777,СВЦЭМ!$A$34:$A$777,$A176,СВЦЭМ!$B$34:$B$777,U$155)+'СЕТ СН'!$F$12</f>
        <v>0</v>
      </c>
      <c r="V176" s="37">
        <f>SUMIFS(СВЦЭМ!$E$34:$E$777,СВЦЭМ!$A$34:$A$777,$A176,СВЦЭМ!$B$34:$B$777,V$155)+'СЕТ СН'!$F$12</f>
        <v>0</v>
      </c>
      <c r="W176" s="37">
        <f>SUMIFS(СВЦЭМ!$E$34:$E$777,СВЦЭМ!$A$34:$A$777,$A176,СВЦЭМ!$B$34:$B$777,W$155)+'СЕТ СН'!$F$12</f>
        <v>0</v>
      </c>
      <c r="X176" s="37">
        <f>SUMIFS(СВЦЭМ!$E$34:$E$777,СВЦЭМ!$A$34:$A$777,$A176,СВЦЭМ!$B$34:$B$777,X$155)+'СЕТ СН'!$F$12</f>
        <v>0</v>
      </c>
      <c r="Y176" s="37">
        <f>SUMIFS(СВЦЭМ!$E$34:$E$777,СВЦЭМ!$A$34:$A$777,$A176,СВЦЭМ!$B$34:$B$777,Y$155)+'СЕТ СН'!$F$12</f>
        <v>0</v>
      </c>
    </row>
    <row r="177" spans="1:27" ht="15.75" x14ac:dyDescent="0.2">
      <c r="A177" s="36">
        <f t="shared" si="4"/>
        <v>42938</v>
      </c>
      <c r="B177" s="37">
        <f>SUMIFS(СВЦЭМ!$E$34:$E$777,СВЦЭМ!$A$34:$A$777,$A177,СВЦЭМ!$B$34:$B$777,B$155)+'СЕТ СН'!$F$12</f>
        <v>0</v>
      </c>
      <c r="C177" s="37">
        <f>SUMIFS(СВЦЭМ!$E$34:$E$777,СВЦЭМ!$A$34:$A$777,$A177,СВЦЭМ!$B$34:$B$777,C$155)+'СЕТ СН'!$F$12</f>
        <v>0</v>
      </c>
      <c r="D177" s="37">
        <f>SUMIFS(СВЦЭМ!$E$34:$E$777,СВЦЭМ!$A$34:$A$777,$A177,СВЦЭМ!$B$34:$B$777,D$155)+'СЕТ СН'!$F$12</f>
        <v>0</v>
      </c>
      <c r="E177" s="37">
        <f>SUMIFS(СВЦЭМ!$E$34:$E$777,СВЦЭМ!$A$34:$A$777,$A177,СВЦЭМ!$B$34:$B$777,E$155)+'СЕТ СН'!$F$12</f>
        <v>0</v>
      </c>
      <c r="F177" s="37">
        <f>SUMIFS(СВЦЭМ!$E$34:$E$777,СВЦЭМ!$A$34:$A$777,$A177,СВЦЭМ!$B$34:$B$777,F$155)+'СЕТ СН'!$F$12</f>
        <v>0</v>
      </c>
      <c r="G177" s="37">
        <f>SUMIFS(СВЦЭМ!$E$34:$E$777,СВЦЭМ!$A$34:$A$777,$A177,СВЦЭМ!$B$34:$B$777,G$155)+'СЕТ СН'!$F$12</f>
        <v>0</v>
      </c>
      <c r="H177" s="37">
        <f>SUMIFS(СВЦЭМ!$E$34:$E$777,СВЦЭМ!$A$34:$A$777,$A177,СВЦЭМ!$B$34:$B$777,H$155)+'СЕТ СН'!$F$12</f>
        <v>0</v>
      </c>
      <c r="I177" s="37">
        <f>SUMIFS(СВЦЭМ!$E$34:$E$777,СВЦЭМ!$A$34:$A$777,$A177,СВЦЭМ!$B$34:$B$777,I$155)+'СЕТ СН'!$F$12</f>
        <v>0</v>
      </c>
      <c r="J177" s="37">
        <f>SUMIFS(СВЦЭМ!$E$34:$E$777,СВЦЭМ!$A$34:$A$777,$A177,СВЦЭМ!$B$34:$B$777,J$155)+'СЕТ СН'!$F$12</f>
        <v>0</v>
      </c>
      <c r="K177" s="37">
        <f>SUMIFS(СВЦЭМ!$E$34:$E$777,СВЦЭМ!$A$34:$A$777,$A177,СВЦЭМ!$B$34:$B$777,K$155)+'СЕТ СН'!$F$12</f>
        <v>0</v>
      </c>
      <c r="L177" s="37">
        <f>SUMIFS(СВЦЭМ!$E$34:$E$777,СВЦЭМ!$A$34:$A$777,$A177,СВЦЭМ!$B$34:$B$777,L$155)+'СЕТ СН'!$F$12</f>
        <v>0</v>
      </c>
      <c r="M177" s="37">
        <f>SUMIFS(СВЦЭМ!$E$34:$E$777,СВЦЭМ!$A$34:$A$777,$A177,СВЦЭМ!$B$34:$B$777,M$155)+'СЕТ СН'!$F$12</f>
        <v>0</v>
      </c>
      <c r="N177" s="37">
        <f>SUMIFS(СВЦЭМ!$E$34:$E$777,СВЦЭМ!$A$34:$A$777,$A177,СВЦЭМ!$B$34:$B$777,N$155)+'СЕТ СН'!$F$12</f>
        <v>0</v>
      </c>
      <c r="O177" s="37">
        <f>SUMIFS(СВЦЭМ!$E$34:$E$777,СВЦЭМ!$A$34:$A$777,$A177,СВЦЭМ!$B$34:$B$777,O$155)+'СЕТ СН'!$F$12</f>
        <v>0</v>
      </c>
      <c r="P177" s="37">
        <f>SUMIFS(СВЦЭМ!$E$34:$E$777,СВЦЭМ!$A$34:$A$777,$A177,СВЦЭМ!$B$34:$B$777,P$155)+'СЕТ СН'!$F$12</f>
        <v>0</v>
      </c>
      <c r="Q177" s="37">
        <f>SUMIFS(СВЦЭМ!$E$34:$E$777,СВЦЭМ!$A$34:$A$777,$A177,СВЦЭМ!$B$34:$B$777,Q$155)+'СЕТ СН'!$F$12</f>
        <v>0</v>
      </c>
      <c r="R177" s="37">
        <f>SUMIFS(СВЦЭМ!$E$34:$E$777,СВЦЭМ!$A$34:$A$777,$A177,СВЦЭМ!$B$34:$B$777,R$155)+'СЕТ СН'!$F$12</f>
        <v>0</v>
      </c>
      <c r="S177" s="37">
        <f>SUMIFS(СВЦЭМ!$E$34:$E$777,СВЦЭМ!$A$34:$A$777,$A177,СВЦЭМ!$B$34:$B$777,S$155)+'СЕТ СН'!$F$12</f>
        <v>0</v>
      </c>
      <c r="T177" s="37">
        <f>SUMIFS(СВЦЭМ!$E$34:$E$777,СВЦЭМ!$A$34:$A$777,$A177,СВЦЭМ!$B$34:$B$777,T$155)+'СЕТ СН'!$F$12</f>
        <v>0</v>
      </c>
      <c r="U177" s="37">
        <f>SUMIFS(СВЦЭМ!$E$34:$E$777,СВЦЭМ!$A$34:$A$777,$A177,СВЦЭМ!$B$34:$B$777,U$155)+'СЕТ СН'!$F$12</f>
        <v>0</v>
      </c>
      <c r="V177" s="37">
        <f>SUMIFS(СВЦЭМ!$E$34:$E$777,СВЦЭМ!$A$34:$A$777,$A177,СВЦЭМ!$B$34:$B$777,V$155)+'СЕТ СН'!$F$12</f>
        <v>0</v>
      </c>
      <c r="W177" s="37">
        <f>SUMIFS(СВЦЭМ!$E$34:$E$777,СВЦЭМ!$A$34:$A$777,$A177,СВЦЭМ!$B$34:$B$777,W$155)+'СЕТ СН'!$F$12</f>
        <v>0</v>
      </c>
      <c r="X177" s="37">
        <f>SUMIFS(СВЦЭМ!$E$34:$E$777,СВЦЭМ!$A$34:$A$777,$A177,СВЦЭМ!$B$34:$B$777,X$155)+'СЕТ СН'!$F$12</f>
        <v>0</v>
      </c>
      <c r="Y177" s="37">
        <f>SUMIFS(СВЦЭМ!$E$34:$E$777,СВЦЭМ!$A$34:$A$777,$A177,СВЦЭМ!$B$34:$B$777,Y$155)+'СЕТ СН'!$F$12</f>
        <v>0</v>
      </c>
    </row>
    <row r="178" spans="1:27" ht="15.75" x14ac:dyDescent="0.2">
      <c r="A178" s="36">
        <f t="shared" si="4"/>
        <v>42939</v>
      </c>
      <c r="B178" s="37">
        <f>SUMIFS(СВЦЭМ!$E$34:$E$777,СВЦЭМ!$A$34:$A$777,$A178,СВЦЭМ!$B$34:$B$777,B$155)+'СЕТ СН'!$F$12</f>
        <v>0</v>
      </c>
      <c r="C178" s="37">
        <f>SUMIFS(СВЦЭМ!$E$34:$E$777,СВЦЭМ!$A$34:$A$777,$A178,СВЦЭМ!$B$34:$B$777,C$155)+'СЕТ СН'!$F$12</f>
        <v>0</v>
      </c>
      <c r="D178" s="37">
        <f>SUMIFS(СВЦЭМ!$E$34:$E$777,СВЦЭМ!$A$34:$A$777,$A178,СВЦЭМ!$B$34:$B$777,D$155)+'СЕТ СН'!$F$12</f>
        <v>0</v>
      </c>
      <c r="E178" s="37">
        <f>SUMIFS(СВЦЭМ!$E$34:$E$777,СВЦЭМ!$A$34:$A$777,$A178,СВЦЭМ!$B$34:$B$777,E$155)+'СЕТ СН'!$F$12</f>
        <v>0</v>
      </c>
      <c r="F178" s="37">
        <f>SUMIFS(СВЦЭМ!$E$34:$E$777,СВЦЭМ!$A$34:$A$777,$A178,СВЦЭМ!$B$34:$B$777,F$155)+'СЕТ СН'!$F$12</f>
        <v>0</v>
      </c>
      <c r="G178" s="37">
        <f>SUMIFS(СВЦЭМ!$E$34:$E$777,СВЦЭМ!$A$34:$A$777,$A178,СВЦЭМ!$B$34:$B$777,G$155)+'СЕТ СН'!$F$12</f>
        <v>0</v>
      </c>
      <c r="H178" s="37">
        <f>SUMIFS(СВЦЭМ!$E$34:$E$777,СВЦЭМ!$A$34:$A$777,$A178,СВЦЭМ!$B$34:$B$777,H$155)+'СЕТ СН'!$F$12</f>
        <v>0</v>
      </c>
      <c r="I178" s="37">
        <f>SUMIFS(СВЦЭМ!$E$34:$E$777,СВЦЭМ!$A$34:$A$777,$A178,СВЦЭМ!$B$34:$B$777,I$155)+'СЕТ СН'!$F$12</f>
        <v>0</v>
      </c>
      <c r="J178" s="37">
        <f>SUMIFS(СВЦЭМ!$E$34:$E$777,СВЦЭМ!$A$34:$A$777,$A178,СВЦЭМ!$B$34:$B$777,J$155)+'СЕТ СН'!$F$12</f>
        <v>0</v>
      </c>
      <c r="K178" s="37">
        <f>SUMIFS(СВЦЭМ!$E$34:$E$777,СВЦЭМ!$A$34:$A$777,$A178,СВЦЭМ!$B$34:$B$777,K$155)+'СЕТ СН'!$F$12</f>
        <v>0</v>
      </c>
      <c r="L178" s="37">
        <f>SUMIFS(СВЦЭМ!$E$34:$E$777,СВЦЭМ!$A$34:$A$777,$A178,СВЦЭМ!$B$34:$B$777,L$155)+'СЕТ СН'!$F$12</f>
        <v>0</v>
      </c>
      <c r="M178" s="37">
        <f>SUMIFS(СВЦЭМ!$E$34:$E$777,СВЦЭМ!$A$34:$A$777,$A178,СВЦЭМ!$B$34:$B$777,M$155)+'СЕТ СН'!$F$12</f>
        <v>0</v>
      </c>
      <c r="N178" s="37">
        <f>SUMIFS(СВЦЭМ!$E$34:$E$777,СВЦЭМ!$A$34:$A$777,$A178,СВЦЭМ!$B$34:$B$777,N$155)+'СЕТ СН'!$F$12</f>
        <v>0</v>
      </c>
      <c r="O178" s="37">
        <f>SUMIFS(СВЦЭМ!$E$34:$E$777,СВЦЭМ!$A$34:$A$777,$A178,СВЦЭМ!$B$34:$B$777,O$155)+'СЕТ СН'!$F$12</f>
        <v>0</v>
      </c>
      <c r="P178" s="37">
        <f>SUMIFS(СВЦЭМ!$E$34:$E$777,СВЦЭМ!$A$34:$A$777,$A178,СВЦЭМ!$B$34:$B$777,P$155)+'СЕТ СН'!$F$12</f>
        <v>0</v>
      </c>
      <c r="Q178" s="37">
        <f>SUMIFS(СВЦЭМ!$E$34:$E$777,СВЦЭМ!$A$34:$A$777,$A178,СВЦЭМ!$B$34:$B$777,Q$155)+'СЕТ СН'!$F$12</f>
        <v>0</v>
      </c>
      <c r="R178" s="37">
        <f>SUMIFS(СВЦЭМ!$E$34:$E$777,СВЦЭМ!$A$34:$A$777,$A178,СВЦЭМ!$B$34:$B$777,R$155)+'СЕТ СН'!$F$12</f>
        <v>0</v>
      </c>
      <c r="S178" s="37">
        <f>SUMIFS(СВЦЭМ!$E$34:$E$777,СВЦЭМ!$A$34:$A$777,$A178,СВЦЭМ!$B$34:$B$777,S$155)+'СЕТ СН'!$F$12</f>
        <v>0</v>
      </c>
      <c r="T178" s="37">
        <f>SUMIFS(СВЦЭМ!$E$34:$E$777,СВЦЭМ!$A$34:$A$777,$A178,СВЦЭМ!$B$34:$B$777,T$155)+'СЕТ СН'!$F$12</f>
        <v>0</v>
      </c>
      <c r="U178" s="37">
        <f>SUMIFS(СВЦЭМ!$E$34:$E$777,СВЦЭМ!$A$34:$A$777,$A178,СВЦЭМ!$B$34:$B$777,U$155)+'СЕТ СН'!$F$12</f>
        <v>0</v>
      </c>
      <c r="V178" s="37">
        <f>SUMIFS(СВЦЭМ!$E$34:$E$777,СВЦЭМ!$A$34:$A$777,$A178,СВЦЭМ!$B$34:$B$777,V$155)+'СЕТ СН'!$F$12</f>
        <v>0</v>
      </c>
      <c r="W178" s="37">
        <f>SUMIFS(СВЦЭМ!$E$34:$E$777,СВЦЭМ!$A$34:$A$777,$A178,СВЦЭМ!$B$34:$B$777,W$155)+'СЕТ СН'!$F$12</f>
        <v>0</v>
      </c>
      <c r="X178" s="37">
        <f>SUMIFS(СВЦЭМ!$E$34:$E$777,СВЦЭМ!$A$34:$A$777,$A178,СВЦЭМ!$B$34:$B$777,X$155)+'СЕТ СН'!$F$12</f>
        <v>0</v>
      </c>
      <c r="Y178" s="37">
        <f>SUMIFS(СВЦЭМ!$E$34:$E$777,СВЦЭМ!$A$34:$A$777,$A178,СВЦЭМ!$B$34:$B$777,Y$155)+'СЕТ СН'!$F$12</f>
        <v>0</v>
      </c>
    </row>
    <row r="179" spans="1:27" ht="15.75" x14ac:dyDescent="0.2">
      <c r="A179" s="36">
        <f t="shared" si="4"/>
        <v>42940</v>
      </c>
      <c r="B179" s="37">
        <f>SUMIFS(СВЦЭМ!$E$34:$E$777,СВЦЭМ!$A$34:$A$777,$A179,СВЦЭМ!$B$34:$B$777,B$155)+'СЕТ СН'!$F$12</f>
        <v>0</v>
      </c>
      <c r="C179" s="37">
        <f>SUMIFS(СВЦЭМ!$E$34:$E$777,СВЦЭМ!$A$34:$A$777,$A179,СВЦЭМ!$B$34:$B$777,C$155)+'СЕТ СН'!$F$12</f>
        <v>0</v>
      </c>
      <c r="D179" s="37">
        <f>SUMIFS(СВЦЭМ!$E$34:$E$777,СВЦЭМ!$A$34:$A$777,$A179,СВЦЭМ!$B$34:$B$777,D$155)+'СЕТ СН'!$F$12</f>
        <v>0</v>
      </c>
      <c r="E179" s="37">
        <f>SUMIFS(СВЦЭМ!$E$34:$E$777,СВЦЭМ!$A$34:$A$777,$A179,СВЦЭМ!$B$34:$B$777,E$155)+'СЕТ СН'!$F$12</f>
        <v>0</v>
      </c>
      <c r="F179" s="37">
        <f>SUMIFS(СВЦЭМ!$E$34:$E$777,СВЦЭМ!$A$34:$A$777,$A179,СВЦЭМ!$B$34:$B$777,F$155)+'СЕТ СН'!$F$12</f>
        <v>0</v>
      </c>
      <c r="G179" s="37">
        <f>SUMIFS(СВЦЭМ!$E$34:$E$777,СВЦЭМ!$A$34:$A$777,$A179,СВЦЭМ!$B$34:$B$777,G$155)+'СЕТ СН'!$F$12</f>
        <v>0</v>
      </c>
      <c r="H179" s="37">
        <f>SUMIFS(СВЦЭМ!$E$34:$E$777,СВЦЭМ!$A$34:$A$777,$A179,СВЦЭМ!$B$34:$B$777,H$155)+'СЕТ СН'!$F$12</f>
        <v>0</v>
      </c>
      <c r="I179" s="37">
        <f>SUMIFS(СВЦЭМ!$E$34:$E$777,СВЦЭМ!$A$34:$A$777,$A179,СВЦЭМ!$B$34:$B$777,I$155)+'СЕТ СН'!$F$12</f>
        <v>0</v>
      </c>
      <c r="J179" s="37">
        <f>SUMIFS(СВЦЭМ!$E$34:$E$777,СВЦЭМ!$A$34:$A$777,$A179,СВЦЭМ!$B$34:$B$777,J$155)+'СЕТ СН'!$F$12</f>
        <v>0</v>
      </c>
      <c r="K179" s="37">
        <f>SUMIFS(СВЦЭМ!$E$34:$E$777,СВЦЭМ!$A$34:$A$777,$A179,СВЦЭМ!$B$34:$B$777,K$155)+'СЕТ СН'!$F$12</f>
        <v>0</v>
      </c>
      <c r="L179" s="37">
        <f>SUMIFS(СВЦЭМ!$E$34:$E$777,СВЦЭМ!$A$34:$A$777,$A179,СВЦЭМ!$B$34:$B$777,L$155)+'СЕТ СН'!$F$12</f>
        <v>0</v>
      </c>
      <c r="M179" s="37">
        <f>SUMIFS(СВЦЭМ!$E$34:$E$777,СВЦЭМ!$A$34:$A$777,$A179,СВЦЭМ!$B$34:$B$777,M$155)+'СЕТ СН'!$F$12</f>
        <v>0</v>
      </c>
      <c r="N179" s="37">
        <f>SUMIFS(СВЦЭМ!$E$34:$E$777,СВЦЭМ!$A$34:$A$777,$A179,СВЦЭМ!$B$34:$B$777,N$155)+'СЕТ СН'!$F$12</f>
        <v>0</v>
      </c>
      <c r="O179" s="37">
        <f>SUMIFS(СВЦЭМ!$E$34:$E$777,СВЦЭМ!$A$34:$A$777,$A179,СВЦЭМ!$B$34:$B$777,O$155)+'СЕТ СН'!$F$12</f>
        <v>0</v>
      </c>
      <c r="P179" s="37">
        <f>SUMIFS(СВЦЭМ!$E$34:$E$777,СВЦЭМ!$A$34:$A$777,$A179,СВЦЭМ!$B$34:$B$777,P$155)+'СЕТ СН'!$F$12</f>
        <v>0</v>
      </c>
      <c r="Q179" s="37">
        <f>SUMIFS(СВЦЭМ!$E$34:$E$777,СВЦЭМ!$A$34:$A$777,$A179,СВЦЭМ!$B$34:$B$777,Q$155)+'СЕТ СН'!$F$12</f>
        <v>0</v>
      </c>
      <c r="R179" s="37">
        <f>SUMIFS(СВЦЭМ!$E$34:$E$777,СВЦЭМ!$A$34:$A$777,$A179,СВЦЭМ!$B$34:$B$777,R$155)+'СЕТ СН'!$F$12</f>
        <v>0</v>
      </c>
      <c r="S179" s="37">
        <f>SUMIFS(СВЦЭМ!$E$34:$E$777,СВЦЭМ!$A$34:$A$777,$A179,СВЦЭМ!$B$34:$B$777,S$155)+'СЕТ СН'!$F$12</f>
        <v>0</v>
      </c>
      <c r="T179" s="37">
        <f>SUMIFS(СВЦЭМ!$E$34:$E$777,СВЦЭМ!$A$34:$A$777,$A179,СВЦЭМ!$B$34:$B$777,T$155)+'СЕТ СН'!$F$12</f>
        <v>0</v>
      </c>
      <c r="U179" s="37">
        <f>SUMIFS(СВЦЭМ!$E$34:$E$777,СВЦЭМ!$A$34:$A$777,$A179,СВЦЭМ!$B$34:$B$777,U$155)+'СЕТ СН'!$F$12</f>
        <v>0</v>
      </c>
      <c r="V179" s="37">
        <f>SUMIFS(СВЦЭМ!$E$34:$E$777,СВЦЭМ!$A$34:$A$777,$A179,СВЦЭМ!$B$34:$B$777,V$155)+'СЕТ СН'!$F$12</f>
        <v>0</v>
      </c>
      <c r="W179" s="37">
        <f>SUMIFS(СВЦЭМ!$E$34:$E$777,СВЦЭМ!$A$34:$A$777,$A179,СВЦЭМ!$B$34:$B$777,W$155)+'СЕТ СН'!$F$12</f>
        <v>0</v>
      </c>
      <c r="X179" s="37">
        <f>SUMIFS(СВЦЭМ!$E$34:$E$777,СВЦЭМ!$A$34:$A$777,$A179,СВЦЭМ!$B$34:$B$777,X$155)+'СЕТ СН'!$F$12</f>
        <v>0</v>
      </c>
      <c r="Y179" s="37">
        <f>SUMIFS(СВЦЭМ!$E$34:$E$777,СВЦЭМ!$A$34:$A$777,$A179,СВЦЭМ!$B$34:$B$777,Y$155)+'СЕТ СН'!$F$12</f>
        <v>0</v>
      </c>
    </row>
    <row r="180" spans="1:27" ht="15.75" x14ac:dyDescent="0.2">
      <c r="A180" s="36">
        <f t="shared" si="4"/>
        <v>42941</v>
      </c>
      <c r="B180" s="37">
        <f>SUMIFS(СВЦЭМ!$E$34:$E$777,СВЦЭМ!$A$34:$A$777,$A180,СВЦЭМ!$B$34:$B$777,B$155)+'СЕТ СН'!$F$12</f>
        <v>0</v>
      </c>
      <c r="C180" s="37">
        <f>SUMIFS(СВЦЭМ!$E$34:$E$777,СВЦЭМ!$A$34:$A$777,$A180,СВЦЭМ!$B$34:$B$777,C$155)+'СЕТ СН'!$F$12</f>
        <v>0</v>
      </c>
      <c r="D180" s="37">
        <f>SUMIFS(СВЦЭМ!$E$34:$E$777,СВЦЭМ!$A$34:$A$777,$A180,СВЦЭМ!$B$34:$B$777,D$155)+'СЕТ СН'!$F$12</f>
        <v>0</v>
      </c>
      <c r="E180" s="37">
        <f>SUMIFS(СВЦЭМ!$E$34:$E$777,СВЦЭМ!$A$34:$A$777,$A180,СВЦЭМ!$B$34:$B$777,E$155)+'СЕТ СН'!$F$12</f>
        <v>0</v>
      </c>
      <c r="F180" s="37">
        <f>SUMIFS(СВЦЭМ!$E$34:$E$777,СВЦЭМ!$A$34:$A$777,$A180,СВЦЭМ!$B$34:$B$777,F$155)+'СЕТ СН'!$F$12</f>
        <v>0</v>
      </c>
      <c r="G180" s="37">
        <f>SUMIFS(СВЦЭМ!$E$34:$E$777,СВЦЭМ!$A$34:$A$777,$A180,СВЦЭМ!$B$34:$B$777,G$155)+'СЕТ СН'!$F$12</f>
        <v>0</v>
      </c>
      <c r="H180" s="37">
        <f>SUMIFS(СВЦЭМ!$E$34:$E$777,СВЦЭМ!$A$34:$A$777,$A180,СВЦЭМ!$B$34:$B$777,H$155)+'СЕТ СН'!$F$12</f>
        <v>0</v>
      </c>
      <c r="I180" s="37">
        <f>SUMIFS(СВЦЭМ!$E$34:$E$777,СВЦЭМ!$A$34:$A$777,$A180,СВЦЭМ!$B$34:$B$777,I$155)+'СЕТ СН'!$F$12</f>
        <v>0</v>
      </c>
      <c r="J180" s="37">
        <f>SUMIFS(СВЦЭМ!$E$34:$E$777,СВЦЭМ!$A$34:$A$777,$A180,СВЦЭМ!$B$34:$B$777,J$155)+'СЕТ СН'!$F$12</f>
        <v>0</v>
      </c>
      <c r="K180" s="37">
        <f>SUMIFS(СВЦЭМ!$E$34:$E$777,СВЦЭМ!$A$34:$A$777,$A180,СВЦЭМ!$B$34:$B$777,K$155)+'СЕТ СН'!$F$12</f>
        <v>0</v>
      </c>
      <c r="L180" s="37">
        <f>SUMIFS(СВЦЭМ!$E$34:$E$777,СВЦЭМ!$A$34:$A$777,$A180,СВЦЭМ!$B$34:$B$777,L$155)+'СЕТ СН'!$F$12</f>
        <v>0</v>
      </c>
      <c r="M180" s="37">
        <f>SUMIFS(СВЦЭМ!$E$34:$E$777,СВЦЭМ!$A$34:$A$777,$A180,СВЦЭМ!$B$34:$B$777,M$155)+'СЕТ СН'!$F$12</f>
        <v>0</v>
      </c>
      <c r="N180" s="37">
        <f>SUMIFS(СВЦЭМ!$E$34:$E$777,СВЦЭМ!$A$34:$A$777,$A180,СВЦЭМ!$B$34:$B$777,N$155)+'СЕТ СН'!$F$12</f>
        <v>0</v>
      </c>
      <c r="O180" s="37">
        <f>SUMIFS(СВЦЭМ!$E$34:$E$777,СВЦЭМ!$A$34:$A$777,$A180,СВЦЭМ!$B$34:$B$777,O$155)+'СЕТ СН'!$F$12</f>
        <v>0</v>
      </c>
      <c r="P180" s="37">
        <f>SUMIFS(СВЦЭМ!$E$34:$E$777,СВЦЭМ!$A$34:$A$777,$A180,СВЦЭМ!$B$34:$B$777,P$155)+'СЕТ СН'!$F$12</f>
        <v>0</v>
      </c>
      <c r="Q180" s="37">
        <f>SUMIFS(СВЦЭМ!$E$34:$E$777,СВЦЭМ!$A$34:$A$777,$A180,СВЦЭМ!$B$34:$B$777,Q$155)+'СЕТ СН'!$F$12</f>
        <v>0</v>
      </c>
      <c r="R180" s="37">
        <f>SUMIFS(СВЦЭМ!$E$34:$E$777,СВЦЭМ!$A$34:$A$777,$A180,СВЦЭМ!$B$34:$B$777,R$155)+'СЕТ СН'!$F$12</f>
        <v>0</v>
      </c>
      <c r="S180" s="37">
        <f>SUMIFS(СВЦЭМ!$E$34:$E$777,СВЦЭМ!$A$34:$A$777,$A180,СВЦЭМ!$B$34:$B$777,S$155)+'СЕТ СН'!$F$12</f>
        <v>0</v>
      </c>
      <c r="T180" s="37">
        <f>SUMIFS(СВЦЭМ!$E$34:$E$777,СВЦЭМ!$A$34:$A$777,$A180,СВЦЭМ!$B$34:$B$777,T$155)+'СЕТ СН'!$F$12</f>
        <v>0</v>
      </c>
      <c r="U180" s="37">
        <f>SUMIFS(СВЦЭМ!$E$34:$E$777,СВЦЭМ!$A$34:$A$777,$A180,СВЦЭМ!$B$34:$B$777,U$155)+'СЕТ СН'!$F$12</f>
        <v>0</v>
      </c>
      <c r="V180" s="37">
        <f>SUMIFS(СВЦЭМ!$E$34:$E$777,СВЦЭМ!$A$34:$A$777,$A180,СВЦЭМ!$B$34:$B$777,V$155)+'СЕТ СН'!$F$12</f>
        <v>0</v>
      </c>
      <c r="W180" s="37">
        <f>SUMIFS(СВЦЭМ!$E$34:$E$777,СВЦЭМ!$A$34:$A$777,$A180,СВЦЭМ!$B$34:$B$777,W$155)+'СЕТ СН'!$F$12</f>
        <v>0</v>
      </c>
      <c r="X180" s="37">
        <f>SUMIFS(СВЦЭМ!$E$34:$E$777,СВЦЭМ!$A$34:$A$777,$A180,СВЦЭМ!$B$34:$B$777,X$155)+'СЕТ СН'!$F$12</f>
        <v>0</v>
      </c>
      <c r="Y180" s="37">
        <f>SUMIFS(СВЦЭМ!$E$34:$E$777,СВЦЭМ!$A$34:$A$777,$A180,СВЦЭМ!$B$34:$B$777,Y$155)+'СЕТ СН'!$F$12</f>
        <v>0</v>
      </c>
    </row>
    <row r="181" spans="1:27" ht="15.75" x14ac:dyDescent="0.2">
      <c r="A181" s="36">
        <f t="shared" si="4"/>
        <v>42942</v>
      </c>
      <c r="B181" s="37">
        <f>SUMIFS(СВЦЭМ!$E$34:$E$777,СВЦЭМ!$A$34:$A$777,$A181,СВЦЭМ!$B$34:$B$777,B$155)+'СЕТ СН'!$F$12</f>
        <v>0</v>
      </c>
      <c r="C181" s="37">
        <f>SUMIFS(СВЦЭМ!$E$34:$E$777,СВЦЭМ!$A$34:$A$777,$A181,СВЦЭМ!$B$34:$B$777,C$155)+'СЕТ СН'!$F$12</f>
        <v>0</v>
      </c>
      <c r="D181" s="37">
        <f>SUMIFS(СВЦЭМ!$E$34:$E$777,СВЦЭМ!$A$34:$A$777,$A181,СВЦЭМ!$B$34:$B$777,D$155)+'СЕТ СН'!$F$12</f>
        <v>0</v>
      </c>
      <c r="E181" s="37">
        <f>SUMIFS(СВЦЭМ!$E$34:$E$777,СВЦЭМ!$A$34:$A$777,$A181,СВЦЭМ!$B$34:$B$777,E$155)+'СЕТ СН'!$F$12</f>
        <v>0</v>
      </c>
      <c r="F181" s="37">
        <f>SUMIFS(СВЦЭМ!$E$34:$E$777,СВЦЭМ!$A$34:$A$777,$A181,СВЦЭМ!$B$34:$B$777,F$155)+'СЕТ СН'!$F$12</f>
        <v>0</v>
      </c>
      <c r="G181" s="37">
        <f>SUMIFS(СВЦЭМ!$E$34:$E$777,СВЦЭМ!$A$34:$A$777,$A181,СВЦЭМ!$B$34:$B$777,G$155)+'СЕТ СН'!$F$12</f>
        <v>0</v>
      </c>
      <c r="H181" s="37">
        <f>SUMIFS(СВЦЭМ!$E$34:$E$777,СВЦЭМ!$A$34:$A$777,$A181,СВЦЭМ!$B$34:$B$777,H$155)+'СЕТ СН'!$F$12</f>
        <v>0</v>
      </c>
      <c r="I181" s="37">
        <f>SUMIFS(СВЦЭМ!$E$34:$E$777,СВЦЭМ!$A$34:$A$777,$A181,СВЦЭМ!$B$34:$B$777,I$155)+'СЕТ СН'!$F$12</f>
        <v>0</v>
      </c>
      <c r="J181" s="37">
        <f>SUMIFS(СВЦЭМ!$E$34:$E$777,СВЦЭМ!$A$34:$A$777,$A181,СВЦЭМ!$B$34:$B$777,J$155)+'СЕТ СН'!$F$12</f>
        <v>0</v>
      </c>
      <c r="K181" s="37">
        <f>SUMIFS(СВЦЭМ!$E$34:$E$777,СВЦЭМ!$A$34:$A$777,$A181,СВЦЭМ!$B$34:$B$777,K$155)+'СЕТ СН'!$F$12</f>
        <v>0</v>
      </c>
      <c r="L181" s="37">
        <f>SUMIFS(СВЦЭМ!$E$34:$E$777,СВЦЭМ!$A$34:$A$777,$A181,СВЦЭМ!$B$34:$B$777,L$155)+'СЕТ СН'!$F$12</f>
        <v>0</v>
      </c>
      <c r="M181" s="37">
        <f>SUMIFS(СВЦЭМ!$E$34:$E$777,СВЦЭМ!$A$34:$A$777,$A181,СВЦЭМ!$B$34:$B$777,M$155)+'СЕТ СН'!$F$12</f>
        <v>0</v>
      </c>
      <c r="N181" s="37">
        <f>SUMIFS(СВЦЭМ!$E$34:$E$777,СВЦЭМ!$A$34:$A$777,$A181,СВЦЭМ!$B$34:$B$777,N$155)+'СЕТ СН'!$F$12</f>
        <v>0</v>
      </c>
      <c r="O181" s="37">
        <f>SUMIFS(СВЦЭМ!$E$34:$E$777,СВЦЭМ!$A$34:$A$777,$A181,СВЦЭМ!$B$34:$B$777,O$155)+'СЕТ СН'!$F$12</f>
        <v>0</v>
      </c>
      <c r="P181" s="37">
        <f>SUMIFS(СВЦЭМ!$E$34:$E$777,СВЦЭМ!$A$34:$A$777,$A181,СВЦЭМ!$B$34:$B$777,P$155)+'СЕТ СН'!$F$12</f>
        <v>0</v>
      </c>
      <c r="Q181" s="37">
        <f>SUMIFS(СВЦЭМ!$E$34:$E$777,СВЦЭМ!$A$34:$A$777,$A181,СВЦЭМ!$B$34:$B$777,Q$155)+'СЕТ СН'!$F$12</f>
        <v>0</v>
      </c>
      <c r="R181" s="37">
        <f>SUMIFS(СВЦЭМ!$E$34:$E$777,СВЦЭМ!$A$34:$A$777,$A181,СВЦЭМ!$B$34:$B$777,R$155)+'СЕТ СН'!$F$12</f>
        <v>0</v>
      </c>
      <c r="S181" s="37">
        <f>SUMIFS(СВЦЭМ!$E$34:$E$777,СВЦЭМ!$A$34:$A$777,$A181,СВЦЭМ!$B$34:$B$777,S$155)+'СЕТ СН'!$F$12</f>
        <v>0</v>
      </c>
      <c r="T181" s="37">
        <f>SUMIFS(СВЦЭМ!$E$34:$E$777,СВЦЭМ!$A$34:$A$777,$A181,СВЦЭМ!$B$34:$B$777,T$155)+'СЕТ СН'!$F$12</f>
        <v>0</v>
      </c>
      <c r="U181" s="37">
        <f>SUMIFS(СВЦЭМ!$E$34:$E$777,СВЦЭМ!$A$34:$A$777,$A181,СВЦЭМ!$B$34:$B$777,U$155)+'СЕТ СН'!$F$12</f>
        <v>0</v>
      </c>
      <c r="V181" s="37">
        <f>SUMIFS(СВЦЭМ!$E$34:$E$777,СВЦЭМ!$A$34:$A$777,$A181,СВЦЭМ!$B$34:$B$777,V$155)+'СЕТ СН'!$F$12</f>
        <v>0</v>
      </c>
      <c r="W181" s="37">
        <f>SUMIFS(СВЦЭМ!$E$34:$E$777,СВЦЭМ!$A$34:$A$777,$A181,СВЦЭМ!$B$34:$B$777,W$155)+'СЕТ СН'!$F$12</f>
        <v>0</v>
      </c>
      <c r="X181" s="37">
        <f>SUMIFS(СВЦЭМ!$E$34:$E$777,СВЦЭМ!$A$34:$A$777,$A181,СВЦЭМ!$B$34:$B$777,X$155)+'СЕТ СН'!$F$12</f>
        <v>0</v>
      </c>
      <c r="Y181" s="37">
        <f>SUMIFS(СВЦЭМ!$E$34:$E$777,СВЦЭМ!$A$34:$A$777,$A181,СВЦЭМ!$B$34:$B$777,Y$155)+'СЕТ СН'!$F$12</f>
        <v>0</v>
      </c>
    </row>
    <row r="182" spans="1:27" ht="15.75" x14ac:dyDescent="0.2">
      <c r="A182" s="36">
        <f t="shared" si="4"/>
        <v>42943</v>
      </c>
      <c r="B182" s="37">
        <f>SUMIFS(СВЦЭМ!$E$34:$E$777,СВЦЭМ!$A$34:$A$777,$A182,СВЦЭМ!$B$34:$B$777,B$155)+'СЕТ СН'!$F$12</f>
        <v>0</v>
      </c>
      <c r="C182" s="37">
        <f>SUMIFS(СВЦЭМ!$E$34:$E$777,СВЦЭМ!$A$34:$A$777,$A182,СВЦЭМ!$B$34:$B$777,C$155)+'СЕТ СН'!$F$12</f>
        <v>0</v>
      </c>
      <c r="D182" s="37">
        <f>SUMIFS(СВЦЭМ!$E$34:$E$777,СВЦЭМ!$A$34:$A$777,$A182,СВЦЭМ!$B$34:$B$777,D$155)+'СЕТ СН'!$F$12</f>
        <v>0</v>
      </c>
      <c r="E182" s="37">
        <f>SUMIFS(СВЦЭМ!$E$34:$E$777,СВЦЭМ!$A$34:$A$777,$A182,СВЦЭМ!$B$34:$B$777,E$155)+'СЕТ СН'!$F$12</f>
        <v>0</v>
      </c>
      <c r="F182" s="37">
        <f>SUMIFS(СВЦЭМ!$E$34:$E$777,СВЦЭМ!$A$34:$A$777,$A182,СВЦЭМ!$B$34:$B$777,F$155)+'СЕТ СН'!$F$12</f>
        <v>0</v>
      </c>
      <c r="G182" s="37">
        <f>SUMIFS(СВЦЭМ!$E$34:$E$777,СВЦЭМ!$A$34:$A$777,$A182,СВЦЭМ!$B$34:$B$777,G$155)+'СЕТ СН'!$F$12</f>
        <v>0</v>
      </c>
      <c r="H182" s="37">
        <f>SUMIFS(СВЦЭМ!$E$34:$E$777,СВЦЭМ!$A$34:$A$777,$A182,СВЦЭМ!$B$34:$B$777,H$155)+'СЕТ СН'!$F$12</f>
        <v>0</v>
      </c>
      <c r="I182" s="37">
        <f>SUMIFS(СВЦЭМ!$E$34:$E$777,СВЦЭМ!$A$34:$A$777,$A182,СВЦЭМ!$B$34:$B$777,I$155)+'СЕТ СН'!$F$12</f>
        <v>0</v>
      </c>
      <c r="J182" s="37">
        <f>SUMIFS(СВЦЭМ!$E$34:$E$777,СВЦЭМ!$A$34:$A$777,$A182,СВЦЭМ!$B$34:$B$777,J$155)+'СЕТ СН'!$F$12</f>
        <v>0</v>
      </c>
      <c r="K182" s="37">
        <f>SUMIFS(СВЦЭМ!$E$34:$E$777,СВЦЭМ!$A$34:$A$777,$A182,СВЦЭМ!$B$34:$B$777,K$155)+'СЕТ СН'!$F$12</f>
        <v>0</v>
      </c>
      <c r="L182" s="37">
        <f>SUMIFS(СВЦЭМ!$E$34:$E$777,СВЦЭМ!$A$34:$A$777,$A182,СВЦЭМ!$B$34:$B$777,L$155)+'СЕТ СН'!$F$12</f>
        <v>0</v>
      </c>
      <c r="M182" s="37">
        <f>SUMIFS(СВЦЭМ!$E$34:$E$777,СВЦЭМ!$A$34:$A$777,$A182,СВЦЭМ!$B$34:$B$777,M$155)+'СЕТ СН'!$F$12</f>
        <v>0</v>
      </c>
      <c r="N182" s="37">
        <f>SUMIFS(СВЦЭМ!$E$34:$E$777,СВЦЭМ!$A$34:$A$777,$A182,СВЦЭМ!$B$34:$B$777,N$155)+'СЕТ СН'!$F$12</f>
        <v>0</v>
      </c>
      <c r="O182" s="37">
        <f>SUMIFS(СВЦЭМ!$E$34:$E$777,СВЦЭМ!$A$34:$A$777,$A182,СВЦЭМ!$B$34:$B$777,O$155)+'СЕТ СН'!$F$12</f>
        <v>0</v>
      </c>
      <c r="P182" s="37">
        <f>SUMIFS(СВЦЭМ!$E$34:$E$777,СВЦЭМ!$A$34:$A$777,$A182,СВЦЭМ!$B$34:$B$777,P$155)+'СЕТ СН'!$F$12</f>
        <v>0</v>
      </c>
      <c r="Q182" s="37">
        <f>SUMIFS(СВЦЭМ!$E$34:$E$777,СВЦЭМ!$A$34:$A$777,$A182,СВЦЭМ!$B$34:$B$777,Q$155)+'СЕТ СН'!$F$12</f>
        <v>0</v>
      </c>
      <c r="R182" s="37">
        <f>SUMIFS(СВЦЭМ!$E$34:$E$777,СВЦЭМ!$A$34:$A$777,$A182,СВЦЭМ!$B$34:$B$777,R$155)+'СЕТ СН'!$F$12</f>
        <v>0</v>
      </c>
      <c r="S182" s="37">
        <f>SUMIFS(СВЦЭМ!$E$34:$E$777,СВЦЭМ!$A$34:$A$777,$A182,СВЦЭМ!$B$34:$B$777,S$155)+'СЕТ СН'!$F$12</f>
        <v>0</v>
      </c>
      <c r="T182" s="37">
        <f>SUMIFS(СВЦЭМ!$E$34:$E$777,СВЦЭМ!$A$34:$A$777,$A182,СВЦЭМ!$B$34:$B$777,T$155)+'СЕТ СН'!$F$12</f>
        <v>0</v>
      </c>
      <c r="U182" s="37">
        <f>SUMIFS(СВЦЭМ!$E$34:$E$777,СВЦЭМ!$A$34:$A$777,$A182,СВЦЭМ!$B$34:$B$777,U$155)+'СЕТ СН'!$F$12</f>
        <v>0</v>
      </c>
      <c r="V182" s="37">
        <f>SUMIFS(СВЦЭМ!$E$34:$E$777,СВЦЭМ!$A$34:$A$777,$A182,СВЦЭМ!$B$34:$B$777,V$155)+'СЕТ СН'!$F$12</f>
        <v>0</v>
      </c>
      <c r="W182" s="37">
        <f>SUMIFS(СВЦЭМ!$E$34:$E$777,СВЦЭМ!$A$34:$A$777,$A182,СВЦЭМ!$B$34:$B$777,W$155)+'СЕТ СН'!$F$12</f>
        <v>0</v>
      </c>
      <c r="X182" s="37">
        <f>SUMIFS(СВЦЭМ!$E$34:$E$777,СВЦЭМ!$A$34:$A$777,$A182,СВЦЭМ!$B$34:$B$777,X$155)+'СЕТ СН'!$F$12</f>
        <v>0</v>
      </c>
      <c r="Y182" s="37">
        <f>SUMIFS(СВЦЭМ!$E$34:$E$777,СВЦЭМ!$A$34:$A$777,$A182,СВЦЭМ!$B$34:$B$777,Y$155)+'СЕТ СН'!$F$12</f>
        <v>0</v>
      </c>
    </row>
    <row r="183" spans="1:27" ht="15.75" x14ac:dyDescent="0.2">
      <c r="A183" s="36">
        <f t="shared" si="4"/>
        <v>42944</v>
      </c>
      <c r="B183" s="37">
        <f>SUMIFS(СВЦЭМ!$E$34:$E$777,СВЦЭМ!$A$34:$A$777,$A183,СВЦЭМ!$B$34:$B$777,B$155)+'СЕТ СН'!$F$12</f>
        <v>0</v>
      </c>
      <c r="C183" s="37">
        <f>SUMIFS(СВЦЭМ!$E$34:$E$777,СВЦЭМ!$A$34:$A$777,$A183,СВЦЭМ!$B$34:$B$777,C$155)+'СЕТ СН'!$F$12</f>
        <v>0</v>
      </c>
      <c r="D183" s="37">
        <f>SUMIFS(СВЦЭМ!$E$34:$E$777,СВЦЭМ!$A$34:$A$777,$A183,СВЦЭМ!$B$34:$B$777,D$155)+'СЕТ СН'!$F$12</f>
        <v>0</v>
      </c>
      <c r="E183" s="37">
        <f>SUMIFS(СВЦЭМ!$E$34:$E$777,СВЦЭМ!$A$34:$A$777,$A183,СВЦЭМ!$B$34:$B$777,E$155)+'СЕТ СН'!$F$12</f>
        <v>0</v>
      </c>
      <c r="F183" s="37">
        <f>SUMIFS(СВЦЭМ!$E$34:$E$777,СВЦЭМ!$A$34:$A$777,$A183,СВЦЭМ!$B$34:$B$777,F$155)+'СЕТ СН'!$F$12</f>
        <v>0</v>
      </c>
      <c r="G183" s="37">
        <f>SUMIFS(СВЦЭМ!$E$34:$E$777,СВЦЭМ!$A$34:$A$777,$A183,СВЦЭМ!$B$34:$B$777,G$155)+'СЕТ СН'!$F$12</f>
        <v>0</v>
      </c>
      <c r="H183" s="37">
        <f>SUMIFS(СВЦЭМ!$E$34:$E$777,СВЦЭМ!$A$34:$A$777,$A183,СВЦЭМ!$B$34:$B$777,H$155)+'СЕТ СН'!$F$12</f>
        <v>0</v>
      </c>
      <c r="I183" s="37">
        <f>SUMIFS(СВЦЭМ!$E$34:$E$777,СВЦЭМ!$A$34:$A$777,$A183,СВЦЭМ!$B$34:$B$777,I$155)+'СЕТ СН'!$F$12</f>
        <v>0</v>
      </c>
      <c r="J183" s="37">
        <f>SUMIFS(СВЦЭМ!$E$34:$E$777,СВЦЭМ!$A$34:$A$777,$A183,СВЦЭМ!$B$34:$B$777,J$155)+'СЕТ СН'!$F$12</f>
        <v>0</v>
      </c>
      <c r="K183" s="37">
        <f>SUMIFS(СВЦЭМ!$E$34:$E$777,СВЦЭМ!$A$34:$A$777,$A183,СВЦЭМ!$B$34:$B$777,K$155)+'СЕТ СН'!$F$12</f>
        <v>0</v>
      </c>
      <c r="L183" s="37">
        <f>SUMIFS(СВЦЭМ!$E$34:$E$777,СВЦЭМ!$A$34:$A$777,$A183,СВЦЭМ!$B$34:$B$777,L$155)+'СЕТ СН'!$F$12</f>
        <v>0</v>
      </c>
      <c r="M183" s="37">
        <f>SUMIFS(СВЦЭМ!$E$34:$E$777,СВЦЭМ!$A$34:$A$777,$A183,СВЦЭМ!$B$34:$B$777,M$155)+'СЕТ СН'!$F$12</f>
        <v>0</v>
      </c>
      <c r="N183" s="37">
        <f>SUMIFS(СВЦЭМ!$E$34:$E$777,СВЦЭМ!$A$34:$A$777,$A183,СВЦЭМ!$B$34:$B$777,N$155)+'СЕТ СН'!$F$12</f>
        <v>0</v>
      </c>
      <c r="O183" s="37">
        <f>SUMIFS(СВЦЭМ!$E$34:$E$777,СВЦЭМ!$A$34:$A$777,$A183,СВЦЭМ!$B$34:$B$777,O$155)+'СЕТ СН'!$F$12</f>
        <v>0</v>
      </c>
      <c r="P183" s="37">
        <f>SUMIFS(СВЦЭМ!$E$34:$E$777,СВЦЭМ!$A$34:$A$777,$A183,СВЦЭМ!$B$34:$B$777,P$155)+'СЕТ СН'!$F$12</f>
        <v>0</v>
      </c>
      <c r="Q183" s="37">
        <f>SUMIFS(СВЦЭМ!$E$34:$E$777,СВЦЭМ!$A$34:$A$777,$A183,СВЦЭМ!$B$34:$B$777,Q$155)+'СЕТ СН'!$F$12</f>
        <v>0</v>
      </c>
      <c r="R183" s="37">
        <f>SUMIFS(СВЦЭМ!$E$34:$E$777,СВЦЭМ!$A$34:$A$777,$A183,СВЦЭМ!$B$34:$B$777,R$155)+'СЕТ СН'!$F$12</f>
        <v>0</v>
      </c>
      <c r="S183" s="37">
        <f>SUMIFS(СВЦЭМ!$E$34:$E$777,СВЦЭМ!$A$34:$A$777,$A183,СВЦЭМ!$B$34:$B$777,S$155)+'СЕТ СН'!$F$12</f>
        <v>0</v>
      </c>
      <c r="T183" s="37">
        <f>SUMIFS(СВЦЭМ!$E$34:$E$777,СВЦЭМ!$A$34:$A$777,$A183,СВЦЭМ!$B$34:$B$777,T$155)+'СЕТ СН'!$F$12</f>
        <v>0</v>
      </c>
      <c r="U183" s="37">
        <f>SUMIFS(СВЦЭМ!$E$34:$E$777,СВЦЭМ!$A$34:$A$777,$A183,СВЦЭМ!$B$34:$B$777,U$155)+'СЕТ СН'!$F$12</f>
        <v>0</v>
      </c>
      <c r="V183" s="37">
        <f>SUMIFS(СВЦЭМ!$E$34:$E$777,СВЦЭМ!$A$34:$A$777,$A183,СВЦЭМ!$B$34:$B$777,V$155)+'СЕТ СН'!$F$12</f>
        <v>0</v>
      </c>
      <c r="W183" s="37">
        <f>SUMIFS(СВЦЭМ!$E$34:$E$777,СВЦЭМ!$A$34:$A$777,$A183,СВЦЭМ!$B$34:$B$777,W$155)+'СЕТ СН'!$F$12</f>
        <v>0</v>
      </c>
      <c r="X183" s="37">
        <f>SUMIFS(СВЦЭМ!$E$34:$E$777,СВЦЭМ!$A$34:$A$777,$A183,СВЦЭМ!$B$34:$B$777,X$155)+'СЕТ СН'!$F$12</f>
        <v>0</v>
      </c>
      <c r="Y183" s="37">
        <f>SUMIFS(СВЦЭМ!$E$34:$E$777,СВЦЭМ!$A$34:$A$777,$A183,СВЦЭМ!$B$34:$B$777,Y$155)+'СЕТ СН'!$F$12</f>
        <v>0</v>
      </c>
    </row>
    <row r="184" spans="1:27" ht="15.75" x14ac:dyDescent="0.2">
      <c r="A184" s="36">
        <f t="shared" si="4"/>
        <v>42945</v>
      </c>
      <c r="B184" s="37">
        <f>SUMIFS(СВЦЭМ!$E$34:$E$777,СВЦЭМ!$A$34:$A$777,$A184,СВЦЭМ!$B$34:$B$777,B$155)+'СЕТ СН'!$F$12</f>
        <v>0</v>
      </c>
      <c r="C184" s="37">
        <f>SUMIFS(СВЦЭМ!$E$34:$E$777,СВЦЭМ!$A$34:$A$777,$A184,СВЦЭМ!$B$34:$B$777,C$155)+'СЕТ СН'!$F$12</f>
        <v>0</v>
      </c>
      <c r="D184" s="37">
        <f>SUMIFS(СВЦЭМ!$E$34:$E$777,СВЦЭМ!$A$34:$A$777,$A184,СВЦЭМ!$B$34:$B$777,D$155)+'СЕТ СН'!$F$12</f>
        <v>0</v>
      </c>
      <c r="E184" s="37">
        <f>SUMIFS(СВЦЭМ!$E$34:$E$777,СВЦЭМ!$A$34:$A$777,$A184,СВЦЭМ!$B$34:$B$777,E$155)+'СЕТ СН'!$F$12</f>
        <v>0</v>
      </c>
      <c r="F184" s="37">
        <f>SUMIFS(СВЦЭМ!$E$34:$E$777,СВЦЭМ!$A$34:$A$777,$A184,СВЦЭМ!$B$34:$B$777,F$155)+'СЕТ СН'!$F$12</f>
        <v>0</v>
      </c>
      <c r="G184" s="37">
        <f>SUMIFS(СВЦЭМ!$E$34:$E$777,СВЦЭМ!$A$34:$A$777,$A184,СВЦЭМ!$B$34:$B$777,G$155)+'СЕТ СН'!$F$12</f>
        <v>0</v>
      </c>
      <c r="H184" s="37">
        <f>SUMIFS(СВЦЭМ!$E$34:$E$777,СВЦЭМ!$A$34:$A$777,$A184,СВЦЭМ!$B$34:$B$777,H$155)+'СЕТ СН'!$F$12</f>
        <v>0</v>
      </c>
      <c r="I184" s="37">
        <f>SUMIFS(СВЦЭМ!$E$34:$E$777,СВЦЭМ!$A$34:$A$777,$A184,СВЦЭМ!$B$34:$B$777,I$155)+'СЕТ СН'!$F$12</f>
        <v>0</v>
      </c>
      <c r="J184" s="37">
        <f>SUMIFS(СВЦЭМ!$E$34:$E$777,СВЦЭМ!$A$34:$A$777,$A184,СВЦЭМ!$B$34:$B$777,J$155)+'СЕТ СН'!$F$12</f>
        <v>0</v>
      </c>
      <c r="K184" s="37">
        <f>SUMIFS(СВЦЭМ!$E$34:$E$777,СВЦЭМ!$A$34:$A$777,$A184,СВЦЭМ!$B$34:$B$777,K$155)+'СЕТ СН'!$F$12</f>
        <v>0</v>
      </c>
      <c r="L184" s="37">
        <f>SUMIFS(СВЦЭМ!$E$34:$E$777,СВЦЭМ!$A$34:$A$777,$A184,СВЦЭМ!$B$34:$B$777,L$155)+'СЕТ СН'!$F$12</f>
        <v>0</v>
      </c>
      <c r="M184" s="37">
        <f>SUMIFS(СВЦЭМ!$E$34:$E$777,СВЦЭМ!$A$34:$A$777,$A184,СВЦЭМ!$B$34:$B$777,M$155)+'СЕТ СН'!$F$12</f>
        <v>0</v>
      </c>
      <c r="N184" s="37">
        <f>SUMIFS(СВЦЭМ!$E$34:$E$777,СВЦЭМ!$A$34:$A$777,$A184,СВЦЭМ!$B$34:$B$777,N$155)+'СЕТ СН'!$F$12</f>
        <v>0</v>
      </c>
      <c r="O184" s="37">
        <f>SUMIFS(СВЦЭМ!$E$34:$E$777,СВЦЭМ!$A$34:$A$777,$A184,СВЦЭМ!$B$34:$B$777,O$155)+'СЕТ СН'!$F$12</f>
        <v>0</v>
      </c>
      <c r="P184" s="37">
        <f>SUMIFS(СВЦЭМ!$E$34:$E$777,СВЦЭМ!$A$34:$A$777,$A184,СВЦЭМ!$B$34:$B$777,P$155)+'СЕТ СН'!$F$12</f>
        <v>0</v>
      </c>
      <c r="Q184" s="37">
        <f>SUMIFS(СВЦЭМ!$E$34:$E$777,СВЦЭМ!$A$34:$A$777,$A184,СВЦЭМ!$B$34:$B$777,Q$155)+'СЕТ СН'!$F$12</f>
        <v>0</v>
      </c>
      <c r="R184" s="37">
        <f>SUMIFS(СВЦЭМ!$E$34:$E$777,СВЦЭМ!$A$34:$A$777,$A184,СВЦЭМ!$B$34:$B$777,R$155)+'СЕТ СН'!$F$12</f>
        <v>0</v>
      </c>
      <c r="S184" s="37">
        <f>SUMIFS(СВЦЭМ!$E$34:$E$777,СВЦЭМ!$A$34:$A$777,$A184,СВЦЭМ!$B$34:$B$777,S$155)+'СЕТ СН'!$F$12</f>
        <v>0</v>
      </c>
      <c r="T184" s="37">
        <f>SUMIFS(СВЦЭМ!$E$34:$E$777,СВЦЭМ!$A$34:$A$777,$A184,СВЦЭМ!$B$34:$B$777,T$155)+'СЕТ СН'!$F$12</f>
        <v>0</v>
      </c>
      <c r="U184" s="37">
        <f>SUMIFS(СВЦЭМ!$E$34:$E$777,СВЦЭМ!$A$34:$A$777,$A184,СВЦЭМ!$B$34:$B$777,U$155)+'СЕТ СН'!$F$12</f>
        <v>0</v>
      </c>
      <c r="V184" s="37">
        <f>SUMIFS(СВЦЭМ!$E$34:$E$777,СВЦЭМ!$A$34:$A$777,$A184,СВЦЭМ!$B$34:$B$777,V$155)+'СЕТ СН'!$F$12</f>
        <v>0</v>
      </c>
      <c r="W184" s="37">
        <f>SUMIFS(СВЦЭМ!$E$34:$E$777,СВЦЭМ!$A$34:$A$777,$A184,СВЦЭМ!$B$34:$B$777,W$155)+'СЕТ СН'!$F$12</f>
        <v>0</v>
      </c>
      <c r="X184" s="37">
        <f>SUMIFS(СВЦЭМ!$E$34:$E$777,СВЦЭМ!$A$34:$A$777,$A184,СВЦЭМ!$B$34:$B$777,X$155)+'СЕТ СН'!$F$12</f>
        <v>0</v>
      </c>
      <c r="Y184" s="37">
        <f>SUMIFS(СВЦЭМ!$E$34:$E$777,СВЦЭМ!$A$34:$A$777,$A184,СВЦЭМ!$B$34:$B$777,Y$155)+'СЕТ СН'!$F$12</f>
        <v>0</v>
      </c>
    </row>
    <row r="185" spans="1:27" ht="15.75" x14ac:dyDescent="0.2">
      <c r="A185" s="36">
        <f t="shared" si="4"/>
        <v>42946</v>
      </c>
      <c r="B185" s="37">
        <f>SUMIFS(СВЦЭМ!$E$34:$E$777,СВЦЭМ!$A$34:$A$777,$A185,СВЦЭМ!$B$34:$B$777,B$155)+'СЕТ СН'!$F$12</f>
        <v>0</v>
      </c>
      <c r="C185" s="37">
        <f>SUMIFS(СВЦЭМ!$E$34:$E$777,СВЦЭМ!$A$34:$A$777,$A185,СВЦЭМ!$B$34:$B$777,C$155)+'СЕТ СН'!$F$12</f>
        <v>0</v>
      </c>
      <c r="D185" s="37">
        <f>SUMIFS(СВЦЭМ!$E$34:$E$777,СВЦЭМ!$A$34:$A$777,$A185,СВЦЭМ!$B$34:$B$777,D$155)+'СЕТ СН'!$F$12</f>
        <v>0</v>
      </c>
      <c r="E185" s="37">
        <f>SUMIFS(СВЦЭМ!$E$34:$E$777,СВЦЭМ!$A$34:$A$777,$A185,СВЦЭМ!$B$34:$B$777,E$155)+'СЕТ СН'!$F$12</f>
        <v>0</v>
      </c>
      <c r="F185" s="37">
        <f>SUMIFS(СВЦЭМ!$E$34:$E$777,СВЦЭМ!$A$34:$A$777,$A185,СВЦЭМ!$B$34:$B$777,F$155)+'СЕТ СН'!$F$12</f>
        <v>0</v>
      </c>
      <c r="G185" s="37">
        <f>SUMIFS(СВЦЭМ!$E$34:$E$777,СВЦЭМ!$A$34:$A$777,$A185,СВЦЭМ!$B$34:$B$777,G$155)+'СЕТ СН'!$F$12</f>
        <v>0</v>
      </c>
      <c r="H185" s="37">
        <f>SUMIFS(СВЦЭМ!$E$34:$E$777,СВЦЭМ!$A$34:$A$777,$A185,СВЦЭМ!$B$34:$B$777,H$155)+'СЕТ СН'!$F$12</f>
        <v>0</v>
      </c>
      <c r="I185" s="37">
        <f>SUMIFS(СВЦЭМ!$E$34:$E$777,СВЦЭМ!$A$34:$A$777,$A185,СВЦЭМ!$B$34:$B$777,I$155)+'СЕТ СН'!$F$12</f>
        <v>0</v>
      </c>
      <c r="J185" s="37">
        <f>SUMIFS(СВЦЭМ!$E$34:$E$777,СВЦЭМ!$A$34:$A$777,$A185,СВЦЭМ!$B$34:$B$777,J$155)+'СЕТ СН'!$F$12</f>
        <v>0</v>
      </c>
      <c r="K185" s="37">
        <f>SUMIFS(СВЦЭМ!$E$34:$E$777,СВЦЭМ!$A$34:$A$777,$A185,СВЦЭМ!$B$34:$B$777,K$155)+'СЕТ СН'!$F$12</f>
        <v>0</v>
      </c>
      <c r="L185" s="37">
        <f>SUMIFS(СВЦЭМ!$E$34:$E$777,СВЦЭМ!$A$34:$A$777,$A185,СВЦЭМ!$B$34:$B$777,L$155)+'СЕТ СН'!$F$12</f>
        <v>0</v>
      </c>
      <c r="M185" s="37">
        <f>SUMIFS(СВЦЭМ!$E$34:$E$777,СВЦЭМ!$A$34:$A$777,$A185,СВЦЭМ!$B$34:$B$777,M$155)+'СЕТ СН'!$F$12</f>
        <v>0</v>
      </c>
      <c r="N185" s="37">
        <f>SUMIFS(СВЦЭМ!$E$34:$E$777,СВЦЭМ!$A$34:$A$777,$A185,СВЦЭМ!$B$34:$B$777,N$155)+'СЕТ СН'!$F$12</f>
        <v>0</v>
      </c>
      <c r="O185" s="37">
        <f>SUMIFS(СВЦЭМ!$E$34:$E$777,СВЦЭМ!$A$34:$A$777,$A185,СВЦЭМ!$B$34:$B$777,O$155)+'СЕТ СН'!$F$12</f>
        <v>0</v>
      </c>
      <c r="P185" s="37">
        <f>SUMIFS(СВЦЭМ!$E$34:$E$777,СВЦЭМ!$A$34:$A$777,$A185,СВЦЭМ!$B$34:$B$777,P$155)+'СЕТ СН'!$F$12</f>
        <v>0</v>
      </c>
      <c r="Q185" s="37">
        <f>SUMIFS(СВЦЭМ!$E$34:$E$777,СВЦЭМ!$A$34:$A$777,$A185,СВЦЭМ!$B$34:$B$777,Q$155)+'СЕТ СН'!$F$12</f>
        <v>0</v>
      </c>
      <c r="R185" s="37">
        <f>SUMIFS(СВЦЭМ!$E$34:$E$777,СВЦЭМ!$A$34:$A$777,$A185,СВЦЭМ!$B$34:$B$777,R$155)+'СЕТ СН'!$F$12</f>
        <v>0</v>
      </c>
      <c r="S185" s="37">
        <f>SUMIFS(СВЦЭМ!$E$34:$E$777,СВЦЭМ!$A$34:$A$777,$A185,СВЦЭМ!$B$34:$B$777,S$155)+'СЕТ СН'!$F$12</f>
        <v>0</v>
      </c>
      <c r="T185" s="37">
        <f>SUMIFS(СВЦЭМ!$E$34:$E$777,СВЦЭМ!$A$34:$A$777,$A185,СВЦЭМ!$B$34:$B$777,T$155)+'СЕТ СН'!$F$12</f>
        <v>0</v>
      </c>
      <c r="U185" s="37">
        <f>SUMIFS(СВЦЭМ!$E$34:$E$777,СВЦЭМ!$A$34:$A$777,$A185,СВЦЭМ!$B$34:$B$777,U$155)+'СЕТ СН'!$F$12</f>
        <v>0</v>
      </c>
      <c r="V185" s="37">
        <f>SUMIFS(СВЦЭМ!$E$34:$E$777,СВЦЭМ!$A$34:$A$777,$A185,СВЦЭМ!$B$34:$B$777,V$155)+'СЕТ СН'!$F$12</f>
        <v>0</v>
      </c>
      <c r="W185" s="37">
        <f>SUMIFS(СВЦЭМ!$E$34:$E$777,СВЦЭМ!$A$34:$A$777,$A185,СВЦЭМ!$B$34:$B$777,W$155)+'СЕТ СН'!$F$12</f>
        <v>0</v>
      </c>
      <c r="X185" s="37">
        <f>SUMIFS(СВЦЭМ!$E$34:$E$777,СВЦЭМ!$A$34:$A$777,$A185,СВЦЭМ!$B$34:$B$777,X$155)+'СЕТ СН'!$F$12</f>
        <v>0</v>
      </c>
      <c r="Y185" s="37">
        <f>SUMIFS(СВЦЭМ!$E$34:$E$777,СВЦЭМ!$A$34:$A$777,$A185,СВЦЭМ!$B$34:$B$777,Y$155)+'СЕТ СН'!$F$12</f>
        <v>0</v>
      </c>
    </row>
    <row r="186" spans="1:27" ht="15.75" x14ac:dyDescent="0.2">
      <c r="A186" s="36">
        <f t="shared" si="4"/>
        <v>42947</v>
      </c>
      <c r="B186" s="37">
        <f>SUMIFS(СВЦЭМ!$E$34:$E$777,СВЦЭМ!$A$34:$A$777,$A186,СВЦЭМ!$B$34:$B$777,B$155)+'СЕТ СН'!$F$12</f>
        <v>0</v>
      </c>
      <c r="C186" s="37">
        <f>SUMIFS(СВЦЭМ!$E$34:$E$777,СВЦЭМ!$A$34:$A$777,$A186,СВЦЭМ!$B$34:$B$777,C$155)+'СЕТ СН'!$F$12</f>
        <v>0</v>
      </c>
      <c r="D186" s="37">
        <f>SUMIFS(СВЦЭМ!$E$34:$E$777,СВЦЭМ!$A$34:$A$777,$A186,СВЦЭМ!$B$34:$B$777,D$155)+'СЕТ СН'!$F$12</f>
        <v>0</v>
      </c>
      <c r="E186" s="37">
        <f>SUMIFS(СВЦЭМ!$E$34:$E$777,СВЦЭМ!$A$34:$A$777,$A186,СВЦЭМ!$B$34:$B$777,E$155)+'СЕТ СН'!$F$12</f>
        <v>0</v>
      </c>
      <c r="F186" s="37">
        <f>SUMIFS(СВЦЭМ!$E$34:$E$777,СВЦЭМ!$A$34:$A$777,$A186,СВЦЭМ!$B$34:$B$777,F$155)+'СЕТ СН'!$F$12</f>
        <v>0</v>
      </c>
      <c r="G186" s="37">
        <f>SUMIFS(СВЦЭМ!$E$34:$E$777,СВЦЭМ!$A$34:$A$777,$A186,СВЦЭМ!$B$34:$B$777,G$155)+'СЕТ СН'!$F$12</f>
        <v>0</v>
      </c>
      <c r="H186" s="37">
        <f>SUMIFS(СВЦЭМ!$E$34:$E$777,СВЦЭМ!$A$34:$A$777,$A186,СВЦЭМ!$B$34:$B$777,H$155)+'СЕТ СН'!$F$12</f>
        <v>0</v>
      </c>
      <c r="I186" s="37">
        <f>SUMIFS(СВЦЭМ!$E$34:$E$777,СВЦЭМ!$A$34:$A$777,$A186,СВЦЭМ!$B$34:$B$777,I$155)+'СЕТ СН'!$F$12</f>
        <v>0</v>
      </c>
      <c r="J186" s="37">
        <f>SUMIFS(СВЦЭМ!$E$34:$E$777,СВЦЭМ!$A$34:$A$777,$A186,СВЦЭМ!$B$34:$B$777,J$155)+'СЕТ СН'!$F$12</f>
        <v>0</v>
      </c>
      <c r="K186" s="37">
        <f>SUMIFS(СВЦЭМ!$E$34:$E$777,СВЦЭМ!$A$34:$A$777,$A186,СВЦЭМ!$B$34:$B$777,K$155)+'СЕТ СН'!$F$12</f>
        <v>0</v>
      </c>
      <c r="L186" s="37">
        <f>SUMIFS(СВЦЭМ!$E$34:$E$777,СВЦЭМ!$A$34:$A$777,$A186,СВЦЭМ!$B$34:$B$777,L$155)+'СЕТ СН'!$F$12</f>
        <v>0</v>
      </c>
      <c r="M186" s="37">
        <f>SUMIFS(СВЦЭМ!$E$34:$E$777,СВЦЭМ!$A$34:$A$777,$A186,СВЦЭМ!$B$34:$B$777,M$155)+'СЕТ СН'!$F$12</f>
        <v>0</v>
      </c>
      <c r="N186" s="37">
        <f>SUMIFS(СВЦЭМ!$E$34:$E$777,СВЦЭМ!$A$34:$A$777,$A186,СВЦЭМ!$B$34:$B$777,N$155)+'СЕТ СН'!$F$12</f>
        <v>0</v>
      </c>
      <c r="O186" s="37">
        <f>SUMIFS(СВЦЭМ!$E$34:$E$777,СВЦЭМ!$A$34:$A$777,$A186,СВЦЭМ!$B$34:$B$777,O$155)+'СЕТ СН'!$F$12</f>
        <v>0</v>
      </c>
      <c r="P186" s="37">
        <f>SUMIFS(СВЦЭМ!$E$34:$E$777,СВЦЭМ!$A$34:$A$777,$A186,СВЦЭМ!$B$34:$B$777,P$155)+'СЕТ СН'!$F$12</f>
        <v>0</v>
      </c>
      <c r="Q186" s="37">
        <f>SUMIFS(СВЦЭМ!$E$34:$E$777,СВЦЭМ!$A$34:$A$777,$A186,СВЦЭМ!$B$34:$B$777,Q$155)+'СЕТ СН'!$F$12</f>
        <v>0</v>
      </c>
      <c r="R186" s="37">
        <f>SUMIFS(СВЦЭМ!$E$34:$E$777,СВЦЭМ!$A$34:$A$777,$A186,СВЦЭМ!$B$34:$B$777,R$155)+'СЕТ СН'!$F$12</f>
        <v>0</v>
      </c>
      <c r="S186" s="37">
        <f>SUMIFS(СВЦЭМ!$E$34:$E$777,СВЦЭМ!$A$34:$A$777,$A186,СВЦЭМ!$B$34:$B$777,S$155)+'СЕТ СН'!$F$12</f>
        <v>0</v>
      </c>
      <c r="T186" s="37">
        <f>SUMIFS(СВЦЭМ!$E$34:$E$777,СВЦЭМ!$A$34:$A$777,$A186,СВЦЭМ!$B$34:$B$777,T$155)+'СЕТ СН'!$F$12</f>
        <v>0</v>
      </c>
      <c r="U186" s="37">
        <f>SUMIFS(СВЦЭМ!$E$34:$E$777,СВЦЭМ!$A$34:$A$777,$A186,СВЦЭМ!$B$34:$B$777,U$155)+'СЕТ СН'!$F$12</f>
        <v>0</v>
      </c>
      <c r="V186" s="37">
        <f>SUMIFS(СВЦЭМ!$E$34:$E$777,СВЦЭМ!$A$34:$A$777,$A186,СВЦЭМ!$B$34:$B$777,V$155)+'СЕТ СН'!$F$12</f>
        <v>0</v>
      </c>
      <c r="W186" s="37">
        <f>SUMIFS(СВЦЭМ!$E$34:$E$777,СВЦЭМ!$A$34:$A$777,$A186,СВЦЭМ!$B$34:$B$777,W$155)+'СЕТ СН'!$F$12</f>
        <v>0</v>
      </c>
      <c r="X186" s="37">
        <f>SUMIFS(СВЦЭМ!$E$34:$E$777,СВЦЭМ!$A$34:$A$777,$A186,СВЦЭМ!$B$34:$B$777,X$155)+'СЕТ СН'!$F$12</f>
        <v>0</v>
      </c>
      <c r="Y186" s="37">
        <f>SUMIFS(СВЦЭМ!$E$34:$E$777,СВЦЭМ!$A$34:$A$777,$A186,СВЦЭМ!$B$34:$B$777,Y$155)+'СЕТ СН'!$F$12</f>
        <v>0</v>
      </c>
    </row>
    <row r="187" spans="1:27" ht="15.75" x14ac:dyDescent="0.2">
      <c r="A187" s="40"/>
      <c r="B187" s="40"/>
      <c r="C187" s="40"/>
      <c r="D187" s="40"/>
      <c r="E187" s="40"/>
      <c r="F187" s="40"/>
      <c r="G187" s="40"/>
      <c r="H187" s="40"/>
      <c r="I187" s="40"/>
      <c r="J187" s="40"/>
      <c r="K187" s="40"/>
      <c r="L187" s="40"/>
      <c r="M187" s="40"/>
      <c r="N187" s="40"/>
      <c r="O187" s="40"/>
      <c r="P187" s="40"/>
      <c r="Q187" s="40"/>
      <c r="R187" s="40"/>
      <c r="S187" s="40"/>
      <c r="T187" s="40"/>
      <c r="U187" s="40"/>
      <c r="V187" s="40"/>
      <c r="W187" s="40"/>
      <c r="X187" s="40"/>
      <c r="Y187" s="40"/>
    </row>
    <row r="188" spans="1:27" ht="12.75" customHeight="1" x14ac:dyDescent="0.2">
      <c r="A188" s="117" t="s">
        <v>7</v>
      </c>
      <c r="B188" s="120" t="s">
        <v>129</v>
      </c>
      <c r="C188" s="121"/>
      <c r="D188" s="121"/>
      <c r="E188" s="121"/>
      <c r="F188" s="121"/>
      <c r="G188" s="121"/>
      <c r="H188" s="121"/>
      <c r="I188" s="121"/>
      <c r="J188" s="121"/>
      <c r="K188" s="121"/>
      <c r="L188" s="121"/>
      <c r="M188" s="121"/>
      <c r="N188" s="121"/>
      <c r="O188" s="121"/>
      <c r="P188" s="121"/>
      <c r="Q188" s="121"/>
      <c r="R188" s="121"/>
      <c r="S188" s="121"/>
      <c r="T188" s="121"/>
      <c r="U188" s="121"/>
      <c r="V188" s="121"/>
      <c r="W188" s="121"/>
      <c r="X188" s="121"/>
      <c r="Y188" s="122"/>
    </row>
    <row r="189" spans="1:27" ht="12.75" customHeight="1" x14ac:dyDescent="0.2">
      <c r="A189" s="118"/>
      <c r="B189" s="123"/>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5"/>
    </row>
    <row r="190" spans="1:27" s="47" customFormat="1" ht="12.75" customHeight="1" x14ac:dyDescent="0.2">
      <c r="A190" s="119"/>
      <c r="B190" s="35">
        <v>1</v>
      </c>
      <c r="C190" s="35">
        <v>2</v>
      </c>
      <c r="D190" s="35">
        <v>3</v>
      </c>
      <c r="E190" s="35">
        <v>4</v>
      </c>
      <c r="F190" s="35">
        <v>5</v>
      </c>
      <c r="G190" s="35">
        <v>6</v>
      </c>
      <c r="H190" s="35">
        <v>7</v>
      </c>
      <c r="I190" s="35">
        <v>8</v>
      </c>
      <c r="J190" s="35">
        <v>9</v>
      </c>
      <c r="K190" s="35">
        <v>10</v>
      </c>
      <c r="L190" s="35">
        <v>11</v>
      </c>
      <c r="M190" s="35">
        <v>12</v>
      </c>
      <c r="N190" s="35">
        <v>13</v>
      </c>
      <c r="O190" s="35">
        <v>14</v>
      </c>
      <c r="P190" s="35">
        <v>15</v>
      </c>
      <c r="Q190" s="35">
        <v>16</v>
      </c>
      <c r="R190" s="35">
        <v>17</v>
      </c>
      <c r="S190" s="35">
        <v>18</v>
      </c>
      <c r="T190" s="35">
        <v>19</v>
      </c>
      <c r="U190" s="35">
        <v>20</v>
      </c>
      <c r="V190" s="35">
        <v>21</v>
      </c>
      <c r="W190" s="35">
        <v>22</v>
      </c>
      <c r="X190" s="35">
        <v>23</v>
      </c>
      <c r="Y190" s="35">
        <v>24</v>
      </c>
    </row>
    <row r="191" spans="1:27" ht="15.75" customHeight="1" x14ac:dyDescent="0.2">
      <c r="A191" s="36" t="str">
        <f>A156</f>
        <v>01.07.2017</v>
      </c>
      <c r="B191" s="37">
        <f>SUMIFS(СВЦЭМ!$F$34:$F$777,СВЦЭМ!$A$34:$A$777,$A191,СВЦЭМ!$B$34:$B$777,B$190)+'СЕТ СН'!$F$12-'СЕТ СН'!$F$21</f>
        <v>-488.82588112000002</v>
      </c>
      <c r="C191" s="37">
        <f>SUMIFS(СВЦЭМ!$F$34:$F$777,СВЦЭМ!$A$34:$A$777,$A191,СВЦЭМ!$B$34:$B$777,C$190)+'СЕТ СН'!$F$12-'СЕТ СН'!$F$21</f>
        <v>-483.63239608000003</v>
      </c>
      <c r="D191" s="37">
        <f>SUMIFS(СВЦЭМ!$F$34:$F$777,СВЦЭМ!$A$34:$A$777,$A191,СВЦЭМ!$B$34:$B$777,D$190)+'СЕТ СН'!$F$12-'СЕТ СН'!$F$21</f>
        <v>-477.79416961999999</v>
      </c>
      <c r="E191" s="37">
        <f>SUMIFS(СВЦЭМ!$F$34:$F$777,СВЦЭМ!$A$34:$A$777,$A191,СВЦЭМ!$B$34:$B$777,E$190)+'СЕТ СН'!$F$12-'СЕТ СН'!$F$21</f>
        <v>-479.17377875</v>
      </c>
      <c r="F191" s="37">
        <f>SUMIFS(СВЦЭМ!$F$34:$F$777,СВЦЭМ!$A$34:$A$777,$A191,СВЦЭМ!$B$34:$B$777,F$190)+'СЕТ СН'!$F$12-'СЕТ СН'!$F$21</f>
        <v>-480.12082670000001</v>
      </c>
      <c r="G191" s="37">
        <f>SUMIFS(СВЦЭМ!$F$34:$F$777,СВЦЭМ!$A$34:$A$777,$A191,СВЦЭМ!$B$34:$B$777,G$190)+'СЕТ СН'!$F$12-'СЕТ СН'!$F$21</f>
        <v>-479.50608854000001</v>
      </c>
      <c r="H191" s="37">
        <f>SUMIFS(СВЦЭМ!$F$34:$F$777,СВЦЭМ!$A$34:$A$777,$A191,СВЦЭМ!$B$34:$B$777,H$190)+'СЕТ СН'!$F$12-'СЕТ СН'!$F$21</f>
        <v>-476.66175534000001</v>
      </c>
      <c r="I191" s="37">
        <f>SUMIFS(СВЦЭМ!$F$34:$F$777,СВЦЭМ!$A$34:$A$777,$A191,СВЦЭМ!$B$34:$B$777,I$190)+'СЕТ СН'!$F$12-'СЕТ СН'!$F$21</f>
        <v>-481.17967572999999</v>
      </c>
      <c r="J191" s="37">
        <f>SUMIFS(СВЦЭМ!$F$34:$F$777,СВЦЭМ!$A$34:$A$777,$A191,СВЦЭМ!$B$34:$B$777,J$190)+'СЕТ СН'!$F$12-'СЕТ СН'!$F$21</f>
        <v>-485.68235291999997</v>
      </c>
      <c r="K191" s="37">
        <f>SUMIFS(СВЦЭМ!$F$34:$F$777,СВЦЭМ!$A$34:$A$777,$A191,СВЦЭМ!$B$34:$B$777,K$190)+'СЕТ СН'!$F$12-'СЕТ СН'!$F$21</f>
        <v>-492.78917045000003</v>
      </c>
      <c r="L191" s="37">
        <f>SUMIFS(СВЦЭМ!$F$34:$F$777,СВЦЭМ!$A$34:$A$777,$A191,СВЦЭМ!$B$34:$B$777,L$190)+'СЕТ СН'!$F$12-'СЕТ СН'!$F$21</f>
        <v>-500.05789476000001</v>
      </c>
      <c r="M191" s="37">
        <f>SUMIFS(СВЦЭМ!$F$34:$F$777,СВЦЭМ!$A$34:$A$777,$A191,СВЦЭМ!$B$34:$B$777,M$190)+'СЕТ СН'!$F$12-'СЕТ СН'!$F$21</f>
        <v>-500.57610520999998</v>
      </c>
      <c r="N191" s="37">
        <f>SUMIFS(СВЦЭМ!$F$34:$F$777,СВЦЭМ!$A$34:$A$777,$A191,СВЦЭМ!$B$34:$B$777,N$190)+'СЕТ СН'!$F$12-'СЕТ СН'!$F$21</f>
        <v>-499.91208516</v>
      </c>
      <c r="O191" s="37">
        <f>SUMIFS(СВЦЭМ!$F$34:$F$777,СВЦЭМ!$A$34:$A$777,$A191,СВЦЭМ!$B$34:$B$777,O$190)+'СЕТ СН'!$F$12-'СЕТ СН'!$F$21</f>
        <v>-500.51847161000001</v>
      </c>
      <c r="P191" s="37">
        <f>SUMIFS(СВЦЭМ!$F$34:$F$777,СВЦЭМ!$A$34:$A$777,$A191,СВЦЭМ!$B$34:$B$777,P$190)+'СЕТ СН'!$F$12-'СЕТ СН'!$F$21</f>
        <v>-500.95234252</v>
      </c>
      <c r="Q191" s="37">
        <f>SUMIFS(СВЦЭМ!$F$34:$F$777,СВЦЭМ!$A$34:$A$777,$A191,СВЦЭМ!$B$34:$B$777,Q$190)+'СЕТ СН'!$F$12-'СЕТ СН'!$F$21</f>
        <v>-501.39463453000002</v>
      </c>
      <c r="R191" s="37">
        <f>SUMIFS(СВЦЭМ!$F$34:$F$777,СВЦЭМ!$A$34:$A$777,$A191,СВЦЭМ!$B$34:$B$777,R$190)+'СЕТ СН'!$F$12-'СЕТ СН'!$F$21</f>
        <v>-501.68393421000002</v>
      </c>
      <c r="S191" s="37">
        <f>SUMIFS(СВЦЭМ!$F$34:$F$777,СВЦЭМ!$A$34:$A$777,$A191,СВЦЭМ!$B$34:$B$777,S$190)+'СЕТ СН'!$F$12-'СЕТ СН'!$F$21</f>
        <v>-502.40469564</v>
      </c>
      <c r="T191" s="37">
        <f>SUMIFS(СВЦЭМ!$F$34:$F$777,СВЦЭМ!$A$34:$A$777,$A191,СВЦЭМ!$B$34:$B$777,T$190)+'СЕТ СН'!$F$12-'СЕТ СН'!$F$21</f>
        <v>-502.26588088</v>
      </c>
      <c r="U191" s="37">
        <f>SUMIFS(СВЦЭМ!$F$34:$F$777,СВЦЭМ!$A$34:$A$777,$A191,СВЦЭМ!$B$34:$B$777,U$190)+'СЕТ СН'!$F$12-'СЕТ СН'!$F$21</f>
        <v>-502.19492551999997</v>
      </c>
      <c r="V191" s="37">
        <f>SUMIFS(СВЦЭМ!$F$34:$F$777,СВЦЭМ!$A$34:$A$777,$A191,СВЦЭМ!$B$34:$B$777,V$190)+'СЕТ СН'!$F$12-'СЕТ СН'!$F$21</f>
        <v>-499.75934215000001</v>
      </c>
      <c r="W191" s="37">
        <f>SUMIFS(СВЦЭМ!$F$34:$F$777,СВЦЭМ!$A$34:$A$777,$A191,СВЦЭМ!$B$34:$B$777,W$190)+'СЕТ СН'!$F$12-'СЕТ СН'!$F$21</f>
        <v>-497.40927019000003</v>
      </c>
      <c r="X191" s="37">
        <f>SUMIFS(СВЦЭМ!$F$34:$F$777,СВЦЭМ!$A$34:$A$777,$A191,СВЦЭМ!$B$34:$B$777,X$190)+'СЕТ СН'!$F$12-'СЕТ СН'!$F$21</f>
        <v>-498.35426232999998</v>
      </c>
      <c r="Y191" s="37">
        <f>SUMIFS(СВЦЭМ!$F$34:$F$777,СВЦЭМ!$A$34:$A$777,$A191,СВЦЭМ!$B$34:$B$777,Y$190)+'СЕТ СН'!$F$12-'СЕТ СН'!$F$21</f>
        <v>-492.86513857</v>
      </c>
      <c r="AA191" s="46"/>
    </row>
    <row r="192" spans="1:27" ht="15.75" x14ac:dyDescent="0.2">
      <c r="A192" s="36">
        <f>A191+1</f>
        <v>42918</v>
      </c>
      <c r="B192" s="37">
        <f>SUMIFS(СВЦЭМ!$F$34:$F$777,СВЦЭМ!$A$34:$A$777,$A192,СВЦЭМ!$B$34:$B$777,B$190)+'СЕТ СН'!$F$12-'СЕТ СН'!$F$21</f>
        <v>-490.36189373000002</v>
      </c>
      <c r="C192" s="37">
        <f>SUMIFS(СВЦЭМ!$F$34:$F$777,СВЦЭМ!$A$34:$A$777,$A192,СВЦЭМ!$B$34:$B$777,C$190)+'СЕТ СН'!$F$12-'СЕТ СН'!$F$21</f>
        <v>-483.40152959</v>
      </c>
      <c r="D192" s="37">
        <f>SUMIFS(СВЦЭМ!$F$34:$F$777,СВЦЭМ!$A$34:$A$777,$A192,СВЦЭМ!$B$34:$B$777,D$190)+'СЕТ СН'!$F$12-'СЕТ СН'!$F$21</f>
        <v>-477.44417970000001</v>
      </c>
      <c r="E192" s="37">
        <f>SUMIFS(СВЦЭМ!$F$34:$F$777,СВЦЭМ!$A$34:$A$777,$A192,СВЦЭМ!$B$34:$B$777,E$190)+'СЕТ СН'!$F$12-'СЕТ СН'!$F$21</f>
        <v>-475.21130684000002</v>
      </c>
      <c r="F192" s="37">
        <f>SUMIFS(СВЦЭМ!$F$34:$F$777,СВЦЭМ!$A$34:$A$777,$A192,СВЦЭМ!$B$34:$B$777,F$190)+'СЕТ СН'!$F$12-'СЕТ СН'!$F$21</f>
        <v>-475.19130143000001</v>
      </c>
      <c r="G192" s="37">
        <f>SUMIFS(СВЦЭМ!$F$34:$F$777,СВЦЭМ!$A$34:$A$777,$A192,СВЦЭМ!$B$34:$B$777,G$190)+'СЕТ СН'!$F$12-'СЕТ СН'!$F$21</f>
        <v>-472.79286765000001</v>
      </c>
      <c r="H192" s="37">
        <f>SUMIFS(СВЦЭМ!$F$34:$F$777,СВЦЭМ!$A$34:$A$777,$A192,СВЦЭМ!$B$34:$B$777,H$190)+'СЕТ СН'!$F$12-'СЕТ СН'!$F$21</f>
        <v>-474.06347714999998</v>
      </c>
      <c r="I192" s="37">
        <f>SUMIFS(СВЦЭМ!$F$34:$F$777,СВЦЭМ!$A$34:$A$777,$A192,СВЦЭМ!$B$34:$B$777,I$190)+'СЕТ СН'!$F$12-'СЕТ СН'!$F$21</f>
        <v>-474.90210315000002</v>
      </c>
      <c r="J192" s="37">
        <f>SUMIFS(СВЦЭМ!$F$34:$F$777,СВЦЭМ!$A$34:$A$777,$A192,СВЦЭМ!$B$34:$B$777,J$190)+'СЕТ СН'!$F$12-'СЕТ СН'!$F$21</f>
        <v>-482.67805245</v>
      </c>
      <c r="K192" s="37">
        <f>SUMIFS(СВЦЭМ!$F$34:$F$777,СВЦЭМ!$A$34:$A$777,$A192,СВЦЭМ!$B$34:$B$777,K$190)+'СЕТ СН'!$F$12-'СЕТ СН'!$F$21</f>
        <v>-493.97363881000001</v>
      </c>
      <c r="L192" s="37">
        <f>SUMIFS(СВЦЭМ!$F$34:$F$777,СВЦЭМ!$A$34:$A$777,$A192,СВЦЭМ!$B$34:$B$777,L$190)+'СЕТ СН'!$F$12-'СЕТ СН'!$F$21</f>
        <v>-503.51556397000002</v>
      </c>
      <c r="M192" s="37">
        <f>SUMIFS(СВЦЭМ!$F$34:$F$777,СВЦЭМ!$A$34:$A$777,$A192,СВЦЭМ!$B$34:$B$777,M$190)+'СЕТ СН'!$F$12-'СЕТ СН'!$F$21</f>
        <v>-505.91725429000002</v>
      </c>
      <c r="N192" s="37">
        <f>SUMIFS(СВЦЭМ!$F$34:$F$777,СВЦЭМ!$A$34:$A$777,$A192,СВЦЭМ!$B$34:$B$777,N$190)+'СЕТ СН'!$F$12-'СЕТ СН'!$F$21</f>
        <v>-505.84621698000001</v>
      </c>
      <c r="O192" s="37">
        <f>SUMIFS(СВЦЭМ!$F$34:$F$777,СВЦЭМ!$A$34:$A$777,$A192,СВЦЭМ!$B$34:$B$777,O$190)+'СЕТ СН'!$F$12-'СЕТ СН'!$F$21</f>
        <v>-505.50791573999999</v>
      </c>
      <c r="P192" s="37">
        <f>SUMIFS(СВЦЭМ!$F$34:$F$777,СВЦЭМ!$A$34:$A$777,$A192,СВЦЭМ!$B$34:$B$777,P$190)+'СЕТ СН'!$F$12-'СЕТ СН'!$F$21</f>
        <v>-503.82721857000001</v>
      </c>
      <c r="Q192" s="37">
        <f>SUMIFS(СВЦЭМ!$F$34:$F$777,СВЦЭМ!$A$34:$A$777,$A192,СВЦЭМ!$B$34:$B$777,Q$190)+'СЕТ СН'!$F$12-'СЕТ СН'!$F$21</f>
        <v>-503.44173567999997</v>
      </c>
      <c r="R192" s="37">
        <f>SUMIFS(СВЦЭМ!$F$34:$F$777,СВЦЭМ!$A$34:$A$777,$A192,СВЦЭМ!$B$34:$B$777,R$190)+'СЕТ СН'!$F$12-'СЕТ СН'!$F$21</f>
        <v>-503.5567623</v>
      </c>
      <c r="S192" s="37">
        <f>SUMIFS(СВЦЭМ!$F$34:$F$777,СВЦЭМ!$A$34:$A$777,$A192,СВЦЭМ!$B$34:$B$777,S$190)+'СЕТ СН'!$F$12-'СЕТ СН'!$F$21</f>
        <v>-505.13632903000001</v>
      </c>
      <c r="T192" s="37">
        <f>SUMIFS(СВЦЭМ!$F$34:$F$777,СВЦЭМ!$A$34:$A$777,$A192,СВЦЭМ!$B$34:$B$777,T$190)+'СЕТ СН'!$F$12-'СЕТ СН'!$F$21</f>
        <v>-505.34441741000001</v>
      </c>
      <c r="U192" s="37">
        <f>SUMIFS(СВЦЭМ!$F$34:$F$777,СВЦЭМ!$A$34:$A$777,$A192,СВЦЭМ!$B$34:$B$777,U$190)+'СЕТ СН'!$F$12-'СЕТ СН'!$F$21</f>
        <v>-504.84800841000003</v>
      </c>
      <c r="V192" s="37">
        <f>SUMIFS(СВЦЭМ!$F$34:$F$777,СВЦЭМ!$A$34:$A$777,$A192,СВЦЭМ!$B$34:$B$777,V$190)+'СЕТ СН'!$F$12-'СЕТ СН'!$F$21</f>
        <v>-504.14069761999997</v>
      </c>
      <c r="W192" s="37">
        <f>SUMIFS(СВЦЭМ!$F$34:$F$777,СВЦЭМ!$A$34:$A$777,$A192,СВЦЭМ!$B$34:$B$777,W$190)+'СЕТ СН'!$F$12-'СЕТ СН'!$F$21</f>
        <v>-502.07439228999999</v>
      </c>
      <c r="X192" s="37">
        <f>SUMIFS(СВЦЭМ!$F$34:$F$777,СВЦЭМ!$A$34:$A$777,$A192,СВЦЭМ!$B$34:$B$777,X$190)+'СЕТ СН'!$F$12-'СЕТ СН'!$F$21</f>
        <v>-500.45785165000001</v>
      </c>
      <c r="Y192" s="37">
        <f>SUMIFS(СВЦЭМ!$F$34:$F$777,СВЦЭМ!$A$34:$A$777,$A192,СВЦЭМ!$B$34:$B$777,Y$190)+'СЕТ СН'!$F$12-'СЕТ СН'!$F$21</f>
        <v>-492.17660411999998</v>
      </c>
    </row>
    <row r="193" spans="1:25" ht="15.75" x14ac:dyDescent="0.2">
      <c r="A193" s="36">
        <f t="shared" ref="A193:A221" si="5">A192+1</f>
        <v>42919</v>
      </c>
      <c r="B193" s="37">
        <f>SUMIFS(СВЦЭМ!$F$34:$F$777,СВЦЭМ!$A$34:$A$777,$A193,СВЦЭМ!$B$34:$B$777,B$190)+'СЕТ СН'!$F$12-'СЕТ СН'!$F$21</f>
        <v>-486.52785462999998</v>
      </c>
      <c r="C193" s="37">
        <f>SUMIFS(СВЦЭМ!$F$34:$F$777,СВЦЭМ!$A$34:$A$777,$A193,СВЦЭМ!$B$34:$B$777,C$190)+'СЕТ СН'!$F$12-'СЕТ СН'!$F$21</f>
        <v>-479.01398445000001</v>
      </c>
      <c r="D193" s="37">
        <f>SUMIFS(СВЦЭМ!$F$34:$F$777,СВЦЭМ!$A$34:$A$777,$A193,СВЦЭМ!$B$34:$B$777,D$190)+'СЕТ СН'!$F$12-'СЕТ СН'!$F$21</f>
        <v>-472.05162180000002</v>
      </c>
      <c r="E193" s="37">
        <f>SUMIFS(СВЦЭМ!$F$34:$F$777,СВЦЭМ!$A$34:$A$777,$A193,СВЦЭМ!$B$34:$B$777,E$190)+'СЕТ СН'!$F$12-'СЕТ СН'!$F$21</f>
        <v>-471.18267721000001</v>
      </c>
      <c r="F193" s="37">
        <f>SUMIFS(СВЦЭМ!$F$34:$F$777,СВЦЭМ!$A$34:$A$777,$A193,СВЦЭМ!$B$34:$B$777,F$190)+'СЕТ СН'!$F$12-'СЕТ СН'!$F$21</f>
        <v>-472.03119229000004</v>
      </c>
      <c r="G193" s="37">
        <f>SUMIFS(СВЦЭМ!$F$34:$F$777,СВЦЭМ!$A$34:$A$777,$A193,СВЦЭМ!$B$34:$B$777,G$190)+'СЕТ СН'!$F$12-'СЕТ СН'!$F$21</f>
        <v>-471.49453197000003</v>
      </c>
      <c r="H193" s="37">
        <f>SUMIFS(СВЦЭМ!$F$34:$F$777,СВЦЭМ!$A$34:$A$777,$A193,СВЦЭМ!$B$34:$B$777,H$190)+'СЕТ СН'!$F$12-'СЕТ СН'!$F$21</f>
        <v>-468.03829330999997</v>
      </c>
      <c r="I193" s="37">
        <f>SUMIFS(СВЦЭМ!$F$34:$F$777,СВЦЭМ!$A$34:$A$777,$A193,СВЦЭМ!$B$34:$B$777,I$190)+'СЕТ СН'!$F$12-'СЕТ СН'!$F$21</f>
        <v>-474.77358611</v>
      </c>
      <c r="J193" s="37">
        <f>SUMIFS(СВЦЭМ!$F$34:$F$777,СВЦЭМ!$A$34:$A$777,$A193,СВЦЭМ!$B$34:$B$777,J$190)+'СЕТ СН'!$F$12-'СЕТ СН'!$F$21</f>
        <v>-486.09123563999998</v>
      </c>
      <c r="K193" s="37">
        <f>SUMIFS(СВЦЭМ!$F$34:$F$777,СВЦЭМ!$A$34:$A$777,$A193,СВЦЭМ!$B$34:$B$777,K$190)+'СЕТ СН'!$F$12-'СЕТ СН'!$F$21</f>
        <v>-495.93827224</v>
      </c>
      <c r="L193" s="37">
        <f>SUMIFS(СВЦЭМ!$F$34:$F$777,СВЦЭМ!$A$34:$A$777,$A193,СВЦЭМ!$B$34:$B$777,L$190)+'СЕТ СН'!$F$12-'СЕТ СН'!$F$21</f>
        <v>-500.79497057000003</v>
      </c>
      <c r="M193" s="37">
        <f>SUMIFS(СВЦЭМ!$F$34:$F$777,СВЦЭМ!$A$34:$A$777,$A193,СВЦЭМ!$B$34:$B$777,M$190)+'СЕТ СН'!$F$12-'СЕТ СН'!$F$21</f>
        <v>-502.79395983000001</v>
      </c>
      <c r="N193" s="37">
        <f>SUMIFS(СВЦЭМ!$F$34:$F$777,СВЦЭМ!$A$34:$A$777,$A193,СВЦЭМ!$B$34:$B$777,N$190)+'СЕТ СН'!$F$12-'СЕТ СН'!$F$21</f>
        <v>-504.37020488000002</v>
      </c>
      <c r="O193" s="37">
        <f>SUMIFS(СВЦЭМ!$F$34:$F$777,СВЦЭМ!$A$34:$A$777,$A193,СВЦЭМ!$B$34:$B$777,O$190)+'СЕТ СН'!$F$12-'СЕТ СН'!$F$21</f>
        <v>-502.89079692999996</v>
      </c>
      <c r="P193" s="37">
        <f>SUMIFS(СВЦЭМ!$F$34:$F$777,СВЦЭМ!$A$34:$A$777,$A193,СВЦЭМ!$B$34:$B$777,P$190)+'СЕТ СН'!$F$12-'СЕТ СН'!$F$21</f>
        <v>-502.42962968000001</v>
      </c>
      <c r="Q193" s="37">
        <f>SUMIFS(СВЦЭМ!$F$34:$F$777,СВЦЭМ!$A$34:$A$777,$A193,СВЦЭМ!$B$34:$B$777,Q$190)+'СЕТ СН'!$F$12-'СЕТ СН'!$F$21</f>
        <v>-502.22658557</v>
      </c>
      <c r="R193" s="37">
        <f>SUMIFS(СВЦЭМ!$F$34:$F$777,СВЦЭМ!$A$34:$A$777,$A193,СВЦЭМ!$B$34:$B$777,R$190)+'СЕТ СН'!$F$12-'СЕТ СН'!$F$21</f>
        <v>-501.63733894000001</v>
      </c>
      <c r="S193" s="37">
        <f>SUMIFS(СВЦЭМ!$F$34:$F$777,СВЦЭМ!$A$34:$A$777,$A193,СВЦЭМ!$B$34:$B$777,S$190)+'СЕТ СН'!$F$12-'СЕТ СН'!$F$21</f>
        <v>-503.70502269999997</v>
      </c>
      <c r="T193" s="37">
        <f>SUMIFS(СВЦЭМ!$F$34:$F$777,СВЦЭМ!$A$34:$A$777,$A193,СВЦЭМ!$B$34:$B$777,T$190)+'СЕТ СН'!$F$12-'СЕТ СН'!$F$21</f>
        <v>-502.69984966999999</v>
      </c>
      <c r="U193" s="37">
        <f>SUMIFS(СВЦЭМ!$F$34:$F$777,СВЦЭМ!$A$34:$A$777,$A193,СВЦЭМ!$B$34:$B$777,U$190)+'СЕТ СН'!$F$12-'СЕТ СН'!$F$21</f>
        <v>-503.39634483999998</v>
      </c>
      <c r="V193" s="37">
        <f>SUMIFS(СВЦЭМ!$F$34:$F$777,СВЦЭМ!$A$34:$A$777,$A193,СВЦЭМ!$B$34:$B$777,V$190)+'СЕТ СН'!$F$12-'СЕТ СН'!$F$21</f>
        <v>-502.16112043999999</v>
      </c>
      <c r="W193" s="37">
        <f>SUMIFS(СВЦЭМ!$F$34:$F$777,СВЦЭМ!$A$34:$A$777,$A193,СВЦЭМ!$B$34:$B$777,W$190)+'СЕТ СН'!$F$12-'СЕТ СН'!$F$21</f>
        <v>-499.64532943</v>
      </c>
      <c r="X193" s="37">
        <f>SUMIFS(СВЦЭМ!$F$34:$F$777,СВЦЭМ!$A$34:$A$777,$A193,СВЦЭМ!$B$34:$B$777,X$190)+'СЕТ СН'!$F$12-'СЕТ СН'!$F$21</f>
        <v>-492.40883209000003</v>
      </c>
      <c r="Y193" s="37">
        <f>SUMIFS(СВЦЭМ!$F$34:$F$777,СВЦЭМ!$A$34:$A$777,$A193,СВЦЭМ!$B$34:$B$777,Y$190)+'СЕТ СН'!$F$12-'СЕТ СН'!$F$21</f>
        <v>-486.26969191000001</v>
      </c>
    </row>
    <row r="194" spans="1:25" ht="15.75" x14ac:dyDescent="0.2">
      <c r="A194" s="36">
        <f t="shared" si="5"/>
        <v>42920</v>
      </c>
      <c r="B194" s="37">
        <f>SUMIFS(СВЦЭМ!$F$34:$F$777,СВЦЭМ!$A$34:$A$777,$A194,СВЦЭМ!$B$34:$B$777,B$190)+'СЕТ СН'!$F$12-'СЕТ СН'!$F$21</f>
        <v>-486.64450757999998</v>
      </c>
      <c r="C194" s="37">
        <f>SUMIFS(СВЦЭМ!$F$34:$F$777,СВЦЭМ!$A$34:$A$777,$A194,СВЦЭМ!$B$34:$B$777,C$190)+'СЕТ СН'!$F$12-'СЕТ СН'!$F$21</f>
        <v>-480.31150814</v>
      </c>
      <c r="D194" s="37">
        <f>SUMIFS(СВЦЭМ!$F$34:$F$777,СВЦЭМ!$A$34:$A$777,$A194,СВЦЭМ!$B$34:$B$777,D$190)+'СЕТ СН'!$F$12-'СЕТ СН'!$F$21</f>
        <v>-472.39513115</v>
      </c>
      <c r="E194" s="37">
        <f>SUMIFS(СВЦЭМ!$F$34:$F$777,СВЦЭМ!$A$34:$A$777,$A194,СВЦЭМ!$B$34:$B$777,E$190)+'СЕТ СН'!$F$12-'СЕТ СН'!$F$21</f>
        <v>-471.74876035</v>
      </c>
      <c r="F194" s="37">
        <f>SUMIFS(СВЦЭМ!$F$34:$F$777,СВЦЭМ!$A$34:$A$777,$A194,СВЦЭМ!$B$34:$B$777,F$190)+'СЕТ СН'!$F$12-'СЕТ СН'!$F$21</f>
        <v>-472.45325643000001</v>
      </c>
      <c r="G194" s="37">
        <f>SUMIFS(СВЦЭМ!$F$34:$F$777,СВЦЭМ!$A$34:$A$777,$A194,СВЦЭМ!$B$34:$B$777,G$190)+'СЕТ СН'!$F$12-'СЕТ СН'!$F$21</f>
        <v>-472.13401070999998</v>
      </c>
      <c r="H194" s="37">
        <f>SUMIFS(СВЦЭМ!$F$34:$F$777,СВЦЭМ!$A$34:$A$777,$A194,СВЦЭМ!$B$34:$B$777,H$190)+'СЕТ СН'!$F$12-'СЕТ СН'!$F$21</f>
        <v>-468.81728884</v>
      </c>
      <c r="I194" s="37">
        <f>SUMIFS(СВЦЭМ!$F$34:$F$777,СВЦЭМ!$A$34:$A$777,$A194,СВЦЭМ!$B$34:$B$777,I$190)+'СЕТ СН'!$F$12-'СЕТ СН'!$F$21</f>
        <v>-479.12153246000003</v>
      </c>
      <c r="J194" s="37">
        <f>SUMIFS(СВЦЭМ!$F$34:$F$777,СВЦЭМ!$A$34:$A$777,$A194,СВЦЭМ!$B$34:$B$777,J$190)+'СЕТ СН'!$F$12-'СЕТ СН'!$F$21</f>
        <v>-490.63863431999999</v>
      </c>
      <c r="K194" s="37">
        <f>SUMIFS(СВЦЭМ!$F$34:$F$777,СВЦЭМ!$A$34:$A$777,$A194,СВЦЭМ!$B$34:$B$777,K$190)+'СЕТ СН'!$F$12-'СЕТ СН'!$F$21</f>
        <v>-498.75166123999998</v>
      </c>
      <c r="L194" s="37">
        <f>SUMIFS(СВЦЭМ!$F$34:$F$777,СВЦЭМ!$A$34:$A$777,$A194,СВЦЭМ!$B$34:$B$777,L$190)+'СЕТ СН'!$F$12-'СЕТ СН'!$F$21</f>
        <v>-505.53543502000002</v>
      </c>
      <c r="M194" s="37">
        <f>SUMIFS(СВЦЭМ!$F$34:$F$777,СВЦЭМ!$A$34:$A$777,$A194,СВЦЭМ!$B$34:$B$777,M$190)+'СЕТ СН'!$F$12-'СЕТ СН'!$F$21</f>
        <v>-507.13688042000001</v>
      </c>
      <c r="N194" s="37">
        <f>SUMIFS(СВЦЭМ!$F$34:$F$777,СВЦЭМ!$A$34:$A$777,$A194,СВЦЭМ!$B$34:$B$777,N$190)+'СЕТ СН'!$F$12-'СЕТ СН'!$F$21</f>
        <v>-507.72786229999997</v>
      </c>
      <c r="O194" s="37">
        <f>SUMIFS(СВЦЭМ!$F$34:$F$777,СВЦЭМ!$A$34:$A$777,$A194,СВЦЭМ!$B$34:$B$777,O$190)+'СЕТ СН'!$F$12-'СЕТ СН'!$F$21</f>
        <v>-506.69462672999998</v>
      </c>
      <c r="P194" s="37">
        <f>SUMIFS(СВЦЭМ!$F$34:$F$777,СВЦЭМ!$A$34:$A$777,$A194,СВЦЭМ!$B$34:$B$777,P$190)+'СЕТ СН'!$F$12-'СЕТ СН'!$F$21</f>
        <v>-505.74477617000002</v>
      </c>
      <c r="Q194" s="37">
        <f>SUMIFS(СВЦЭМ!$F$34:$F$777,СВЦЭМ!$A$34:$A$777,$A194,СВЦЭМ!$B$34:$B$777,Q$190)+'СЕТ СН'!$F$12-'СЕТ СН'!$F$21</f>
        <v>-504.8901042</v>
      </c>
      <c r="R194" s="37">
        <f>SUMIFS(СВЦЭМ!$F$34:$F$777,СВЦЭМ!$A$34:$A$777,$A194,СВЦЭМ!$B$34:$B$777,R$190)+'СЕТ СН'!$F$12-'СЕТ СН'!$F$21</f>
        <v>-502.29514627999998</v>
      </c>
      <c r="S194" s="37">
        <f>SUMIFS(СВЦЭМ!$F$34:$F$777,СВЦЭМ!$A$34:$A$777,$A194,СВЦЭМ!$B$34:$B$777,S$190)+'СЕТ СН'!$F$12-'СЕТ СН'!$F$21</f>
        <v>-500.23923522000001</v>
      </c>
      <c r="T194" s="37">
        <f>SUMIFS(СВЦЭМ!$F$34:$F$777,СВЦЭМ!$A$34:$A$777,$A194,СВЦЭМ!$B$34:$B$777,T$190)+'СЕТ СН'!$F$12-'СЕТ СН'!$F$21</f>
        <v>-497.33223601999998</v>
      </c>
      <c r="U194" s="37">
        <f>SUMIFS(СВЦЭМ!$F$34:$F$777,СВЦЭМ!$A$34:$A$777,$A194,СВЦЭМ!$B$34:$B$777,U$190)+'СЕТ СН'!$F$12-'СЕТ СН'!$F$21</f>
        <v>-497.00729711999998</v>
      </c>
      <c r="V194" s="37">
        <f>SUMIFS(СВЦЭМ!$F$34:$F$777,СВЦЭМ!$A$34:$A$777,$A194,СВЦЭМ!$B$34:$B$777,V$190)+'СЕТ СН'!$F$12-'СЕТ СН'!$F$21</f>
        <v>-495.96042967</v>
      </c>
      <c r="W194" s="37">
        <f>SUMIFS(СВЦЭМ!$F$34:$F$777,СВЦЭМ!$A$34:$A$777,$A194,СВЦЭМ!$B$34:$B$777,W$190)+'СЕТ СН'!$F$12-'СЕТ СН'!$F$21</f>
        <v>-493.92161541999997</v>
      </c>
      <c r="X194" s="37">
        <f>SUMIFS(СВЦЭМ!$F$34:$F$777,СВЦЭМ!$A$34:$A$777,$A194,СВЦЭМ!$B$34:$B$777,X$190)+'СЕТ СН'!$F$12-'СЕТ СН'!$F$21</f>
        <v>-493.71268394999998</v>
      </c>
      <c r="Y194" s="37">
        <f>SUMIFS(СВЦЭМ!$F$34:$F$777,СВЦЭМ!$A$34:$A$777,$A194,СВЦЭМ!$B$34:$B$777,Y$190)+'СЕТ СН'!$F$12-'СЕТ СН'!$F$21</f>
        <v>-487.99464472</v>
      </c>
    </row>
    <row r="195" spans="1:25" ht="15.75" x14ac:dyDescent="0.2">
      <c r="A195" s="36">
        <f t="shared" si="5"/>
        <v>42921</v>
      </c>
      <c r="B195" s="37">
        <f>SUMIFS(СВЦЭМ!$F$34:$F$777,СВЦЭМ!$A$34:$A$777,$A195,СВЦЭМ!$B$34:$B$777,B$190)+'СЕТ СН'!$F$12-'СЕТ СН'!$F$21</f>
        <v>-486.97192547999998</v>
      </c>
      <c r="C195" s="37">
        <f>SUMIFS(СВЦЭМ!$F$34:$F$777,СВЦЭМ!$A$34:$A$777,$A195,СВЦЭМ!$B$34:$B$777,C$190)+'СЕТ СН'!$F$12-'СЕТ СН'!$F$21</f>
        <v>-474.69290596999997</v>
      </c>
      <c r="D195" s="37">
        <f>SUMIFS(СВЦЭМ!$F$34:$F$777,СВЦЭМ!$A$34:$A$777,$A195,СВЦЭМ!$B$34:$B$777,D$190)+'СЕТ СН'!$F$12-'СЕТ СН'!$F$21</f>
        <v>-472.63239856000001</v>
      </c>
      <c r="E195" s="37">
        <f>SUMIFS(СВЦЭМ!$F$34:$F$777,СВЦЭМ!$A$34:$A$777,$A195,СВЦЭМ!$B$34:$B$777,E$190)+'СЕТ СН'!$F$12-'СЕТ СН'!$F$21</f>
        <v>-472.38919756999996</v>
      </c>
      <c r="F195" s="37">
        <f>SUMIFS(СВЦЭМ!$F$34:$F$777,СВЦЭМ!$A$34:$A$777,$A195,СВЦЭМ!$B$34:$B$777,F$190)+'СЕТ СН'!$F$12-'СЕТ СН'!$F$21</f>
        <v>-472.57248060000001</v>
      </c>
      <c r="G195" s="37">
        <f>SUMIFS(СВЦЭМ!$F$34:$F$777,СВЦЭМ!$A$34:$A$777,$A195,СВЦЭМ!$B$34:$B$777,G$190)+'СЕТ СН'!$F$12-'СЕТ СН'!$F$21</f>
        <v>-472.28821011000002</v>
      </c>
      <c r="H195" s="37">
        <f>SUMIFS(СВЦЭМ!$F$34:$F$777,СВЦЭМ!$A$34:$A$777,$A195,СВЦЭМ!$B$34:$B$777,H$190)+'СЕТ СН'!$F$12-'СЕТ СН'!$F$21</f>
        <v>-468.18013590999999</v>
      </c>
      <c r="I195" s="37">
        <f>SUMIFS(СВЦЭМ!$F$34:$F$777,СВЦЭМ!$A$34:$A$777,$A195,СВЦЭМ!$B$34:$B$777,I$190)+'СЕТ СН'!$F$12-'СЕТ СН'!$F$21</f>
        <v>-478.8630149</v>
      </c>
      <c r="J195" s="37">
        <f>SUMIFS(СВЦЭМ!$F$34:$F$777,СВЦЭМ!$A$34:$A$777,$A195,СВЦЭМ!$B$34:$B$777,J$190)+'СЕТ СН'!$F$12-'СЕТ СН'!$F$21</f>
        <v>-488.21790007999999</v>
      </c>
      <c r="K195" s="37">
        <f>SUMIFS(СВЦЭМ!$F$34:$F$777,СВЦЭМ!$A$34:$A$777,$A195,СВЦЭМ!$B$34:$B$777,K$190)+'СЕТ СН'!$F$12-'СЕТ СН'!$F$21</f>
        <v>-496.53356478000001</v>
      </c>
      <c r="L195" s="37">
        <f>SUMIFS(СВЦЭМ!$F$34:$F$777,СВЦЭМ!$A$34:$A$777,$A195,СВЦЭМ!$B$34:$B$777,L$190)+'СЕТ СН'!$F$12-'СЕТ СН'!$F$21</f>
        <v>-503.54239703000002</v>
      </c>
      <c r="M195" s="37">
        <f>SUMIFS(СВЦЭМ!$F$34:$F$777,СВЦЭМ!$A$34:$A$777,$A195,СВЦЭМ!$B$34:$B$777,M$190)+'СЕТ СН'!$F$12-'СЕТ СН'!$F$21</f>
        <v>-504.89888616000002</v>
      </c>
      <c r="N195" s="37">
        <f>SUMIFS(СВЦЭМ!$F$34:$F$777,СВЦЭМ!$A$34:$A$777,$A195,СВЦЭМ!$B$34:$B$777,N$190)+'СЕТ СН'!$F$12-'СЕТ СН'!$F$21</f>
        <v>-503.88314542000001</v>
      </c>
      <c r="O195" s="37">
        <f>SUMIFS(СВЦЭМ!$F$34:$F$777,СВЦЭМ!$A$34:$A$777,$A195,СВЦЭМ!$B$34:$B$777,O$190)+'СЕТ СН'!$F$12-'СЕТ СН'!$F$21</f>
        <v>-502.67245926999999</v>
      </c>
      <c r="P195" s="37">
        <f>SUMIFS(СВЦЭМ!$F$34:$F$777,СВЦЭМ!$A$34:$A$777,$A195,СВЦЭМ!$B$34:$B$777,P$190)+'СЕТ СН'!$F$12-'СЕТ СН'!$F$21</f>
        <v>-502.25828726999998</v>
      </c>
      <c r="Q195" s="37">
        <f>SUMIFS(СВЦЭМ!$F$34:$F$777,СВЦЭМ!$A$34:$A$777,$A195,СВЦЭМ!$B$34:$B$777,Q$190)+'СЕТ СН'!$F$12-'СЕТ СН'!$F$21</f>
        <v>-502.45754067000001</v>
      </c>
      <c r="R195" s="37">
        <f>SUMIFS(СВЦЭМ!$F$34:$F$777,СВЦЭМ!$A$34:$A$777,$A195,СВЦЭМ!$B$34:$B$777,R$190)+'СЕТ СН'!$F$12-'СЕТ СН'!$F$21</f>
        <v>-501.61446169999999</v>
      </c>
      <c r="S195" s="37">
        <f>SUMIFS(СВЦЭМ!$F$34:$F$777,СВЦЭМ!$A$34:$A$777,$A195,СВЦЭМ!$B$34:$B$777,S$190)+'СЕТ СН'!$F$12-'СЕТ СН'!$F$21</f>
        <v>-502.90868825000001</v>
      </c>
      <c r="T195" s="37">
        <f>SUMIFS(СВЦЭМ!$F$34:$F$777,СВЦЭМ!$A$34:$A$777,$A195,СВЦЭМ!$B$34:$B$777,T$190)+'СЕТ СН'!$F$12-'СЕТ СН'!$F$21</f>
        <v>-502.16847661999998</v>
      </c>
      <c r="U195" s="37">
        <f>SUMIFS(СВЦЭМ!$F$34:$F$777,СВЦЭМ!$A$34:$A$777,$A195,СВЦЭМ!$B$34:$B$777,U$190)+'СЕТ СН'!$F$12-'СЕТ СН'!$F$21</f>
        <v>-501.82479505000003</v>
      </c>
      <c r="V195" s="37">
        <f>SUMIFS(СВЦЭМ!$F$34:$F$777,СВЦЭМ!$A$34:$A$777,$A195,СВЦЭМ!$B$34:$B$777,V$190)+'СЕТ СН'!$F$12-'СЕТ СН'!$F$21</f>
        <v>-500.33818253999999</v>
      </c>
      <c r="W195" s="37">
        <f>SUMIFS(СВЦЭМ!$F$34:$F$777,СВЦЭМ!$A$34:$A$777,$A195,СВЦЭМ!$B$34:$B$777,W$190)+'СЕТ СН'!$F$12-'СЕТ СН'!$F$21</f>
        <v>-497.67729924000002</v>
      </c>
      <c r="X195" s="37">
        <f>SUMIFS(СВЦЭМ!$F$34:$F$777,СВЦЭМ!$A$34:$A$777,$A195,СВЦЭМ!$B$34:$B$777,X$190)+'СЕТ СН'!$F$12-'СЕТ СН'!$F$21</f>
        <v>-495.32355014000001</v>
      </c>
      <c r="Y195" s="37">
        <f>SUMIFS(СВЦЭМ!$F$34:$F$777,СВЦЭМ!$A$34:$A$777,$A195,СВЦЭМ!$B$34:$B$777,Y$190)+'СЕТ СН'!$F$12-'СЕТ СН'!$F$21</f>
        <v>-490.76174738999998</v>
      </c>
    </row>
    <row r="196" spans="1:25" ht="15.75" x14ac:dyDescent="0.2">
      <c r="A196" s="36">
        <f t="shared" si="5"/>
        <v>42922</v>
      </c>
      <c r="B196" s="37">
        <f>SUMIFS(СВЦЭМ!$F$34:$F$777,СВЦЭМ!$A$34:$A$777,$A196,СВЦЭМ!$B$34:$B$777,B$190)+'СЕТ СН'!$F$12-'СЕТ СН'!$F$21</f>
        <v>-480.57684766</v>
      </c>
      <c r="C196" s="37">
        <f>SUMIFS(СВЦЭМ!$F$34:$F$777,СВЦЭМ!$A$34:$A$777,$A196,СВЦЭМ!$B$34:$B$777,C$190)+'СЕТ СН'!$F$12-'СЕТ СН'!$F$21</f>
        <v>-474.54877068000002</v>
      </c>
      <c r="D196" s="37">
        <f>SUMIFS(СВЦЭМ!$F$34:$F$777,СВЦЭМ!$A$34:$A$777,$A196,СВЦЭМ!$B$34:$B$777,D$190)+'СЕТ СН'!$F$12-'СЕТ СН'!$F$21</f>
        <v>-469.71757737000001</v>
      </c>
      <c r="E196" s="37">
        <f>SUMIFS(СВЦЭМ!$F$34:$F$777,СВЦЭМ!$A$34:$A$777,$A196,СВЦЭМ!$B$34:$B$777,E$190)+'СЕТ СН'!$F$12-'СЕТ СН'!$F$21</f>
        <v>-469.36607964000001</v>
      </c>
      <c r="F196" s="37">
        <f>SUMIFS(СВЦЭМ!$F$34:$F$777,СВЦЭМ!$A$34:$A$777,$A196,СВЦЭМ!$B$34:$B$777,F$190)+'СЕТ СН'!$F$12-'СЕТ СН'!$F$21</f>
        <v>-468.54704311</v>
      </c>
      <c r="G196" s="37">
        <f>SUMIFS(СВЦЭМ!$F$34:$F$777,СВЦЭМ!$A$34:$A$777,$A196,СВЦЭМ!$B$34:$B$777,G$190)+'СЕТ СН'!$F$12-'СЕТ СН'!$F$21</f>
        <v>-468.64278882999997</v>
      </c>
      <c r="H196" s="37">
        <f>SUMIFS(СВЦЭМ!$F$34:$F$777,СВЦЭМ!$A$34:$A$777,$A196,СВЦЭМ!$B$34:$B$777,H$190)+'СЕТ СН'!$F$12-'СЕТ СН'!$F$21</f>
        <v>-465.42183568000002</v>
      </c>
      <c r="I196" s="37">
        <f>SUMIFS(СВЦЭМ!$F$34:$F$777,СВЦЭМ!$A$34:$A$777,$A196,СВЦЭМ!$B$34:$B$777,I$190)+'СЕТ СН'!$F$12-'СЕТ СН'!$F$21</f>
        <v>-473.25360388000001</v>
      </c>
      <c r="J196" s="37">
        <f>SUMIFS(СВЦЭМ!$F$34:$F$777,СВЦЭМ!$A$34:$A$777,$A196,СВЦЭМ!$B$34:$B$777,J$190)+'СЕТ СН'!$F$12-'СЕТ СН'!$F$21</f>
        <v>-486.00111430999999</v>
      </c>
      <c r="K196" s="37">
        <f>SUMIFS(СВЦЭМ!$F$34:$F$777,СВЦЭМ!$A$34:$A$777,$A196,СВЦЭМ!$B$34:$B$777,K$190)+'СЕТ СН'!$F$12-'СЕТ СН'!$F$21</f>
        <v>-495.64851326999997</v>
      </c>
      <c r="L196" s="37">
        <f>SUMIFS(СВЦЭМ!$F$34:$F$777,СВЦЭМ!$A$34:$A$777,$A196,СВЦЭМ!$B$34:$B$777,L$190)+'СЕТ СН'!$F$12-'СЕТ СН'!$F$21</f>
        <v>-502.20454884000003</v>
      </c>
      <c r="M196" s="37">
        <f>SUMIFS(СВЦЭМ!$F$34:$F$777,СВЦЭМ!$A$34:$A$777,$A196,СВЦЭМ!$B$34:$B$777,M$190)+'СЕТ СН'!$F$12-'СЕТ СН'!$F$21</f>
        <v>-504.39583087</v>
      </c>
      <c r="N196" s="37">
        <f>SUMIFS(СВЦЭМ!$F$34:$F$777,СВЦЭМ!$A$34:$A$777,$A196,СВЦЭМ!$B$34:$B$777,N$190)+'СЕТ СН'!$F$12-'СЕТ СН'!$F$21</f>
        <v>-504.87332856</v>
      </c>
      <c r="O196" s="37">
        <f>SUMIFS(СВЦЭМ!$F$34:$F$777,СВЦЭМ!$A$34:$A$777,$A196,СВЦЭМ!$B$34:$B$777,O$190)+'СЕТ СН'!$F$12-'СЕТ СН'!$F$21</f>
        <v>-504.04506586000002</v>
      </c>
      <c r="P196" s="37">
        <f>SUMIFS(СВЦЭМ!$F$34:$F$777,СВЦЭМ!$A$34:$A$777,$A196,СВЦЭМ!$B$34:$B$777,P$190)+'СЕТ СН'!$F$12-'СЕТ СН'!$F$21</f>
        <v>-503.73273429</v>
      </c>
      <c r="Q196" s="37">
        <f>SUMIFS(СВЦЭМ!$F$34:$F$777,СВЦЭМ!$A$34:$A$777,$A196,СВЦЭМ!$B$34:$B$777,Q$190)+'СЕТ СН'!$F$12-'СЕТ СН'!$F$21</f>
        <v>-502.98356975000002</v>
      </c>
      <c r="R196" s="37">
        <f>SUMIFS(СВЦЭМ!$F$34:$F$777,СВЦЭМ!$A$34:$A$777,$A196,СВЦЭМ!$B$34:$B$777,R$190)+'СЕТ СН'!$F$12-'СЕТ СН'!$F$21</f>
        <v>-502.31401145000001</v>
      </c>
      <c r="S196" s="37">
        <f>SUMIFS(СВЦЭМ!$F$34:$F$777,СВЦЭМ!$A$34:$A$777,$A196,СВЦЭМ!$B$34:$B$777,S$190)+'СЕТ СН'!$F$12-'СЕТ СН'!$F$21</f>
        <v>-503.01391814999999</v>
      </c>
      <c r="T196" s="37">
        <f>SUMIFS(СВЦЭМ!$F$34:$F$777,СВЦЭМ!$A$34:$A$777,$A196,СВЦЭМ!$B$34:$B$777,T$190)+'СЕТ СН'!$F$12-'СЕТ СН'!$F$21</f>
        <v>-502.72524764000002</v>
      </c>
      <c r="U196" s="37">
        <f>SUMIFS(СВЦЭМ!$F$34:$F$777,СВЦЭМ!$A$34:$A$777,$A196,СВЦЭМ!$B$34:$B$777,U$190)+'СЕТ СН'!$F$12-'СЕТ СН'!$F$21</f>
        <v>-502.67620985000002</v>
      </c>
      <c r="V196" s="37">
        <f>SUMIFS(СВЦЭМ!$F$34:$F$777,СВЦЭМ!$A$34:$A$777,$A196,СВЦЭМ!$B$34:$B$777,V$190)+'СЕТ СН'!$F$12-'СЕТ СН'!$F$21</f>
        <v>-501.48149262999999</v>
      </c>
      <c r="W196" s="37">
        <f>SUMIFS(СВЦЭМ!$F$34:$F$777,СВЦЭМ!$A$34:$A$777,$A196,СВЦЭМ!$B$34:$B$777,W$190)+'СЕТ СН'!$F$12-'СЕТ СН'!$F$21</f>
        <v>-498.48263287999998</v>
      </c>
      <c r="X196" s="37">
        <f>SUMIFS(СВЦЭМ!$F$34:$F$777,СВЦЭМ!$A$34:$A$777,$A196,СВЦЭМ!$B$34:$B$777,X$190)+'СЕТ СН'!$F$12-'СЕТ СН'!$F$21</f>
        <v>-493.03892164000001</v>
      </c>
      <c r="Y196" s="37">
        <f>SUMIFS(СВЦЭМ!$F$34:$F$777,СВЦЭМ!$A$34:$A$777,$A196,СВЦЭМ!$B$34:$B$777,Y$190)+'СЕТ СН'!$F$12-'СЕТ СН'!$F$21</f>
        <v>-486.98343335999999</v>
      </c>
    </row>
    <row r="197" spans="1:25" ht="15.75" x14ac:dyDescent="0.2">
      <c r="A197" s="36">
        <f t="shared" si="5"/>
        <v>42923</v>
      </c>
      <c r="B197" s="37">
        <f>SUMIFS(СВЦЭМ!$F$34:$F$777,СВЦЭМ!$A$34:$A$777,$A197,СВЦЭМ!$B$34:$B$777,B$190)+'СЕТ СН'!$F$12-'СЕТ СН'!$F$21</f>
        <v>-484.83934525000001</v>
      </c>
      <c r="C197" s="37">
        <f>SUMIFS(СВЦЭМ!$F$34:$F$777,СВЦЭМ!$A$34:$A$777,$A197,СВЦЭМ!$B$34:$B$777,C$190)+'СЕТ СН'!$F$12-'СЕТ СН'!$F$21</f>
        <v>-472.70380691000003</v>
      </c>
      <c r="D197" s="37">
        <f>SUMIFS(СВЦЭМ!$F$34:$F$777,СВЦЭМ!$A$34:$A$777,$A197,СВЦЭМ!$B$34:$B$777,D$190)+'СЕТ СН'!$F$12-'СЕТ СН'!$F$21</f>
        <v>-471.00780001999999</v>
      </c>
      <c r="E197" s="37">
        <f>SUMIFS(СВЦЭМ!$F$34:$F$777,СВЦЭМ!$A$34:$A$777,$A197,СВЦЭМ!$B$34:$B$777,E$190)+'СЕТ СН'!$F$12-'СЕТ СН'!$F$21</f>
        <v>-469.68532872999998</v>
      </c>
      <c r="F197" s="37">
        <f>SUMIFS(СВЦЭМ!$F$34:$F$777,СВЦЭМ!$A$34:$A$777,$A197,СВЦЭМ!$B$34:$B$777,F$190)+'СЕТ СН'!$F$12-'СЕТ СН'!$F$21</f>
        <v>-470.05636188</v>
      </c>
      <c r="G197" s="37">
        <f>SUMIFS(СВЦЭМ!$F$34:$F$777,СВЦЭМ!$A$34:$A$777,$A197,СВЦЭМ!$B$34:$B$777,G$190)+'СЕТ СН'!$F$12-'СЕТ СН'!$F$21</f>
        <v>-470.41336471</v>
      </c>
      <c r="H197" s="37">
        <f>SUMIFS(СВЦЭМ!$F$34:$F$777,СВЦЭМ!$A$34:$A$777,$A197,СВЦЭМ!$B$34:$B$777,H$190)+'СЕТ СН'!$F$12-'СЕТ СН'!$F$21</f>
        <v>-466.57414683000002</v>
      </c>
      <c r="I197" s="37">
        <f>SUMIFS(СВЦЭМ!$F$34:$F$777,СВЦЭМ!$A$34:$A$777,$A197,СВЦЭМ!$B$34:$B$777,I$190)+'СЕТ СН'!$F$12-'СЕТ СН'!$F$21</f>
        <v>-470.94055114000003</v>
      </c>
      <c r="J197" s="37">
        <f>SUMIFS(СВЦЭМ!$F$34:$F$777,СВЦЭМ!$A$34:$A$777,$A197,СВЦЭМ!$B$34:$B$777,J$190)+'СЕТ СН'!$F$12-'СЕТ СН'!$F$21</f>
        <v>-483.56087126</v>
      </c>
      <c r="K197" s="37">
        <f>SUMIFS(СВЦЭМ!$F$34:$F$777,СВЦЭМ!$A$34:$A$777,$A197,СВЦЭМ!$B$34:$B$777,K$190)+'СЕТ СН'!$F$12-'СЕТ СН'!$F$21</f>
        <v>-493.42060087999999</v>
      </c>
      <c r="L197" s="37">
        <f>SUMIFS(СВЦЭМ!$F$34:$F$777,СВЦЭМ!$A$34:$A$777,$A197,СВЦЭМ!$B$34:$B$777,L$190)+'СЕТ СН'!$F$12-'СЕТ СН'!$F$21</f>
        <v>-500.58983878999999</v>
      </c>
      <c r="M197" s="37">
        <f>SUMIFS(СВЦЭМ!$F$34:$F$777,СВЦЭМ!$A$34:$A$777,$A197,СВЦЭМ!$B$34:$B$777,M$190)+'СЕТ СН'!$F$12-'СЕТ СН'!$F$21</f>
        <v>-503.00732310000001</v>
      </c>
      <c r="N197" s="37">
        <f>SUMIFS(СВЦЭМ!$F$34:$F$777,СВЦЭМ!$A$34:$A$777,$A197,СВЦЭМ!$B$34:$B$777,N$190)+'СЕТ СН'!$F$12-'СЕТ СН'!$F$21</f>
        <v>-503.39469983999999</v>
      </c>
      <c r="O197" s="37">
        <f>SUMIFS(СВЦЭМ!$F$34:$F$777,СВЦЭМ!$A$34:$A$777,$A197,СВЦЭМ!$B$34:$B$777,O$190)+'СЕТ СН'!$F$12-'СЕТ СН'!$F$21</f>
        <v>-502.61405036999997</v>
      </c>
      <c r="P197" s="37">
        <f>SUMIFS(СВЦЭМ!$F$34:$F$777,СВЦЭМ!$A$34:$A$777,$A197,СВЦЭМ!$B$34:$B$777,P$190)+'СЕТ СН'!$F$12-'СЕТ СН'!$F$21</f>
        <v>-502.18733519</v>
      </c>
      <c r="Q197" s="37">
        <f>SUMIFS(СВЦЭМ!$F$34:$F$777,СВЦЭМ!$A$34:$A$777,$A197,СВЦЭМ!$B$34:$B$777,Q$190)+'СЕТ СН'!$F$12-'СЕТ СН'!$F$21</f>
        <v>-502.51776210000003</v>
      </c>
      <c r="R197" s="37">
        <f>SUMIFS(СВЦЭМ!$F$34:$F$777,СВЦЭМ!$A$34:$A$777,$A197,СВЦЭМ!$B$34:$B$777,R$190)+'СЕТ СН'!$F$12-'СЕТ СН'!$F$21</f>
        <v>-501.93917866999999</v>
      </c>
      <c r="S197" s="37">
        <f>SUMIFS(СВЦЭМ!$F$34:$F$777,СВЦЭМ!$A$34:$A$777,$A197,СВЦЭМ!$B$34:$B$777,S$190)+'СЕТ СН'!$F$12-'СЕТ СН'!$F$21</f>
        <v>-503.22143120999999</v>
      </c>
      <c r="T197" s="37">
        <f>SUMIFS(СВЦЭМ!$F$34:$F$777,СВЦЭМ!$A$34:$A$777,$A197,СВЦЭМ!$B$34:$B$777,T$190)+'СЕТ СН'!$F$12-'СЕТ СН'!$F$21</f>
        <v>-502.10856283999999</v>
      </c>
      <c r="U197" s="37">
        <f>SUMIFS(СВЦЭМ!$F$34:$F$777,СВЦЭМ!$A$34:$A$777,$A197,СВЦЭМ!$B$34:$B$777,U$190)+'СЕТ СН'!$F$12-'СЕТ СН'!$F$21</f>
        <v>-501.70580131999998</v>
      </c>
      <c r="V197" s="37">
        <f>SUMIFS(СВЦЭМ!$F$34:$F$777,СВЦЭМ!$A$34:$A$777,$A197,СВЦЭМ!$B$34:$B$777,V$190)+'СЕТ СН'!$F$12-'СЕТ СН'!$F$21</f>
        <v>-500.24213828000001</v>
      </c>
      <c r="W197" s="37">
        <f>SUMIFS(СВЦЭМ!$F$34:$F$777,СВЦЭМ!$A$34:$A$777,$A197,СВЦЭМ!$B$34:$B$777,W$190)+'СЕТ СН'!$F$12-'СЕТ СН'!$F$21</f>
        <v>-497.45109588000003</v>
      </c>
      <c r="X197" s="37">
        <f>SUMIFS(СВЦЭМ!$F$34:$F$777,СВЦЭМ!$A$34:$A$777,$A197,СВЦЭМ!$B$34:$B$777,X$190)+'СЕТ СН'!$F$12-'СЕТ СН'!$F$21</f>
        <v>-490.79837164000003</v>
      </c>
      <c r="Y197" s="37">
        <f>SUMIFS(СВЦЭМ!$F$34:$F$777,СВЦЭМ!$A$34:$A$777,$A197,СВЦЭМ!$B$34:$B$777,Y$190)+'СЕТ СН'!$F$12-'СЕТ СН'!$F$21</f>
        <v>-483.72909475</v>
      </c>
    </row>
    <row r="198" spans="1:25" ht="15.75" x14ac:dyDescent="0.2">
      <c r="A198" s="36">
        <f t="shared" si="5"/>
        <v>42924</v>
      </c>
      <c r="B198" s="37">
        <f>SUMIFS(СВЦЭМ!$F$34:$F$777,СВЦЭМ!$A$34:$A$777,$A198,СВЦЭМ!$B$34:$B$777,B$190)+'СЕТ СН'!$F$12-'СЕТ СН'!$F$21</f>
        <v>-480.08460379000002</v>
      </c>
      <c r="C198" s="37">
        <f>SUMIFS(СВЦЭМ!$F$34:$F$777,СВЦЭМ!$A$34:$A$777,$A198,СВЦЭМ!$B$34:$B$777,C$190)+'СЕТ СН'!$F$12-'СЕТ СН'!$F$21</f>
        <v>-473.38783534999999</v>
      </c>
      <c r="D198" s="37">
        <f>SUMIFS(СВЦЭМ!$F$34:$F$777,СВЦЭМ!$A$34:$A$777,$A198,СВЦЭМ!$B$34:$B$777,D$190)+'СЕТ СН'!$F$12-'СЕТ СН'!$F$21</f>
        <v>-468.63977554000002</v>
      </c>
      <c r="E198" s="37">
        <f>SUMIFS(СВЦЭМ!$F$34:$F$777,СВЦЭМ!$A$34:$A$777,$A198,СВЦЭМ!$B$34:$B$777,E$190)+'СЕТ СН'!$F$12-'СЕТ СН'!$F$21</f>
        <v>-468.15371901000003</v>
      </c>
      <c r="F198" s="37">
        <f>SUMIFS(СВЦЭМ!$F$34:$F$777,СВЦЭМ!$A$34:$A$777,$A198,СВЦЭМ!$B$34:$B$777,F$190)+'СЕТ СН'!$F$12-'СЕТ СН'!$F$21</f>
        <v>-468.45453703999999</v>
      </c>
      <c r="G198" s="37">
        <f>SUMIFS(СВЦЭМ!$F$34:$F$777,СВЦЭМ!$A$34:$A$777,$A198,СВЦЭМ!$B$34:$B$777,G$190)+'СЕТ СН'!$F$12-'СЕТ СН'!$F$21</f>
        <v>-469.04520766000002</v>
      </c>
      <c r="H198" s="37">
        <f>SUMIFS(СВЦЭМ!$F$34:$F$777,СВЦЭМ!$A$34:$A$777,$A198,СВЦЭМ!$B$34:$B$777,H$190)+'СЕТ СН'!$F$12-'СЕТ СН'!$F$21</f>
        <v>-468.47193070000003</v>
      </c>
      <c r="I198" s="37">
        <f>SUMIFS(СВЦЭМ!$F$34:$F$777,СВЦЭМ!$A$34:$A$777,$A198,СВЦЭМ!$B$34:$B$777,I$190)+'СЕТ СН'!$F$12-'СЕТ СН'!$F$21</f>
        <v>-477.59891909999999</v>
      </c>
      <c r="J198" s="37">
        <f>SUMIFS(СВЦЭМ!$F$34:$F$777,СВЦЭМ!$A$34:$A$777,$A198,СВЦЭМ!$B$34:$B$777,J$190)+'СЕТ СН'!$F$12-'СЕТ СН'!$F$21</f>
        <v>-486.52391516</v>
      </c>
      <c r="K198" s="37">
        <f>SUMIFS(СВЦЭМ!$F$34:$F$777,СВЦЭМ!$A$34:$A$777,$A198,СВЦЭМ!$B$34:$B$777,K$190)+'СЕТ СН'!$F$12-'СЕТ СН'!$F$21</f>
        <v>-495.81775987999998</v>
      </c>
      <c r="L198" s="37">
        <f>SUMIFS(СВЦЭМ!$F$34:$F$777,СВЦЭМ!$A$34:$A$777,$A198,СВЦЭМ!$B$34:$B$777,L$190)+'СЕТ СН'!$F$12-'СЕТ СН'!$F$21</f>
        <v>-502.79087805</v>
      </c>
      <c r="M198" s="37">
        <f>SUMIFS(СВЦЭМ!$F$34:$F$777,СВЦЭМ!$A$34:$A$777,$A198,СВЦЭМ!$B$34:$B$777,M$190)+'СЕТ СН'!$F$12-'СЕТ СН'!$F$21</f>
        <v>-505.19162668000001</v>
      </c>
      <c r="N198" s="37">
        <f>SUMIFS(СВЦЭМ!$F$34:$F$777,СВЦЭМ!$A$34:$A$777,$A198,СВЦЭМ!$B$34:$B$777,N$190)+'СЕТ СН'!$F$12-'СЕТ СН'!$F$21</f>
        <v>-504.54329309000002</v>
      </c>
      <c r="O198" s="37">
        <f>SUMIFS(СВЦЭМ!$F$34:$F$777,СВЦЭМ!$A$34:$A$777,$A198,СВЦЭМ!$B$34:$B$777,O$190)+'СЕТ СН'!$F$12-'СЕТ СН'!$F$21</f>
        <v>-503.61192054999998</v>
      </c>
      <c r="P198" s="37">
        <f>SUMIFS(СВЦЭМ!$F$34:$F$777,СВЦЭМ!$A$34:$A$777,$A198,СВЦЭМ!$B$34:$B$777,P$190)+'СЕТ СН'!$F$12-'СЕТ СН'!$F$21</f>
        <v>-503.38103182999998</v>
      </c>
      <c r="Q198" s="37">
        <f>SUMIFS(СВЦЭМ!$F$34:$F$777,СВЦЭМ!$A$34:$A$777,$A198,СВЦЭМ!$B$34:$B$777,Q$190)+'СЕТ СН'!$F$12-'СЕТ СН'!$F$21</f>
        <v>-503.39499669999998</v>
      </c>
      <c r="R198" s="37">
        <f>SUMIFS(СВЦЭМ!$F$34:$F$777,СВЦЭМ!$A$34:$A$777,$A198,СВЦЭМ!$B$34:$B$777,R$190)+'СЕТ СН'!$F$12-'СЕТ СН'!$F$21</f>
        <v>-503.59384993999998</v>
      </c>
      <c r="S198" s="37">
        <f>SUMIFS(СВЦЭМ!$F$34:$F$777,СВЦЭМ!$A$34:$A$777,$A198,СВЦЭМ!$B$34:$B$777,S$190)+'СЕТ СН'!$F$12-'СЕТ СН'!$F$21</f>
        <v>-503.51237091000002</v>
      </c>
      <c r="T198" s="37">
        <f>SUMIFS(СВЦЭМ!$F$34:$F$777,СВЦЭМ!$A$34:$A$777,$A198,СВЦЭМ!$B$34:$B$777,T$190)+'СЕТ СН'!$F$12-'СЕТ СН'!$F$21</f>
        <v>-498.99097047999999</v>
      </c>
      <c r="U198" s="37">
        <f>SUMIFS(СВЦЭМ!$F$34:$F$777,СВЦЭМ!$A$34:$A$777,$A198,СВЦЭМ!$B$34:$B$777,U$190)+'СЕТ СН'!$F$12-'СЕТ СН'!$F$21</f>
        <v>-499.50578734999999</v>
      </c>
      <c r="V198" s="37">
        <f>SUMIFS(СВЦЭМ!$F$34:$F$777,СВЦЭМ!$A$34:$A$777,$A198,СВЦЭМ!$B$34:$B$777,V$190)+'СЕТ СН'!$F$12-'СЕТ СН'!$F$21</f>
        <v>-499.79928398999999</v>
      </c>
      <c r="W198" s="37">
        <f>SUMIFS(СВЦЭМ!$F$34:$F$777,СВЦЭМ!$A$34:$A$777,$A198,СВЦЭМ!$B$34:$B$777,W$190)+'СЕТ СН'!$F$12-'СЕТ СН'!$F$21</f>
        <v>-497.83124434000001</v>
      </c>
      <c r="X198" s="37">
        <f>SUMIFS(СВЦЭМ!$F$34:$F$777,СВЦЭМ!$A$34:$A$777,$A198,СВЦЭМ!$B$34:$B$777,X$190)+'СЕТ СН'!$F$12-'СЕТ СН'!$F$21</f>
        <v>-493.45664299999999</v>
      </c>
      <c r="Y198" s="37">
        <f>SUMIFS(СВЦЭМ!$F$34:$F$777,СВЦЭМ!$A$34:$A$777,$A198,СВЦЭМ!$B$34:$B$777,Y$190)+'СЕТ СН'!$F$12-'СЕТ СН'!$F$21</f>
        <v>-489.06136485000002</v>
      </c>
    </row>
    <row r="199" spans="1:25" ht="15.75" x14ac:dyDescent="0.2">
      <c r="A199" s="36">
        <f t="shared" si="5"/>
        <v>42925</v>
      </c>
      <c r="B199" s="37">
        <f>SUMIFS(СВЦЭМ!$F$34:$F$777,СВЦЭМ!$A$34:$A$777,$A199,СВЦЭМ!$B$34:$B$777,B$190)+'СЕТ СН'!$F$12-'СЕТ СН'!$F$21</f>
        <v>-481.16779780000002</v>
      </c>
      <c r="C199" s="37">
        <f>SUMIFS(СВЦЭМ!$F$34:$F$777,СВЦЭМ!$A$34:$A$777,$A199,СВЦЭМ!$B$34:$B$777,C$190)+'СЕТ СН'!$F$12-'СЕТ СН'!$F$21</f>
        <v>-474.42935076999999</v>
      </c>
      <c r="D199" s="37">
        <f>SUMIFS(СВЦЭМ!$F$34:$F$777,СВЦЭМ!$A$34:$A$777,$A199,СВЦЭМ!$B$34:$B$777,D$190)+'СЕТ СН'!$F$12-'СЕТ СН'!$F$21</f>
        <v>-468.77294425000002</v>
      </c>
      <c r="E199" s="37">
        <f>SUMIFS(СВЦЭМ!$F$34:$F$777,СВЦЭМ!$A$34:$A$777,$A199,СВЦЭМ!$B$34:$B$777,E$190)+'СЕТ СН'!$F$12-'СЕТ СН'!$F$21</f>
        <v>-468.66315944999997</v>
      </c>
      <c r="F199" s="37">
        <f>SUMIFS(СВЦЭМ!$F$34:$F$777,СВЦЭМ!$A$34:$A$777,$A199,СВЦЭМ!$B$34:$B$777,F$190)+'СЕТ СН'!$F$12-'СЕТ СН'!$F$21</f>
        <v>-468.51936319999999</v>
      </c>
      <c r="G199" s="37">
        <f>SUMIFS(СВЦЭМ!$F$34:$F$777,СВЦЭМ!$A$34:$A$777,$A199,СВЦЭМ!$B$34:$B$777,G$190)+'СЕТ СН'!$F$12-'СЕТ СН'!$F$21</f>
        <v>-469.04347931000001</v>
      </c>
      <c r="H199" s="37">
        <f>SUMIFS(СВЦЭМ!$F$34:$F$777,СВЦЭМ!$A$34:$A$777,$A199,СВЦЭМ!$B$34:$B$777,H$190)+'СЕТ СН'!$F$12-'СЕТ СН'!$F$21</f>
        <v>-467.89184821000003</v>
      </c>
      <c r="I199" s="37">
        <f>SUMIFS(СВЦЭМ!$F$34:$F$777,СВЦЭМ!$A$34:$A$777,$A199,СВЦЭМ!$B$34:$B$777,I$190)+'СЕТ СН'!$F$12-'СЕТ СН'!$F$21</f>
        <v>-473.85100596000001</v>
      </c>
      <c r="J199" s="37">
        <f>SUMIFS(СВЦЭМ!$F$34:$F$777,СВЦЭМ!$A$34:$A$777,$A199,СВЦЭМ!$B$34:$B$777,J$190)+'СЕТ СН'!$F$12-'СЕТ СН'!$F$21</f>
        <v>-482.35181712000002</v>
      </c>
      <c r="K199" s="37">
        <f>SUMIFS(СВЦЭМ!$F$34:$F$777,СВЦЭМ!$A$34:$A$777,$A199,СВЦЭМ!$B$34:$B$777,K$190)+'СЕТ СН'!$F$12-'СЕТ СН'!$F$21</f>
        <v>-496.09782404999999</v>
      </c>
      <c r="L199" s="37">
        <f>SUMIFS(СВЦЭМ!$F$34:$F$777,СВЦЭМ!$A$34:$A$777,$A199,СВЦЭМ!$B$34:$B$777,L$190)+'СЕТ СН'!$F$12-'СЕТ СН'!$F$21</f>
        <v>-504.561398</v>
      </c>
      <c r="M199" s="37">
        <f>SUMIFS(СВЦЭМ!$F$34:$F$777,СВЦЭМ!$A$34:$A$777,$A199,СВЦЭМ!$B$34:$B$777,M$190)+'СЕТ СН'!$F$12-'СЕТ СН'!$F$21</f>
        <v>-508.59780364</v>
      </c>
      <c r="N199" s="37">
        <f>SUMIFS(СВЦЭМ!$F$34:$F$777,СВЦЭМ!$A$34:$A$777,$A199,СВЦЭМ!$B$34:$B$777,N$190)+'СЕТ СН'!$F$12-'СЕТ СН'!$F$21</f>
        <v>-508.17663855000001</v>
      </c>
      <c r="O199" s="37">
        <f>SUMIFS(СВЦЭМ!$F$34:$F$777,СВЦЭМ!$A$34:$A$777,$A199,СВЦЭМ!$B$34:$B$777,O$190)+'СЕТ СН'!$F$12-'СЕТ СН'!$F$21</f>
        <v>-507.75262925999999</v>
      </c>
      <c r="P199" s="37">
        <f>SUMIFS(СВЦЭМ!$F$34:$F$777,СВЦЭМ!$A$34:$A$777,$A199,СВЦЭМ!$B$34:$B$777,P$190)+'СЕТ СН'!$F$12-'СЕТ СН'!$F$21</f>
        <v>-506.93149098999999</v>
      </c>
      <c r="Q199" s="37">
        <f>SUMIFS(СВЦЭМ!$F$34:$F$777,СВЦЭМ!$A$34:$A$777,$A199,СВЦЭМ!$B$34:$B$777,Q$190)+'СЕТ СН'!$F$12-'СЕТ СН'!$F$21</f>
        <v>-507.01887393999999</v>
      </c>
      <c r="R199" s="37">
        <f>SUMIFS(СВЦЭМ!$F$34:$F$777,СВЦЭМ!$A$34:$A$777,$A199,СВЦЭМ!$B$34:$B$777,R$190)+'СЕТ СН'!$F$12-'СЕТ СН'!$F$21</f>
        <v>-506.57186899999999</v>
      </c>
      <c r="S199" s="37">
        <f>SUMIFS(СВЦЭМ!$F$34:$F$777,СВЦЭМ!$A$34:$A$777,$A199,СВЦЭМ!$B$34:$B$777,S$190)+'СЕТ СН'!$F$12-'СЕТ СН'!$F$21</f>
        <v>-515.05613598000002</v>
      </c>
      <c r="T199" s="37">
        <f>SUMIFS(СВЦЭМ!$F$34:$F$777,СВЦЭМ!$A$34:$A$777,$A199,СВЦЭМ!$B$34:$B$777,T$190)+'СЕТ СН'!$F$12-'СЕТ СН'!$F$21</f>
        <v>-519.43611009999995</v>
      </c>
      <c r="U199" s="37">
        <f>SUMIFS(СВЦЭМ!$F$34:$F$777,СВЦЭМ!$A$34:$A$777,$A199,СВЦЭМ!$B$34:$B$777,U$190)+'СЕТ СН'!$F$12-'СЕТ СН'!$F$21</f>
        <v>-519.47384803</v>
      </c>
      <c r="V199" s="37">
        <f>SUMIFS(СВЦЭМ!$F$34:$F$777,СВЦЭМ!$A$34:$A$777,$A199,СВЦЭМ!$B$34:$B$777,V$190)+'СЕТ СН'!$F$12-'СЕТ СН'!$F$21</f>
        <v>-514.82293341000002</v>
      </c>
      <c r="W199" s="37">
        <f>SUMIFS(СВЦЭМ!$F$34:$F$777,СВЦЭМ!$A$34:$A$777,$A199,СВЦЭМ!$B$34:$B$777,W$190)+'СЕТ СН'!$F$12-'СЕТ СН'!$F$21</f>
        <v>-508.64741465999998</v>
      </c>
      <c r="X199" s="37">
        <f>SUMIFS(СВЦЭМ!$F$34:$F$777,СВЦЭМ!$A$34:$A$777,$A199,СВЦЭМ!$B$34:$B$777,X$190)+'СЕТ СН'!$F$12-'СЕТ СН'!$F$21</f>
        <v>-497.72821305000002</v>
      </c>
      <c r="Y199" s="37">
        <f>SUMIFS(СВЦЭМ!$F$34:$F$777,СВЦЭМ!$A$34:$A$777,$A199,СВЦЭМ!$B$34:$B$777,Y$190)+'СЕТ СН'!$F$12-'СЕТ СН'!$F$21</f>
        <v>-486.97139697</v>
      </c>
    </row>
    <row r="200" spans="1:25" ht="15.75" x14ac:dyDescent="0.2">
      <c r="A200" s="36">
        <f t="shared" si="5"/>
        <v>42926</v>
      </c>
      <c r="B200" s="37">
        <f>SUMIFS(СВЦЭМ!$F$34:$F$777,СВЦЭМ!$A$34:$A$777,$A200,СВЦЭМ!$B$34:$B$777,B$190)+'СЕТ СН'!$F$12-'СЕТ СН'!$F$21</f>
        <v>-490.22924123000001</v>
      </c>
      <c r="C200" s="37">
        <f>SUMIFS(СВЦЭМ!$F$34:$F$777,СВЦЭМ!$A$34:$A$777,$A200,СВЦЭМ!$B$34:$B$777,C$190)+'СЕТ СН'!$F$12-'СЕТ СН'!$F$21</f>
        <v>-482.43217247000001</v>
      </c>
      <c r="D200" s="37">
        <f>SUMIFS(СВЦЭМ!$F$34:$F$777,СВЦЭМ!$A$34:$A$777,$A200,СВЦЭМ!$B$34:$B$777,D$190)+'СЕТ СН'!$F$12-'СЕТ СН'!$F$21</f>
        <v>-471.40632692999998</v>
      </c>
      <c r="E200" s="37">
        <f>SUMIFS(СВЦЭМ!$F$34:$F$777,СВЦЭМ!$A$34:$A$777,$A200,СВЦЭМ!$B$34:$B$777,E$190)+'СЕТ СН'!$F$12-'СЕТ СН'!$F$21</f>
        <v>-469.56083834999998</v>
      </c>
      <c r="F200" s="37">
        <f>SUMIFS(СВЦЭМ!$F$34:$F$777,СВЦЭМ!$A$34:$A$777,$A200,СВЦЭМ!$B$34:$B$777,F$190)+'СЕТ СН'!$F$12-'СЕТ СН'!$F$21</f>
        <v>-474.16994017000002</v>
      </c>
      <c r="G200" s="37">
        <f>SUMIFS(СВЦЭМ!$F$34:$F$777,СВЦЭМ!$A$34:$A$777,$A200,СВЦЭМ!$B$34:$B$777,G$190)+'СЕТ СН'!$F$12-'СЕТ СН'!$F$21</f>
        <v>-473.24249072999999</v>
      </c>
      <c r="H200" s="37">
        <f>SUMIFS(СВЦЭМ!$F$34:$F$777,СВЦЭМ!$A$34:$A$777,$A200,СВЦЭМ!$B$34:$B$777,H$190)+'СЕТ СН'!$F$12-'СЕТ СН'!$F$21</f>
        <v>-475.11452696000003</v>
      </c>
      <c r="I200" s="37">
        <f>SUMIFS(СВЦЭМ!$F$34:$F$777,СВЦЭМ!$A$34:$A$777,$A200,СВЦЭМ!$B$34:$B$777,I$190)+'СЕТ СН'!$F$12-'СЕТ СН'!$F$21</f>
        <v>-480.98232082999999</v>
      </c>
      <c r="J200" s="37">
        <f>SUMIFS(СВЦЭМ!$F$34:$F$777,СВЦЭМ!$A$34:$A$777,$A200,СВЦЭМ!$B$34:$B$777,J$190)+'СЕТ СН'!$F$12-'СЕТ СН'!$F$21</f>
        <v>-488.89874218</v>
      </c>
      <c r="K200" s="37">
        <f>SUMIFS(СВЦЭМ!$F$34:$F$777,СВЦЭМ!$A$34:$A$777,$A200,СВЦЭМ!$B$34:$B$777,K$190)+'СЕТ СН'!$F$12-'СЕТ СН'!$F$21</f>
        <v>-498.08928043000003</v>
      </c>
      <c r="L200" s="37">
        <f>SUMIFS(СВЦЭМ!$F$34:$F$777,СВЦЭМ!$A$34:$A$777,$A200,СВЦЭМ!$B$34:$B$777,L$190)+'СЕТ СН'!$F$12-'СЕТ СН'!$F$21</f>
        <v>-498.15404226999999</v>
      </c>
      <c r="M200" s="37">
        <f>SUMIFS(СВЦЭМ!$F$34:$F$777,СВЦЭМ!$A$34:$A$777,$A200,СВЦЭМ!$B$34:$B$777,M$190)+'СЕТ СН'!$F$12-'СЕТ СН'!$F$21</f>
        <v>-498.58192716000002</v>
      </c>
      <c r="N200" s="37">
        <f>SUMIFS(СВЦЭМ!$F$34:$F$777,СВЦЭМ!$A$34:$A$777,$A200,СВЦЭМ!$B$34:$B$777,N$190)+'СЕТ СН'!$F$12-'СЕТ СН'!$F$21</f>
        <v>-498.94834507000002</v>
      </c>
      <c r="O200" s="37">
        <f>SUMIFS(СВЦЭМ!$F$34:$F$777,СВЦЭМ!$A$34:$A$777,$A200,СВЦЭМ!$B$34:$B$777,O$190)+'СЕТ СН'!$F$12-'СЕТ СН'!$F$21</f>
        <v>-498.09683143000001</v>
      </c>
      <c r="P200" s="37">
        <f>SUMIFS(СВЦЭМ!$F$34:$F$777,СВЦЭМ!$A$34:$A$777,$A200,СВЦЭМ!$B$34:$B$777,P$190)+'СЕТ СН'!$F$12-'СЕТ СН'!$F$21</f>
        <v>-498.21720532000001</v>
      </c>
      <c r="Q200" s="37">
        <f>SUMIFS(СВЦЭМ!$F$34:$F$777,СВЦЭМ!$A$34:$A$777,$A200,СВЦЭМ!$B$34:$B$777,Q$190)+'СЕТ СН'!$F$12-'СЕТ СН'!$F$21</f>
        <v>-497.87555652999998</v>
      </c>
      <c r="R200" s="37">
        <f>SUMIFS(СВЦЭМ!$F$34:$F$777,СВЦЭМ!$A$34:$A$777,$A200,СВЦЭМ!$B$34:$B$777,R$190)+'СЕТ СН'!$F$12-'СЕТ СН'!$F$21</f>
        <v>-498.83253766999997</v>
      </c>
      <c r="S200" s="37">
        <f>SUMIFS(СВЦЭМ!$F$34:$F$777,СВЦЭМ!$A$34:$A$777,$A200,СВЦЭМ!$B$34:$B$777,S$190)+'СЕТ СН'!$F$12-'СЕТ СН'!$F$21</f>
        <v>-499.22251561999997</v>
      </c>
      <c r="T200" s="37">
        <f>SUMIFS(СВЦЭМ!$F$34:$F$777,СВЦЭМ!$A$34:$A$777,$A200,СВЦЭМ!$B$34:$B$777,T$190)+'СЕТ СН'!$F$12-'СЕТ СН'!$F$21</f>
        <v>-498.77419818999999</v>
      </c>
      <c r="U200" s="37">
        <f>SUMIFS(СВЦЭМ!$F$34:$F$777,СВЦЭМ!$A$34:$A$777,$A200,СВЦЭМ!$B$34:$B$777,U$190)+'СЕТ СН'!$F$12-'СЕТ СН'!$F$21</f>
        <v>-498.56124031000002</v>
      </c>
      <c r="V200" s="37">
        <f>SUMIFS(СВЦЭМ!$F$34:$F$777,СВЦЭМ!$A$34:$A$777,$A200,СВЦЭМ!$B$34:$B$777,V$190)+'СЕТ СН'!$F$12-'СЕТ СН'!$F$21</f>
        <v>-498.69571589999998</v>
      </c>
      <c r="W200" s="37">
        <f>SUMIFS(СВЦЭМ!$F$34:$F$777,СВЦЭМ!$A$34:$A$777,$A200,СВЦЭМ!$B$34:$B$777,W$190)+'СЕТ СН'!$F$12-'СЕТ СН'!$F$21</f>
        <v>-500.48977052999999</v>
      </c>
      <c r="X200" s="37">
        <f>SUMIFS(СВЦЭМ!$F$34:$F$777,СВЦЭМ!$A$34:$A$777,$A200,СВЦЭМ!$B$34:$B$777,X$190)+'СЕТ СН'!$F$12-'СЕТ СН'!$F$21</f>
        <v>-500.16784483999999</v>
      </c>
      <c r="Y200" s="37">
        <f>SUMIFS(СВЦЭМ!$F$34:$F$777,СВЦЭМ!$A$34:$A$777,$A200,СВЦЭМ!$B$34:$B$777,Y$190)+'СЕТ СН'!$F$12-'СЕТ СН'!$F$21</f>
        <v>-490.62866402999998</v>
      </c>
    </row>
    <row r="201" spans="1:25" ht="15.75" x14ac:dyDescent="0.2">
      <c r="A201" s="36">
        <f t="shared" si="5"/>
        <v>42927</v>
      </c>
      <c r="B201" s="37">
        <f>SUMIFS(СВЦЭМ!$F$34:$F$777,СВЦЭМ!$A$34:$A$777,$A201,СВЦЭМ!$B$34:$B$777,B$190)+'СЕТ СН'!$F$12-'СЕТ СН'!$F$21</f>
        <v>-482.41072649</v>
      </c>
      <c r="C201" s="37">
        <f>SUMIFS(СВЦЭМ!$F$34:$F$777,СВЦЭМ!$A$34:$A$777,$A201,СВЦЭМ!$B$34:$B$777,C$190)+'СЕТ СН'!$F$12-'СЕТ СН'!$F$21</f>
        <v>-481.13286144</v>
      </c>
      <c r="D201" s="37">
        <f>SUMIFS(СВЦЭМ!$F$34:$F$777,СВЦЭМ!$A$34:$A$777,$A201,СВЦЭМ!$B$34:$B$777,D$190)+'СЕТ СН'!$F$12-'СЕТ СН'!$F$21</f>
        <v>-469.60676217000002</v>
      </c>
      <c r="E201" s="37">
        <f>SUMIFS(СВЦЭМ!$F$34:$F$777,СВЦЭМ!$A$34:$A$777,$A201,СВЦЭМ!$B$34:$B$777,E$190)+'СЕТ СН'!$F$12-'СЕТ СН'!$F$21</f>
        <v>-469.56070051</v>
      </c>
      <c r="F201" s="37">
        <f>SUMIFS(СВЦЭМ!$F$34:$F$777,СВЦЭМ!$A$34:$A$777,$A201,СВЦЭМ!$B$34:$B$777,F$190)+'СЕТ СН'!$F$12-'СЕТ СН'!$F$21</f>
        <v>-469.41298331000002</v>
      </c>
      <c r="G201" s="37">
        <f>SUMIFS(СВЦЭМ!$F$34:$F$777,СВЦЭМ!$A$34:$A$777,$A201,СВЦЭМ!$B$34:$B$777,G$190)+'СЕТ СН'!$F$12-'СЕТ СН'!$F$21</f>
        <v>-469.58129395999998</v>
      </c>
      <c r="H201" s="37">
        <f>SUMIFS(СВЦЭМ!$F$34:$F$777,СВЦЭМ!$A$34:$A$777,$A201,СВЦЭМ!$B$34:$B$777,H$190)+'СЕТ СН'!$F$12-'СЕТ СН'!$F$21</f>
        <v>-466.62149846</v>
      </c>
      <c r="I201" s="37">
        <f>SUMIFS(СВЦЭМ!$F$34:$F$777,СВЦЭМ!$A$34:$A$777,$A201,СВЦЭМ!$B$34:$B$777,I$190)+'СЕТ СН'!$F$12-'СЕТ СН'!$F$21</f>
        <v>-469.97973218999999</v>
      </c>
      <c r="J201" s="37">
        <f>SUMIFS(СВЦЭМ!$F$34:$F$777,СВЦЭМ!$A$34:$A$777,$A201,СВЦЭМ!$B$34:$B$777,J$190)+'СЕТ СН'!$F$12-'СЕТ СН'!$F$21</f>
        <v>-482.20764697999999</v>
      </c>
      <c r="K201" s="37">
        <f>SUMIFS(СВЦЭМ!$F$34:$F$777,СВЦЭМ!$A$34:$A$777,$A201,СВЦЭМ!$B$34:$B$777,K$190)+'СЕТ СН'!$F$12-'СЕТ СН'!$F$21</f>
        <v>-493.16456562999997</v>
      </c>
      <c r="L201" s="37">
        <f>SUMIFS(СВЦЭМ!$F$34:$F$777,СВЦЭМ!$A$34:$A$777,$A201,СВЦЭМ!$B$34:$B$777,L$190)+'СЕТ СН'!$F$12-'СЕТ СН'!$F$21</f>
        <v>-500.43540217999998</v>
      </c>
      <c r="M201" s="37">
        <f>SUMIFS(СВЦЭМ!$F$34:$F$777,СВЦЭМ!$A$34:$A$777,$A201,СВЦЭМ!$B$34:$B$777,M$190)+'СЕТ СН'!$F$12-'СЕТ СН'!$F$21</f>
        <v>-502.92612035000002</v>
      </c>
      <c r="N201" s="37">
        <f>SUMIFS(СВЦЭМ!$F$34:$F$777,СВЦЭМ!$A$34:$A$777,$A201,СВЦЭМ!$B$34:$B$777,N$190)+'СЕТ СН'!$F$12-'СЕТ СН'!$F$21</f>
        <v>-502.26121832000001</v>
      </c>
      <c r="O201" s="37">
        <f>SUMIFS(СВЦЭМ!$F$34:$F$777,СВЦЭМ!$A$34:$A$777,$A201,СВЦЭМ!$B$34:$B$777,O$190)+'СЕТ СН'!$F$12-'СЕТ СН'!$F$21</f>
        <v>-502.28719039999999</v>
      </c>
      <c r="P201" s="37">
        <f>SUMIFS(СВЦЭМ!$F$34:$F$777,СВЦЭМ!$A$34:$A$777,$A201,СВЦЭМ!$B$34:$B$777,P$190)+'СЕТ СН'!$F$12-'СЕТ СН'!$F$21</f>
        <v>-502.17590898999998</v>
      </c>
      <c r="Q201" s="37">
        <f>SUMIFS(СВЦЭМ!$F$34:$F$777,СВЦЭМ!$A$34:$A$777,$A201,СВЦЭМ!$B$34:$B$777,Q$190)+'СЕТ СН'!$F$12-'СЕТ СН'!$F$21</f>
        <v>-502.4107065</v>
      </c>
      <c r="R201" s="37">
        <f>SUMIFS(СВЦЭМ!$F$34:$F$777,СВЦЭМ!$A$34:$A$777,$A201,СВЦЭМ!$B$34:$B$777,R$190)+'СЕТ СН'!$F$12-'СЕТ СН'!$F$21</f>
        <v>-501.35489863999999</v>
      </c>
      <c r="S201" s="37">
        <f>SUMIFS(СВЦЭМ!$F$34:$F$777,СВЦЭМ!$A$34:$A$777,$A201,СВЦЭМ!$B$34:$B$777,S$190)+'СЕТ СН'!$F$12-'СЕТ СН'!$F$21</f>
        <v>-501.14891569999998</v>
      </c>
      <c r="T201" s="37">
        <f>SUMIFS(СВЦЭМ!$F$34:$F$777,СВЦЭМ!$A$34:$A$777,$A201,СВЦЭМ!$B$34:$B$777,T$190)+'СЕТ СН'!$F$12-'СЕТ СН'!$F$21</f>
        <v>-499.58922967000001</v>
      </c>
      <c r="U201" s="37">
        <f>SUMIFS(СВЦЭМ!$F$34:$F$777,СВЦЭМ!$A$34:$A$777,$A201,СВЦЭМ!$B$34:$B$777,U$190)+'СЕТ СН'!$F$12-'СЕТ СН'!$F$21</f>
        <v>-498.70982386000003</v>
      </c>
      <c r="V201" s="37">
        <f>SUMIFS(СВЦЭМ!$F$34:$F$777,СВЦЭМ!$A$34:$A$777,$A201,СВЦЭМ!$B$34:$B$777,V$190)+'СЕТ СН'!$F$12-'СЕТ СН'!$F$21</f>
        <v>-497.62427453999999</v>
      </c>
      <c r="W201" s="37">
        <f>SUMIFS(СВЦЭМ!$F$34:$F$777,СВЦЭМ!$A$34:$A$777,$A201,СВЦЭМ!$B$34:$B$777,W$190)+'СЕТ СН'!$F$12-'СЕТ СН'!$F$21</f>
        <v>-496.07682647000001</v>
      </c>
      <c r="X201" s="37">
        <f>SUMIFS(СВЦЭМ!$F$34:$F$777,СВЦЭМ!$A$34:$A$777,$A201,СВЦЭМ!$B$34:$B$777,X$190)+'СЕТ СН'!$F$12-'СЕТ СН'!$F$21</f>
        <v>-489.26307627</v>
      </c>
      <c r="Y201" s="37">
        <f>SUMIFS(СВЦЭМ!$F$34:$F$777,СВЦЭМ!$A$34:$A$777,$A201,СВЦЭМ!$B$34:$B$777,Y$190)+'СЕТ СН'!$F$12-'СЕТ СН'!$F$21</f>
        <v>-483.81844323999997</v>
      </c>
    </row>
    <row r="202" spans="1:25" ht="15.75" x14ac:dyDescent="0.2">
      <c r="A202" s="36">
        <f t="shared" si="5"/>
        <v>42928</v>
      </c>
      <c r="B202" s="37">
        <f>SUMIFS(СВЦЭМ!$F$34:$F$777,СВЦЭМ!$A$34:$A$777,$A202,СВЦЭМ!$B$34:$B$777,B$190)+'СЕТ СН'!$F$12-'СЕТ СН'!$F$21</f>
        <v>-481.65307015999997</v>
      </c>
      <c r="C202" s="37">
        <f>SUMIFS(СВЦЭМ!$F$34:$F$777,СВЦЭМ!$A$34:$A$777,$A202,СВЦЭМ!$B$34:$B$777,C$190)+'СЕТ СН'!$F$12-'СЕТ СН'!$F$21</f>
        <v>-476.21769148999999</v>
      </c>
      <c r="D202" s="37">
        <f>SUMIFS(СВЦЭМ!$F$34:$F$777,СВЦЭМ!$A$34:$A$777,$A202,СВЦЭМ!$B$34:$B$777,D$190)+'СЕТ СН'!$F$12-'СЕТ СН'!$F$21</f>
        <v>-470.83722969000002</v>
      </c>
      <c r="E202" s="37">
        <f>SUMIFS(СВЦЭМ!$F$34:$F$777,СВЦЭМ!$A$34:$A$777,$A202,СВЦЭМ!$B$34:$B$777,E$190)+'СЕТ СН'!$F$12-'СЕТ СН'!$F$21</f>
        <v>-470.34360434000001</v>
      </c>
      <c r="F202" s="37">
        <f>SUMIFS(СВЦЭМ!$F$34:$F$777,СВЦЭМ!$A$34:$A$777,$A202,СВЦЭМ!$B$34:$B$777,F$190)+'СЕТ СН'!$F$12-'СЕТ СН'!$F$21</f>
        <v>-470.30266297000003</v>
      </c>
      <c r="G202" s="37">
        <f>SUMIFS(СВЦЭМ!$F$34:$F$777,СВЦЭМ!$A$34:$A$777,$A202,СВЦЭМ!$B$34:$B$777,G$190)+'СЕТ СН'!$F$12-'СЕТ СН'!$F$21</f>
        <v>-470.32775906000001</v>
      </c>
      <c r="H202" s="37">
        <f>SUMIFS(СВЦЭМ!$F$34:$F$777,СВЦЭМ!$A$34:$A$777,$A202,СВЦЭМ!$B$34:$B$777,H$190)+'СЕТ СН'!$F$12-'СЕТ СН'!$F$21</f>
        <v>-467.22775304999999</v>
      </c>
      <c r="I202" s="37">
        <f>SUMIFS(СВЦЭМ!$F$34:$F$777,СВЦЭМ!$A$34:$A$777,$A202,СВЦЭМ!$B$34:$B$777,I$190)+'СЕТ СН'!$F$12-'СЕТ СН'!$F$21</f>
        <v>-467.70122742000001</v>
      </c>
      <c r="J202" s="37">
        <f>SUMIFS(СВЦЭМ!$F$34:$F$777,СВЦЭМ!$A$34:$A$777,$A202,СВЦЭМ!$B$34:$B$777,J$190)+'СЕТ СН'!$F$12-'СЕТ СН'!$F$21</f>
        <v>-480.89855874</v>
      </c>
      <c r="K202" s="37">
        <f>SUMIFS(СВЦЭМ!$F$34:$F$777,СВЦЭМ!$A$34:$A$777,$A202,СВЦЭМ!$B$34:$B$777,K$190)+'СЕТ СН'!$F$12-'СЕТ СН'!$F$21</f>
        <v>-491.79908161999998</v>
      </c>
      <c r="L202" s="37">
        <f>SUMIFS(СВЦЭМ!$F$34:$F$777,СВЦЭМ!$A$34:$A$777,$A202,СВЦЭМ!$B$34:$B$777,L$190)+'СЕТ СН'!$F$12-'СЕТ СН'!$F$21</f>
        <v>-499.44426364000003</v>
      </c>
      <c r="M202" s="37">
        <f>SUMIFS(СВЦЭМ!$F$34:$F$777,СВЦЭМ!$A$34:$A$777,$A202,СВЦЭМ!$B$34:$B$777,M$190)+'СЕТ СН'!$F$12-'СЕТ СН'!$F$21</f>
        <v>-502.25198826000002</v>
      </c>
      <c r="N202" s="37">
        <f>SUMIFS(СВЦЭМ!$F$34:$F$777,СВЦЭМ!$A$34:$A$777,$A202,СВЦЭМ!$B$34:$B$777,N$190)+'СЕТ СН'!$F$12-'СЕТ СН'!$F$21</f>
        <v>-501.26315148000003</v>
      </c>
      <c r="O202" s="37">
        <f>SUMIFS(СВЦЭМ!$F$34:$F$777,СВЦЭМ!$A$34:$A$777,$A202,СВЦЭМ!$B$34:$B$777,O$190)+'СЕТ СН'!$F$12-'СЕТ СН'!$F$21</f>
        <v>-500.87480869000001</v>
      </c>
      <c r="P202" s="37">
        <f>SUMIFS(СВЦЭМ!$F$34:$F$777,СВЦЭМ!$A$34:$A$777,$A202,СВЦЭМ!$B$34:$B$777,P$190)+'СЕТ СН'!$F$12-'СЕТ СН'!$F$21</f>
        <v>-501.02695008000001</v>
      </c>
      <c r="Q202" s="37">
        <f>SUMIFS(СВЦЭМ!$F$34:$F$777,СВЦЭМ!$A$34:$A$777,$A202,СВЦЭМ!$B$34:$B$777,Q$190)+'СЕТ СН'!$F$12-'СЕТ СН'!$F$21</f>
        <v>-501.07447298</v>
      </c>
      <c r="R202" s="37">
        <f>SUMIFS(СВЦЭМ!$F$34:$F$777,СВЦЭМ!$A$34:$A$777,$A202,СВЦЭМ!$B$34:$B$777,R$190)+'СЕТ СН'!$F$12-'СЕТ СН'!$F$21</f>
        <v>-500.36146592</v>
      </c>
      <c r="S202" s="37">
        <f>SUMIFS(СВЦЭМ!$F$34:$F$777,СВЦЭМ!$A$34:$A$777,$A202,СВЦЭМ!$B$34:$B$777,S$190)+'СЕТ СН'!$F$12-'СЕТ СН'!$F$21</f>
        <v>-500.31955905000001</v>
      </c>
      <c r="T202" s="37">
        <f>SUMIFS(СВЦЭМ!$F$34:$F$777,СВЦЭМ!$A$34:$A$777,$A202,СВЦЭМ!$B$34:$B$777,T$190)+'СЕТ СН'!$F$12-'СЕТ СН'!$F$21</f>
        <v>-499.57354299000002</v>
      </c>
      <c r="U202" s="37">
        <f>SUMIFS(СВЦЭМ!$F$34:$F$777,СВЦЭМ!$A$34:$A$777,$A202,СВЦЭМ!$B$34:$B$777,U$190)+'СЕТ СН'!$F$12-'СЕТ СН'!$F$21</f>
        <v>-498.93029795000001</v>
      </c>
      <c r="V202" s="37">
        <f>SUMIFS(СВЦЭМ!$F$34:$F$777,СВЦЭМ!$A$34:$A$777,$A202,СВЦЭМ!$B$34:$B$777,V$190)+'СЕТ СН'!$F$12-'СЕТ СН'!$F$21</f>
        <v>-497.14021373999998</v>
      </c>
      <c r="W202" s="37">
        <f>SUMIFS(СВЦЭМ!$F$34:$F$777,СВЦЭМ!$A$34:$A$777,$A202,СВЦЭМ!$B$34:$B$777,W$190)+'СЕТ СН'!$F$12-'СЕТ СН'!$F$21</f>
        <v>-494.83522832</v>
      </c>
      <c r="X202" s="37">
        <f>SUMIFS(СВЦЭМ!$F$34:$F$777,СВЦЭМ!$A$34:$A$777,$A202,СВЦЭМ!$B$34:$B$777,X$190)+'СЕТ СН'!$F$12-'СЕТ СН'!$F$21</f>
        <v>-487.36872593999999</v>
      </c>
      <c r="Y202" s="37">
        <f>SUMIFS(СВЦЭМ!$F$34:$F$777,СВЦЭМ!$A$34:$A$777,$A202,СВЦЭМ!$B$34:$B$777,Y$190)+'СЕТ СН'!$F$12-'СЕТ СН'!$F$21</f>
        <v>-484.46586599</v>
      </c>
    </row>
    <row r="203" spans="1:25" ht="15.75" x14ac:dyDescent="0.2">
      <c r="A203" s="36">
        <f t="shared" si="5"/>
        <v>42929</v>
      </c>
      <c r="B203" s="37">
        <f>SUMIFS(СВЦЭМ!$F$34:$F$777,СВЦЭМ!$A$34:$A$777,$A203,СВЦЭМ!$B$34:$B$777,B$190)+'СЕТ СН'!$F$12-'СЕТ СН'!$F$21</f>
        <v>-483.83060136</v>
      </c>
      <c r="C203" s="37">
        <f>SUMIFS(СВЦЭМ!$F$34:$F$777,СВЦЭМ!$A$34:$A$777,$A203,СВЦЭМ!$B$34:$B$777,C$190)+'СЕТ СН'!$F$12-'СЕТ СН'!$F$21</f>
        <v>-477.23359548999997</v>
      </c>
      <c r="D203" s="37">
        <f>SUMIFS(СВЦЭМ!$F$34:$F$777,СВЦЭМ!$A$34:$A$777,$A203,СВЦЭМ!$B$34:$B$777,D$190)+'СЕТ СН'!$F$12-'СЕТ СН'!$F$21</f>
        <v>-469.65302778</v>
      </c>
      <c r="E203" s="37">
        <f>SUMIFS(СВЦЭМ!$F$34:$F$777,СВЦЭМ!$A$34:$A$777,$A203,СВЦЭМ!$B$34:$B$777,E$190)+'СЕТ СН'!$F$12-'СЕТ СН'!$F$21</f>
        <v>-469.31142755999997</v>
      </c>
      <c r="F203" s="37">
        <f>SUMIFS(СВЦЭМ!$F$34:$F$777,СВЦЭМ!$A$34:$A$777,$A203,СВЦЭМ!$B$34:$B$777,F$190)+'СЕТ СН'!$F$12-'СЕТ СН'!$F$21</f>
        <v>-468.88030507999997</v>
      </c>
      <c r="G203" s="37">
        <f>SUMIFS(СВЦЭМ!$F$34:$F$777,СВЦЭМ!$A$34:$A$777,$A203,СВЦЭМ!$B$34:$B$777,G$190)+'СЕТ СН'!$F$12-'СЕТ СН'!$F$21</f>
        <v>-468.88209931</v>
      </c>
      <c r="H203" s="37">
        <f>SUMIFS(СВЦЭМ!$F$34:$F$777,СВЦЭМ!$A$34:$A$777,$A203,СВЦЭМ!$B$34:$B$777,H$190)+'СЕТ СН'!$F$12-'СЕТ СН'!$F$21</f>
        <v>-466.69835001000001</v>
      </c>
      <c r="I203" s="37">
        <f>SUMIFS(СВЦЭМ!$F$34:$F$777,СВЦЭМ!$A$34:$A$777,$A203,СВЦЭМ!$B$34:$B$777,I$190)+'СЕТ СН'!$F$12-'СЕТ СН'!$F$21</f>
        <v>-475.33239359999999</v>
      </c>
      <c r="J203" s="37">
        <f>SUMIFS(СВЦЭМ!$F$34:$F$777,СВЦЭМ!$A$34:$A$777,$A203,СВЦЭМ!$B$34:$B$777,J$190)+'СЕТ СН'!$F$12-'СЕТ СН'!$F$21</f>
        <v>-487.21571612000002</v>
      </c>
      <c r="K203" s="37">
        <f>SUMIFS(СВЦЭМ!$F$34:$F$777,СВЦЭМ!$A$34:$A$777,$A203,СВЦЭМ!$B$34:$B$777,K$190)+'СЕТ СН'!$F$12-'СЕТ СН'!$F$21</f>
        <v>-496.38408511</v>
      </c>
      <c r="L203" s="37">
        <f>SUMIFS(СВЦЭМ!$F$34:$F$777,СВЦЭМ!$A$34:$A$777,$A203,СВЦЭМ!$B$34:$B$777,L$190)+'СЕТ СН'!$F$12-'СЕТ СН'!$F$21</f>
        <v>-503.51273050999998</v>
      </c>
      <c r="M203" s="37">
        <f>SUMIFS(СВЦЭМ!$F$34:$F$777,СВЦЭМ!$A$34:$A$777,$A203,СВЦЭМ!$B$34:$B$777,M$190)+'СЕТ СН'!$F$12-'СЕТ СН'!$F$21</f>
        <v>-506.28866807999998</v>
      </c>
      <c r="N203" s="37">
        <f>SUMIFS(СВЦЭМ!$F$34:$F$777,СВЦЭМ!$A$34:$A$777,$A203,СВЦЭМ!$B$34:$B$777,N$190)+'СЕТ СН'!$F$12-'СЕТ СН'!$F$21</f>
        <v>-505.57837101000001</v>
      </c>
      <c r="O203" s="37">
        <f>SUMIFS(СВЦЭМ!$F$34:$F$777,СВЦЭМ!$A$34:$A$777,$A203,СВЦЭМ!$B$34:$B$777,O$190)+'СЕТ СН'!$F$12-'СЕТ СН'!$F$21</f>
        <v>-505.62043449999999</v>
      </c>
      <c r="P203" s="37">
        <f>SUMIFS(СВЦЭМ!$F$34:$F$777,СВЦЭМ!$A$34:$A$777,$A203,СВЦЭМ!$B$34:$B$777,P$190)+'СЕТ СН'!$F$12-'СЕТ СН'!$F$21</f>
        <v>-505.73384236999999</v>
      </c>
      <c r="Q203" s="37">
        <f>SUMIFS(СВЦЭМ!$F$34:$F$777,СВЦЭМ!$A$34:$A$777,$A203,СВЦЭМ!$B$34:$B$777,Q$190)+'СЕТ СН'!$F$12-'СЕТ СН'!$F$21</f>
        <v>-505.74020353999998</v>
      </c>
      <c r="R203" s="37">
        <f>SUMIFS(СВЦЭМ!$F$34:$F$777,СВЦЭМ!$A$34:$A$777,$A203,СВЦЭМ!$B$34:$B$777,R$190)+'СЕТ СН'!$F$12-'СЕТ СН'!$F$21</f>
        <v>-505.06265453999998</v>
      </c>
      <c r="S203" s="37">
        <f>SUMIFS(СВЦЭМ!$F$34:$F$777,СВЦЭМ!$A$34:$A$777,$A203,СВЦЭМ!$B$34:$B$777,S$190)+'СЕТ СН'!$F$12-'СЕТ СН'!$F$21</f>
        <v>-504.23007164000001</v>
      </c>
      <c r="T203" s="37">
        <f>SUMIFS(СВЦЭМ!$F$34:$F$777,СВЦЭМ!$A$34:$A$777,$A203,СВЦЭМ!$B$34:$B$777,T$190)+'СЕТ СН'!$F$12-'СЕТ СН'!$F$21</f>
        <v>-500.53752864</v>
      </c>
      <c r="U203" s="37">
        <f>SUMIFS(СВЦЭМ!$F$34:$F$777,СВЦЭМ!$A$34:$A$777,$A203,СВЦЭМ!$B$34:$B$777,U$190)+'СЕТ СН'!$F$12-'СЕТ СН'!$F$21</f>
        <v>-498.73502622000001</v>
      </c>
      <c r="V203" s="37">
        <f>SUMIFS(СВЦЭМ!$F$34:$F$777,СВЦЭМ!$A$34:$A$777,$A203,СВЦЭМ!$B$34:$B$777,V$190)+'СЕТ СН'!$F$12-'СЕТ СН'!$F$21</f>
        <v>-496.64700833000001</v>
      </c>
      <c r="W203" s="37">
        <f>SUMIFS(СВЦЭМ!$F$34:$F$777,СВЦЭМ!$A$34:$A$777,$A203,СВЦЭМ!$B$34:$B$777,W$190)+'СЕТ СН'!$F$12-'СЕТ СН'!$F$21</f>
        <v>-493.03820314000001</v>
      </c>
      <c r="X203" s="37">
        <f>SUMIFS(СВЦЭМ!$F$34:$F$777,СВЦЭМ!$A$34:$A$777,$A203,СВЦЭМ!$B$34:$B$777,X$190)+'СЕТ СН'!$F$12-'СЕТ СН'!$F$21</f>
        <v>-486.85994455000002</v>
      </c>
      <c r="Y203" s="37">
        <f>SUMIFS(СВЦЭМ!$F$34:$F$777,СВЦЭМ!$A$34:$A$777,$A203,СВЦЭМ!$B$34:$B$777,Y$190)+'СЕТ СН'!$F$12-'СЕТ СН'!$F$21</f>
        <v>-483.50722814</v>
      </c>
    </row>
    <row r="204" spans="1:25" ht="15.75" x14ac:dyDescent="0.2">
      <c r="A204" s="36">
        <f t="shared" si="5"/>
        <v>42930</v>
      </c>
      <c r="B204" s="37">
        <f>SUMIFS(СВЦЭМ!$F$34:$F$777,СВЦЭМ!$A$34:$A$777,$A204,СВЦЭМ!$B$34:$B$777,B$190)+'СЕТ СН'!$F$12-'СЕТ СН'!$F$21</f>
        <v>-482.35842147</v>
      </c>
      <c r="C204" s="37">
        <f>SUMIFS(СВЦЭМ!$F$34:$F$777,СВЦЭМ!$A$34:$A$777,$A204,СВЦЭМ!$B$34:$B$777,C$190)+'СЕТ СН'!$F$12-'СЕТ СН'!$F$21</f>
        <v>-483.14401068000001</v>
      </c>
      <c r="D204" s="37">
        <f>SUMIFS(СВЦЭМ!$F$34:$F$777,СВЦЭМ!$A$34:$A$777,$A204,СВЦЭМ!$B$34:$B$777,D$190)+'СЕТ СН'!$F$12-'СЕТ СН'!$F$21</f>
        <v>-475.74517162000001</v>
      </c>
      <c r="E204" s="37">
        <f>SUMIFS(СВЦЭМ!$F$34:$F$777,СВЦЭМ!$A$34:$A$777,$A204,СВЦЭМ!$B$34:$B$777,E$190)+'СЕТ СН'!$F$12-'СЕТ СН'!$F$21</f>
        <v>-476.81254756999999</v>
      </c>
      <c r="F204" s="37">
        <f>SUMIFS(СВЦЭМ!$F$34:$F$777,СВЦЭМ!$A$34:$A$777,$A204,СВЦЭМ!$B$34:$B$777,F$190)+'СЕТ СН'!$F$12-'СЕТ СН'!$F$21</f>
        <v>-477.14313204000001</v>
      </c>
      <c r="G204" s="37">
        <f>SUMIFS(СВЦЭМ!$F$34:$F$777,СВЦЭМ!$A$34:$A$777,$A204,СВЦЭМ!$B$34:$B$777,G$190)+'СЕТ СН'!$F$12-'СЕТ СН'!$F$21</f>
        <v>-476.56677607</v>
      </c>
      <c r="H204" s="37">
        <f>SUMIFS(СВЦЭМ!$F$34:$F$777,СВЦЭМ!$A$34:$A$777,$A204,СВЦЭМ!$B$34:$B$777,H$190)+'СЕТ СН'!$F$12-'СЕТ СН'!$F$21</f>
        <v>-473.17643796999999</v>
      </c>
      <c r="I204" s="37">
        <f>SUMIFS(СВЦЭМ!$F$34:$F$777,СВЦЭМ!$A$34:$A$777,$A204,СВЦЭМ!$B$34:$B$777,I$190)+'СЕТ СН'!$F$12-'СЕТ СН'!$F$21</f>
        <v>-477.61942039000002</v>
      </c>
      <c r="J204" s="37">
        <f>SUMIFS(СВЦЭМ!$F$34:$F$777,СВЦЭМ!$A$34:$A$777,$A204,СВЦЭМ!$B$34:$B$777,J$190)+'СЕТ СН'!$F$12-'СЕТ СН'!$F$21</f>
        <v>-491.38523184999997</v>
      </c>
      <c r="K204" s="37">
        <f>SUMIFS(СВЦЭМ!$F$34:$F$777,СВЦЭМ!$A$34:$A$777,$A204,СВЦЭМ!$B$34:$B$777,K$190)+'СЕТ СН'!$F$12-'СЕТ СН'!$F$21</f>
        <v>-497.36464180000002</v>
      </c>
      <c r="L204" s="37">
        <f>SUMIFS(СВЦЭМ!$F$34:$F$777,СВЦЭМ!$A$34:$A$777,$A204,СВЦЭМ!$B$34:$B$777,L$190)+'СЕТ СН'!$F$12-'СЕТ СН'!$F$21</f>
        <v>-501.84502758999997</v>
      </c>
      <c r="M204" s="37">
        <f>SUMIFS(СВЦЭМ!$F$34:$F$777,СВЦЭМ!$A$34:$A$777,$A204,СВЦЭМ!$B$34:$B$777,M$190)+'СЕТ СН'!$F$12-'СЕТ СН'!$F$21</f>
        <v>-502.28741112</v>
      </c>
      <c r="N204" s="37">
        <f>SUMIFS(СВЦЭМ!$F$34:$F$777,СВЦЭМ!$A$34:$A$777,$A204,СВЦЭМ!$B$34:$B$777,N$190)+'СЕТ СН'!$F$12-'СЕТ СН'!$F$21</f>
        <v>-502.92003382000001</v>
      </c>
      <c r="O204" s="37">
        <f>SUMIFS(СВЦЭМ!$F$34:$F$777,СВЦЭМ!$A$34:$A$777,$A204,СВЦЭМ!$B$34:$B$777,O$190)+'СЕТ СН'!$F$12-'СЕТ СН'!$F$21</f>
        <v>-502.61916410999999</v>
      </c>
      <c r="P204" s="37">
        <f>SUMIFS(СВЦЭМ!$F$34:$F$777,СВЦЭМ!$A$34:$A$777,$A204,СВЦЭМ!$B$34:$B$777,P$190)+'СЕТ СН'!$F$12-'СЕТ СН'!$F$21</f>
        <v>-502.65468282</v>
      </c>
      <c r="Q204" s="37">
        <f>SUMIFS(СВЦЭМ!$F$34:$F$777,СВЦЭМ!$A$34:$A$777,$A204,СВЦЭМ!$B$34:$B$777,Q$190)+'СЕТ СН'!$F$12-'СЕТ СН'!$F$21</f>
        <v>-502.28527783999999</v>
      </c>
      <c r="R204" s="37">
        <f>SUMIFS(СВЦЭМ!$F$34:$F$777,СВЦЭМ!$A$34:$A$777,$A204,СВЦЭМ!$B$34:$B$777,R$190)+'СЕТ СН'!$F$12-'СЕТ СН'!$F$21</f>
        <v>-502.70947330000001</v>
      </c>
      <c r="S204" s="37">
        <f>SUMIFS(СВЦЭМ!$F$34:$F$777,СВЦЭМ!$A$34:$A$777,$A204,СВЦЭМ!$B$34:$B$777,S$190)+'СЕТ СН'!$F$12-'СЕТ СН'!$F$21</f>
        <v>-502.92988049999997</v>
      </c>
      <c r="T204" s="37">
        <f>SUMIFS(СВЦЭМ!$F$34:$F$777,СВЦЭМ!$A$34:$A$777,$A204,СВЦЭМ!$B$34:$B$777,T$190)+'СЕТ СН'!$F$12-'СЕТ СН'!$F$21</f>
        <v>-503.57911677999999</v>
      </c>
      <c r="U204" s="37">
        <f>SUMIFS(СВЦЭМ!$F$34:$F$777,СВЦЭМ!$A$34:$A$777,$A204,СВЦЭМ!$B$34:$B$777,U$190)+'СЕТ СН'!$F$12-'СЕТ СН'!$F$21</f>
        <v>-504.67410190999999</v>
      </c>
      <c r="V204" s="37">
        <f>SUMIFS(СВЦЭМ!$F$34:$F$777,СВЦЭМ!$A$34:$A$777,$A204,СВЦЭМ!$B$34:$B$777,V$190)+'СЕТ СН'!$F$12-'СЕТ СН'!$F$21</f>
        <v>-504.63214163999999</v>
      </c>
      <c r="W204" s="37">
        <f>SUMIFS(СВЦЭМ!$F$34:$F$777,СВЦЭМ!$A$34:$A$777,$A204,СВЦЭМ!$B$34:$B$777,W$190)+'СЕТ СН'!$F$12-'СЕТ СН'!$F$21</f>
        <v>-504.17989090999998</v>
      </c>
      <c r="X204" s="37">
        <f>SUMIFS(СВЦЭМ!$F$34:$F$777,СВЦЭМ!$A$34:$A$777,$A204,СВЦЭМ!$B$34:$B$777,X$190)+'СЕТ СН'!$F$12-'СЕТ СН'!$F$21</f>
        <v>-502.78731465999999</v>
      </c>
      <c r="Y204" s="37">
        <f>SUMIFS(СВЦЭМ!$F$34:$F$777,СВЦЭМ!$A$34:$A$777,$A204,СВЦЭМ!$B$34:$B$777,Y$190)+'СЕТ СН'!$F$12-'СЕТ СН'!$F$21</f>
        <v>-501.51590370999998</v>
      </c>
    </row>
    <row r="205" spans="1:25" ht="15.75" x14ac:dyDescent="0.2">
      <c r="A205" s="36">
        <f t="shared" si="5"/>
        <v>42931</v>
      </c>
      <c r="B205" s="37">
        <f>SUMIFS(СВЦЭМ!$F$34:$F$777,СВЦЭМ!$A$34:$A$777,$A205,СВЦЭМ!$B$34:$B$777,B$190)+'СЕТ СН'!$F$12-'СЕТ СН'!$F$21</f>
        <v>-489.80715734</v>
      </c>
      <c r="C205" s="37">
        <f>SUMIFS(СВЦЭМ!$F$34:$F$777,СВЦЭМ!$A$34:$A$777,$A205,СВЦЭМ!$B$34:$B$777,C$190)+'СЕТ СН'!$F$12-'СЕТ СН'!$F$21</f>
        <v>-481.33059499000001</v>
      </c>
      <c r="D205" s="37">
        <f>SUMIFS(СВЦЭМ!$F$34:$F$777,СВЦЭМ!$A$34:$A$777,$A205,СВЦЭМ!$B$34:$B$777,D$190)+'СЕТ СН'!$F$12-'СЕТ СН'!$F$21</f>
        <v>-474.90967556999999</v>
      </c>
      <c r="E205" s="37">
        <f>SUMIFS(СВЦЭМ!$F$34:$F$777,СВЦЭМ!$A$34:$A$777,$A205,СВЦЭМ!$B$34:$B$777,E$190)+'СЕТ СН'!$F$12-'СЕТ СН'!$F$21</f>
        <v>-474.54543355999999</v>
      </c>
      <c r="F205" s="37">
        <f>SUMIFS(СВЦЭМ!$F$34:$F$777,СВЦЭМ!$A$34:$A$777,$A205,СВЦЭМ!$B$34:$B$777,F$190)+'СЕТ СН'!$F$12-'СЕТ СН'!$F$21</f>
        <v>-474.09163419999999</v>
      </c>
      <c r="G205" s="37">
        <f>SUMIFS(СВЦЭМ!$F$34:$F$777,СВЦЭМ!$A$34:$A$777,$A205,СВЦЭМ!$B$34:$B$777,G$190)+'СЕТ СН'!$F$12-'СЕТ СН'!$F$21</f>
        <v>-474.28452126000002</v>
      </c>
      <c r="H205" s="37">
        <f>SUMIFS(СВЦЭМ!$F$34:$F$777,СВЦЭМ!$A$34:$A$777,$A205,СВЦЭМ!$B$34:$B$777,H$190)+'СЕТ СН'!$F$12-'СЕТ СН'!$F$21</f>
        <v>-474.66772529000002</v>
      </c>
      <c r="I205" s="37">
        <f>SUMIFS(СВЦЭМ!$F$34:$F$777,СВЦЭМ!$A$34:$A$777,$A205,СВЦЭМ!$B$34:$B$777,I$190)+'СЕТ СН'!$F$12-'СЕТ СН'!$F$21</f>
        <v>-482.44306656000003</v>
      </c>
      <c r="J205" s="37">
        <f>SUMIFS(СВЦЭМ!$F$34:$F$777,СВЦЭМ!$A$34:$A$777,$A205,СВЦЭМ!$B$34:$B$777,J$190)+'СЕТ СН'!$F$12-'СЕТ СН'!$F$21</f>
        <v>-493.38840384000002</v>
      </c>
      <c r="K205" s="37">
        <f>SUMIFS(СВЦЭМ!$F$34:$F$777,СВЦЭМ!$A$34:$A$777,$A205,СВЦЭМ!$B$34:$B$777,K$190)+'СЕТ СН'!$F$12-'СЕТ СН'!$F$21</f>
        <v>-498.65005421000001</v>
      </c>
      <c r="L205" s="37">
        <f>SUMIFS(СВЦЭМ!$F$34:$F$777,СВЦЭМ!$A$34:$A$777,$A205,СВЦЭМ!$B$34:$B$777,L$190)+'СЕТ СН'!$F$12-'СЕТ СН'!$F$21</f>
        <v>-499.68640811</v>
      </c>
      <c r="M205" s="37">
        <f>SUMIFS(СВЦЭМ!$F$34:$F$777,СВЦЭМ!$A$34:$A$777,$A205,СВЦЭМ!$B$34:$B$777,M$190)+'СЕТ СН'!$F$12-'СЕТ СН'!$F$21</f>
        <v>-499.82591995000001</v>
      </c>
      <c r="N205" s="37">
        <f>SUMIFS(СВЦЭМ!$F$34:$F$777,СВЦЭМ!$A$34:$A$777,$A205,СВЦЭМ!$B$34:$B$777,N$190)+'СЕТ СН'!$F$12-'СЕТ СН'!$F$21</f>
        <v>-500.44543329999999</v>
      </c>
      <c r="O205" s="37">
        <f>SUMIFS(СВЦЭМ!$F$34:$F$777,СВЦЭМ!$A$34:$A$777,$A205,СВЦЭМ!$B$34:$B$777,O$190)+'СЕТ СН'!$F$12-'СЕТ СН'!$F$21</f>
        <v>-501.27979571999998</v>
      </c>
      <c r="P205" s="37">
        <f>SUMIFS(СВЦЭМ!$F$34:$F$777,СВЦЭМ!$A$34:$A$777,$A205,СВЦЭМ!$B$34:$B$777,P$190)+'СЕТ СН'!$F$12-'СЕТ СН'!$F$21</f>
        <v>-501.41722966999998</v>
      </c>
      <c r="Q205" s="37">
        <f>SUMIFS(СВЦЭМ!$F$34:$F$777,СВЦЭМ!$A$34:$A$777,$A205,СВЦЭМ!$B$34:$B$777,Q$190)+'СЕТ СН'!$F$12-'СЕТ СН'!$F$21</f>
        <v>-501.38279217000002</v>
      </c>
      <c r="R205" s="37">
        <f>SUMIFS(СВЦЭМ!$F$34:$F$777,СВЦЭМ!$A$34:$A$777,$A205,СВЦЭМ!$B$34:$B$777,R$190)+'СЕТ СН'!$F$12-'СЕТ СН'!$F$21</f>
        <v>-501.58889700999998</v>
      </c>
      <c r="S205" s="37">
        <f>SUMIFS(СВЦЭМ!$F$34:$F$777,СВЦЭМ!$A$34:$A$777,$A205,СВЦЭМ!$B$34:$B$777,S$190)+'СЕТ СН'!$F$12-'СЕТ СН'!$F$21</f>
        <v>-501.49690054000001</v>
      </c>
      <c r="T205" s="37">
        <f>SUMIFS(СВЦЭМ!$F$34:$F$777,СВЦЭМ!$A$34:$A$777,$A205,СВЦЭМ!$B$34:$B$777,T$190)+'СЕТ СН'!$F$12-'СЕТ СН'!$F$21</f>
        <v>-501.70929749999999</v>
      </c>
      <c r="U205" s="37">
        <f>SUMIFS(СВЦЭМ!$F$34:$F$777,СВЦЭМ!$A$34:$A$777,$A205,СВЦЭМ!$B$34:$B$777,U$190)+'СЕТ СН'!$F$12-'СЕТ СН'!$F$21</f>
        <v>-501.70892033000001</v>
      </c>
      <c r="V205" s="37">
        <f>SUMIFS(СВЦЭМ!$F$34:$F$777,СВЦЭМ!$A$34:$A$777,$A205,СВЦЭМ!$B$34:$B$777,V$190)+'СЕТ СН'!$F$12-'СЕТ СН'!$F$21</f>
        <v>-499.6084644</v>
      </c>
      <c r="W205" s="37">
        <f>SUMIFS(СВЦЭМ!$F$34:$F$777,СВЦЭМ!$A$34:$A$777,$A205,СВЦЭМ!$B$34:$B$777,W$190)+'СЕТ СН'!$F$12-'СЕТ СН'!$F$21</f>
        <v>-501.62604132000001</v>
      </c>
      <c r="X205" s="37">
        <f>SUMIFS(СВЦЭМ!$F$34:$F$777,СВЦЭМ!$A$34:$A$777,$A205,СВЦЭМ!$B$34:$B$777,X$190)+'СЕТ СН'!$F$12-'СЕТ СН'!$F$21</f>
        <v>-503.59231449999999</v>
      </c>
      <c r="Y205" s="37">
        <f>SUMIFS(СВЦЭМ!$F$34:$F$777,СВЦЭМ!$A$34:$A$777,$A205,СВЦЭМ!$B$34:$B$777,Y$190)+'СЕТ СН'!$F$12-'СЕТ СН'!$F$21</f>
        <v>-495.50639783999998</v>
      </c>
    </row>
    <row r="206" spans="1:25" ht="15.75" x14ac:dyDescent="0.2">
      <c r="A206" s="36">
        <f t="shared" si="5"/>
        <v>42932</v>
      </c>
      <c r="B206" s="37">
        <f>SUMIFS(СВЦЭМ!$F$34:$F$777,СВЦЭМ!$A$34:$A$777,$A206,СВЦЭМ!$B$34:$B$777,B$190)+'СЕТ СН'!$F$12-'СЕТ СН'!$F$21</f>
        <v>-481.46884482999997</v>
      </c>
      <c r="C206" s="37">
        <f>SUMIFS(СВЦЭМ!$F$34:$F$777,СВЦЭМ!$A$34:$A$777,$A206,СВЦЭМ!$B$34:$B$777,C$190)+'СЕТ СН'!$F$12-'СЕТ СН'!$F$21</f>
        <v>-472.58511774999999</v>
      </c>
      <c r="D206" s="37">
        <f>SUMIFS(СВЦЭМ!$F$34:$F$777,СВЦЭМ!$A$34:$A$777,$A206,СВЦЭМ!$B$34:$B$777,D$190)+'СЕТ СН'!$F$12-'СЕТ СН'!$F$21</f>
        <v>-468.41162280000003</v>
      </c>
      <c r="E206" s="37">
        <f>SUMIFS(СВЦЭМ!$F$34:$F$777,СВЦЭМ!$A$34:$A$777,$A206,СВЦЭМ!$B$34:$B$777,E$190)+'СЕТ СН'!$F$12-'СЕТ СН'!$F$21</f>
        <v>-469.07761142999999</v>
      </c>
      <c r="F206" s="37">
        <f>SUMIFS(СВЦЭМ!$F$34:$F$777,СВЦЭМ!$A$34:$A$777,$A206,СВЦЭМ!$B$34:$B$777,F$190)+'СЕТ СН'!$F$12-'СЕТ СН'!$F$21</f>
        <v>-469.76873390000003</v>
      </c>
      <c r="G206" s="37">
        <f>SUMIFS(СВЦЭМ!$F$34:$F$777,СВЦЭМ!$A$34:$A$777,$A206,СВЦЭМ!$B$34:$B$777,G$190)+'СЕТ СН'!$F$12-'СЕТ СН'!$F$21</f>
        <v>-470.00590232000002</v>
      </c>
      <c r="H206" s="37">
        <f>SUMIFS(СВЦЭМ!$F$34:$F$777,СВЦЭМ!$A$34:$A$777,$A206,СВЦЭМ!$B$34:$B$777,H$190)+'СЕТ СН'!$F$12-'СЕТ СН'!$F$21</f>
        <v>-468.44303126</v>
      </c>
      <c r="I206" s="37">
        <f>SUMIFS(СВЦЭМ!$F$34:$F$777,СВЦЭМ!$A$34:$A$777,$A206,СВЦЭМ!$B$34:$B$777,I$190)+'СЕТ СН'!$F$12-'СЕТ СН'!$F$21</f>
        <v>-475.48228645</v>
      </c>
      <c r="J206" s="37">
        <f>SUMIFS(СВЦЭМ!$F$34:$F$777,СВЦЭМ!$A$34:$A$777,$A206,СВЦЭМ!$B$34:$B$777,J$190)+'СЕТ СН'!$F$12-'СЕТ СН'!$F$21</f>
        <v>-487.24701276999997</v>
      </c>
      <c r="K206" s="37">
        <f>SUMIFS(СВЦЭМ!$F$34:$F$777,СВЦЭМ!$A$34:$A$777,$A206,СВЦЭМ!$B$34:$B$777,K$190)+'СЕТ СН'!$F$12-'СЕТ СН'!$F$21</f>
        <v>-499.81764126999997</v>
      </c>
      <c r="L206" s="37">
        <f>SUMIFS(СВЦЭМ!$F$34:$F$777,СВЦЭМ!$A$34:$A$777,$A206,СВЦЭМ!$B$34:$B$777,L$190)+'СЕТ СН'!$F$12-'СЕТ СН'!$F$21</f>
        <v>-506.32475008</v>
      </c>
      <c r="M206" s="37">
        <f>SUMIFS(СВЦЭМ!$F$34:$F$777,СВЦЭМ!$A$34:$A$777,$A206,СВЦЭМ!$B$34:$B$777,M$190)+'СЕТ СН'!$F$12-'СЕТ СН'!$F$21</f>
        <v>-509.80670956</v>
      </c>
      <c r="N206" s="37">
        <f>SUMIFS(СВЦЭМ!$F$34:$F$777,СВЦЭМ!$A$34:$A$777,$A206,СВЦЭМ!$B$34:$B$777,N$190)+'СЕТ СН'!$F$12-'СЕТ СН'!$F$21</f>
        <v>-508.56129455999996</v>
      </c>
      <c r="O206" s="37">
        <f>SUMIFS(СВЦЭМ!$F$34:$F$777,СВЦЭМ!$A$34:$A$777,$A206,СВЦЭМ!$B$34:$B$777,O$190)+'СЕТ СН'!$F$12-'СЕТ СН'!$F$21</f>
        <v>-510.27529196</v>
      </c>
      <c r="P206" s="37">
        <f>SUMIFS(СВЦЭМ!$F$34:$F$777,СВЦЭМ!$A$34:$A$777,$A206,СВЦЭМ!$B$34:$B$777,P$190)+'СЕТ СН'!$F$12-'СЕТ СН'!$F$21</f>
        <v>-510.25927486</v>
      </c>
      <c r="Q206" s="37">
        <f>SUMIFS(СВЦЭМ!$F$34:$F$777,СВЦЭМ!$A$34:$A$777,$A206,СВЦЭМ!$B$34:$B$777,Q$190)+'СЕТ СН'!$F$12-'СЕТ СН'!$F$21</f>
        <v>-510.12924034000002</v>
      </c>
      <c r="R206" s="37">
        <f>SUMIFS(СВЦЭМ!$F$34:$F$777,СВЦЭМ!$A$34:$A$777,$A206,СВЦЭМ!$B$34:$B$777,R$190)+'СЕТ СН'!$F$12-'СЕТ СН'!$F$21</f>
        <v>-510.34203953999997</v>
      </c>
      <c r="S206" s="37">
        <f>SUMIFS(СВЦЭМ!$F$34:$F$777,СВЦЭМ!$A$34:$A$777,$A206,СВЦЭМ!$B$34:$B$777,S$190)+'СЕТ СН'!$F$12-'СЕТ СН'!$F$21</f>
        <v>-510.77927583000002</v>
      </c>
      <c r="T206" s="37">
        <f>SUMIFS(СВЦЭМ!$F$34:$F$777,СВЦЭМ!$A$34:$A$777,$A206,СВЦЭМ!$B$34:$B$777,T$190)+'СЕТ СН'!$F$12-'СЕТ СН'!$F$21</f>
        <v>-510.45347709999999</v>
      </c>
      <c r="U206" s="37">
        <f>SUMIFS(СВЦЭМ!$F$34:$F$777,СВЦЭМ!$A$34:$A$777,$A206,СВЦЭМ!$B$34:$B$777,U$190)+'СЕТ СН'!$F$12-'СЕТ СН'!$F$21</f>
        <v>-510.56990199000001</v>
      </c>
      <c r="V206" s="37">
        <f>SUMIFS(СВЦЭМ!$F$34:$F$777,СВЦЭМ!$A$34:$A$777,$A206,СВЦЭМ!$B$34:$B$777,V$190)+'СЕТ СН'!$F$12-'СЕТ СН'!$F$21</f>
        <v>-508.15134589000002</v>
      </c>
      <c r="W206" s="37">
        <f>SUMIFS(СВЦЭМ!$F$34:$F$777,СВЦЭМ!$A$34:$A$777,$A206,СВЦЭМ!$B$34:$B$777,W$190)+'СЕТ СН'!$F$12-'СЕТ СН'!$F$21</f>
        <v>-503.08314711000003</v>
      </c>
      <c r="X206" s="37">
        <f>SUMIFS(СВЦЭМ!$F$34:$F$777,СВЦЭМ!$A$34:$A$777,$A206,СВЦЭМ!$B$34:$B$777,X$190)+'СЕТ СН'!$F$12-'СЕТ СН'!$F$21</f>
        <v>-497.78223881999998</v>
      </c>
      <c r="Y206" s="37">
        <f>SUMIFS(СВЦЭМ!$F$34:$F$777,СВЦЭМ!$A$34:$A$777,$A206,СВЦЭМ!$B$34:$B$777,Y$190)+'СЕТ СН'!$F$12-'СЕТ СН'!$F$21</f>
        <v>-488.49256703999998</v>
      </c>
    </row>
    <row r="207" spans="1:25" ht="15.75" x14ac:dyDescent="0.2">
      <c r="A207" s="36">
        <f t="shared" si="5"/>
        <v>42933</v>
      </c>
      <c r="B207" s="37">
        <f>SUMIFS(СВЦЭМ!$F$34:$F$777,СВЦЭМ!$A$34:$A$777,$A207,СВЦЭМ!$B$34:$B$777,B$190)+'СЕТ СН'!$F$12-'СЕТ СН'!$F$21</f>
        <v>-481.69519768999999</v>
      </c>
      <c r="C207" s="37">
        <f>SUMIFS(СВЦЭМ!$F$34:$F$777,СВЦЭМ!$A$34:$A$777,$A207,СВЦЭМ!$B$34:$B$777,C$190)+'СЕТ СН'!$F$12-'СЕТ СН'!$F$21</f>
        <v>-473.12205303999997</v>
      </c>
      <c r="D207" s="37">
        <f>SUMIFS(СВЦЭМ!$F$34:$F$777,СВЦЭМ!$A$34:$A$777,$A207,СВЦЭМ!$B$34:$B$777,D$190)+'СЕТ СН'!$F$12-'СЕТ СН'!$F$21</f>
        <v>-467.63160389000001</v>
      </c>
      <c r="E207" s="37">
        <f>SUMIFS(СВЦЭМ!$F$34:$F$777,СВЦЭМ!$A$34:$A$777,$A207,СВЦЭМ!$B$34:$B$777,E$190)+'СЕТ СН'!$F$12-'СЕТ СН'!$F$21</f>
        <v>-468.24473080999996</v>
      </c>
      <c r="F207" s="37">
        <f>SUMIFS(СВЦЭМ!$F$34:$F$777,СВЦЭМ!$A$34:$A$777,$A207,СВЦЭМ!$B$34:$B$777,F$190)+'СЕТ СН'!$F$12-'СЕТ СН'!$F$21</f>
        <v>-468.50471412000002</v>
      </c>
      <c r="G207" s="37">
        <f>SUMIFS(СВЦЭМ!$F$34:$F$777,СВЦЭМ!$A$34:$A$777,$A207,СВЦЭМ!$B$34:$B$777,G$190)+'СЕТ СН'!$F$12-'СЕТ СН'!$F$21</f>
        <v>-468.12466886999999</v>
      </c>
      <c r="H207" s="37">
        <f>SUMIFS(СВЦЭМ!$F$34:$F$777,СВЦЭМ!$A$34:$A$777,$A207,СВЦЭМ!$B$34:$B$777,H$190)+'СЕТ СН'!$F$12-'СЕТ СН'!$F$21</f>
        <v>-469.90527577</v>
      </c>
      <c r="I207" s="37">
        <f>SUMIFS(СВЦЭМ!$F$34:$F$777,СВЦЭМ!$A$34:$A$777,$A207,СВЦЭМ!$B$34:$B$777,I$190)+'СЕТ СН'!$F$12-'СЕТ СН'!$F$21</f>
        <v>-479.95635962</v>
      </c>
      <c r="J207" s="37">
        <f>SUMIFS(СВЦЭМ!$F$34:$F$777,СВЦЭМ!$A$34:$A$777,$A207,СВЦЭМ!$B$34:$B$777,J$190)+'СЕТ СН'!$F$12-'СЕТ СН'!$F$21</f>
        <v>-492.34024812000001</v>
      </c>
      <c r="K207" s="37">
        <f>SUMIFS(СВЦЭМ!$F$34:$F$777,СВЦЭМ!$A$34:$A$777,$A207,СВЦЭМ!$B$34:$B$777,K$190)+'СЕТ СН'!$F$12-'СЕТ СН'!$F$21</f>
        <v>-499.64527995000003</v>
      </c>
      <c r="L207" s="37">
        <f>SUMIFS(СВЦЭМ!$F$34:$F$777,СВЦЭМ!$A$34:$A$777,$A207,СВЦЭМ!$B$34:$B$777,L$190)+'СЕТ СН'!$F$12-'СЕТ СН'!$F$21</f>
        <v>-507.56453206000003</v>
      </c>
      <c r="M207" s="37">
        <f>SUMIFS(СВЦЭМ!$F$34:$F$777,СВЦЭМ!$A$34:$A$777,$A207,СВЦЭМ!$B$34:$B$777,M$190)+'СЕТ СН'!$F$12-'СЕТ СН'!$F$21</f>
        <v>-509.54244927000002</v>
      </c>
      <c r="N207" s="37">
        <f>SUMIFS(СВЦЭМ!$F$34:$F$777,СВЦЭМ!$A$34:$A$777,$A207,СВЦЭМ!$B$34:$B$777,N$190)+'СЕТ СН'!$F$12-'СЕТ СН'!$F$21</f>
        <v>-507.69008694000001</v>
      </c>
      <c r="O207" s="37">
        <f>SUMIFS(СВЦЭМ!$F$34:$F$777,СВЦЭМ!$A$34:$A$777,$A207,СВЦЭМ!$B$34:$B$777,O$190)+'СЕТ СН'!$F$12-'СЕТ СН'!$F$21</f>
        <v>-507.37633727000002</v>
      </c>
      <c r="P207" s="37">
        <f>SUMIFS(СВЦЭМ!$F$34:$F$777,СВЦЭМ!$A$34:$A$777,$A207,СВЦЭМ!$B$34:$B$777,P$190)+'СЕТ СН'!$F$12-'СЕТ СН'!$F$21</f>
        <v>-507.20493087</v>
      </c>
      <c r="Q207" s="37">
        <f>SUMIFS(СВЦЭМ!$F$34:$F$777,СВЦЭМ!$A$34:$A$777,$A207,СВЦЭМ!$B$34:$B$777,Q$190)+'СЕТ СН'!$F$12-'СЕТ СН'!$F$21</f>
        <v>-506.95390470000001</v>
      </c>
      <c r="R207" s="37">
        <f>SUMIFS(СВЦЭМ!$F$34:$F$777,СВЦЭМ!$A$34:$A$777,$A207,СВЦЭМ!$B$34:$B$777,R$190)+'СЕТ СН'!$F$12-'СЕТ СН'!$F$21</f>
        <v>-506.82266836999997</v>
      </c>
      <c r="S207" s="37">
        <f>SUMIFS(СВЦЭМ!$F$34:$F$777,СВЦЭМ!$A$34:$A$777,$A207,СВЦЭМ!$B$34:$B$777,S$190)+'СЕТ СН'!$F$12-'СЕТ СН'!$F$21</f>
        <v>-507.02127671</v>
      </c>
      <c r="T207" s="37">
        <f>SUMIFS(СВЦЭМ!$F$34:$F$777,СВЦЭМ!$A$34:$A$777,$A207,СВЦЭМ!$B$34:$B$777,T$190)+'СЕТ СН'!$F$12-'СЕТ СН'!$F$21</f>
        <v>-507.37435642000003</v>
      </c>
      <c r="U207" s="37">
        <f>SUMIFS(СВЦЭМ!$F$34:$F$777,СВЦЭМ!$A$34:$A$777,$A207,СВЦЭМ!$B$34:$B$777,U$190)+'СЕТ СН'!$F$12-'СЕТ СН'!$F$21</f>
        <v>-508.15196008999999</v>
      </c>
      <c r="V207" s="37">
        <f>SUMIFS(СВЦЭМ!$F$34:$F$777,СВЦЭМ!$A$34:$A$777,$A207,СВЦЭМ!$B$34:$B$777,V$190)+'СЕТ СН'!$F$12-'СЕТ СН'!$F$21</f>
        <v>-508.40256894999999</v>
      </c>
      <c r="W207" s="37">
        <f>SUMIFS(СВЦЭМ!$F$34:$F$777,СВЦЭМ!$A$34:$A$777,$A207,СВЦЭМ!$B$34:$B$777,W$190)+'СЕТ СН'!$F$12-'СЕТ СН'!$F$21</f>
        <v>-504.80868729999997</v>
      </c>
      <c r="X207" s="37">
        <f>SUMIFS(СВЦЭМ!$F$34:$F$777,СВЦЭМ!$A$34:$A$777,$A207,СВЦЭМ!$B$34:$B$777,X$190)+'СЕТ СН'!$F$12-'СЕТ СН'!$F$21</f>
        <v>-502.22101105000002</v>
      </c>
      <c r="Y207" s="37">
        <f>SUMIFS(СВЦЭМ!$F$34:$F$777,СВЦЭМ!$A$34:$A$777,$A207,СВЦЭМ!$B$34:$B$777,Y$190)+'СЕТ СН'!$F$12-'СЕТ СН'!$F$21</f>
        <v>-488.64751698999999</v>
      </c>
    </row>
    <row r="208" spans="1:25" ht="15.75" x14ac:dyDescent="0.2">
      <c r="A208" s="36">
        <f t="shared" si="5"/>
        <v>42934</v>
      </c>
      <c r="B208" s="37">
        <f>SUMIFS(СВЦЭМ!$F$34:$F$777,СВЦЭМ!$A$34:$A$777,$A208,СВЦЭМ!$B$34:$B$777,B$190)+'СЕТ СН'!$F$12-'СЕТ СН'!$F$21</f>
        <v>-477.20884490999998</v>
      </c>
      <c r="C208" s="37">
        <f>SUMIFS(СВЦЭМ!$F$34:$F$777,СВЦЭМ!$A$34:$A$777,$A208,СВЦЭМ!$B$34:$B$777,C$190)+'СЕТ СН'!$F$12-'СЕТ СН'!$F$21</f>
        <v>-474.77014399000001</v>
      </c>
      <c r="D208" s="37">
        <f>SUMIFS(СВЦЭМ!$F$34:$F$777,СВЦЭМ!$A$34:$A$777,$A208,СВЦЭМ!$B$34:$B$777,D$190)+'СЕТ СН'!$F$12-'СЕТ СН'!$F$21</f>
        <v>-469.43094381000003</v>
      </c>
      <c r="E208" s="37">
        <f>SUMIFS(СВЦЭМ!$F$34:$F$777,СВЦЭМ!$A$34:$A$777,$A208,СВЦЭМ!$B$34:$B$777,E$190)+'СЕТ СН'!$F$12-'СЕТ СН'!$F$21</f>
        <v>-469.26350109999998</v>
      </c>
      <c r="F208" s="37">
        <f>SUMIFS(СВЦЭМ!$F$34:$F$777,СВЦЭМ!$A$34:$A$777,$A208,СВЦЭМ!$B$34:$B$777,F$190)+'СЕТ СН'!$F$12-'СЕТ СН'!$F$21</f>
        <v>-469.69747095000002</v>
      </c>
      <c r="G208" s="37">
        <f>SUMIFS(СВЦЭМ!$F$34:$F$777,СВЦЭМ!$A$34:$A$777,$A208,СВЦЭМ!$B$34:$B$777,G$190)+'СЕТ СН'!$F$12-'СЕТ СН'!$F$21</f>
        <v>-469.54692821999998</v>
      </c>
      <c r="H208" s="37">
        <f>SUMIFS(СВЦЭМ!$F$34:$F$777,СВЦЭМ!$A$34:$A$777,$A208,СВЦЭМ!$B$34:$B$777,H$190)+'СЕТ СН'!$F$12-'СЕТ СН'!$F$21</f>
        <v>-467.96614309</v>
      </c>
      <c r="I208" s="37">
        <f>SUMIFS(СВЦЭМ!$F$34:$F$777,СВЦЭМ!$A$34:$A$777,$A208,СВЦЭМ!$B$34:$B$777,I$190)+'СЕТ СН'!$F$12-'СЕТ СН'!$F$21</f>
        <v>-474.89428673999998</v>
      </c>
      <c r="J208" s="37">
        <f>SUMIFS(СВЦЭМ!$F$34:$F$777,СВЦЭМ!$A$34:$A$777,$A208,СВЦЭМ!$B$34:$B$777,J$190)+'СЕТ СН'!$F$12-'СЕТ СН'!$F$21</f>
        <v>-490.91917837</v>
      </c>
      <c r="K208" s="37">
        <f>SUMIFS(СВЦЭМ!$F$34:$F$777,СВЦЭМ!$A$34:$A$777,$A208,СВЦЭМ!$B$34:$B$777,K$190)+'СЕТ СН'!$F$12-'СЕТ СН'!$F$21</f>
        <v>-499.28661679999999</v>
      </c>
      <c r="L208" s="37">
        <f>SUMIFS(СВЦЭМ!$F$34:$F$777,СВЦЭМ!$A$34:$A$777,$A208,СВЦЭМ!$B$34:$B$777,L$190)+'СЕТ СН'!$F$12-'СЕТ СН'!$F$21</f>
        <v>-506.51591655999999</v>
      </c>
      <c r="M208" s="37">
        <f>SUMIFS(СВЦЭМ!$F$34:$F$777,СВЦЭМ!$A$34:$A$777,$A208,СВЦЭМ!$B$34:$B$777,M$190)+'СЕТ СН'!$F$12-'СЕТ СН'!$F$21</f>
        <v>-508.47648299000002</v>
      </c>
      <c r="N208" s="37">
        <f>SUMIFS(СВЦЭМ!$F$34:$F$777,СВЦЭМ!$A$34:$A$777,$A208,СВЦЭМ!$B$34:$B$777,N$190)+'СЕТ СН'!$F$12-'СЕТ СН'!$F$21</f>
        <v>-508.56516593000003</v>
      </c>
      <c r="O208" s="37">
        <f>SUMIFS(СВЦЭМ!$F$34:$F$777,СВЦЭМ!$A$34:$A$777,$A208,СВЦЭМ!$B$34:$B$777,O$190)+'СЕТ СН'!$F$12-'СЕТ СН'!$F$21</f>
        <v>-509.24037899000001</v>
      </c>
      <c r="P208" s="37">
        <f>SUMIFS(СВЦЭМ!$F$34:$F$777,СВЦЭМ!$A$34:$A$777,$A208,СВЦЭМ!$B$34:$B$777,P$190)+'СЕТ СН'!$F$12-'СЕТ СН'!$F$21</f>
        <v>-508.37890186999999</v>
      </c>
      <c r="Q208" s="37">
        <f>SUMIFS(СВЦЭМ!$F$34:$F$777,СВЦЭМ!$A$34:$A$777,$A208,СВЦЭМ!$B$34:$B$777,Q$190)+'СЕТ СН'!$F$12-'СЕТ СН'!$F$21</f>
        <v>-508.10822474999998</v>
      </c>
      <c r="R208" s="37">
        <f>SUMIFS(СВЦЭМ!$F$34:$F$777,СВЦЭМ!$A$34:$A$777,$A208,СВЦЭМ!$B$34:$B$777,R$190)+'СЕТ СН'!$F$12-'СЕТ СН'!$F$21</f>
        <v>-508.09660859000002</v>
      </c>
      <c r="S208" s="37">
        <f>SUMIFS(СВЦЭМ!$F$34:$F$777,СВЦЭМ!$A$34:$A$777,$A208,СВЦЭМ!$B$34:$B$777,S$190)+'СЕТ СН'!$F$12-'СЕТ СН'!$F$21</f>
        <v>-509.49668888999997</v>
      </c>
      <c r="T208" s="37">
        <f>SUMIFS(СВЦЭМ!$F$34:$F$777,СВЦЭМ!$A$34:$A$777,$A208,СВЦЭМ!$B$34:$B$777,T$190)+'СЕТ СН'!$F$12-'СЕТ СН'!$F$21</f>
        <v>-507.75010476</v>
      </c>
      <c r="U208" s="37">
        <f>SUMIFS(СВЦЭМ!$F$34:$F$777,СВЦЭМ!$A$34:$A$777,$A208,СВЦЭМ!$B$34:$B$777,U$190)+'СЕТ СН'!$F$12-'СЕТ СН'!$F$21</f>
        <v>-506.55466101000002</v>
      </c>
      <c r="V208" s="37">
        <f>SUMIFS(СВЦЭМ!$F$34:$F$777,СВЦЭМ!$A$34:$A$777,$A208,СВЦЭМ!$B$34:$B$777,V$190)+'СЕТ СН'!$F$12-'СЕТ СН'!$F$21</f>
        <v>-504.72397312999999</v>
      </c>
      <c r="W208" s="37">
        <f>SUMIFS(СВЦЭМ!$F$34:$F$777,СВЦЭМ!$A$34:$A$777,$A208,СВЦЭМ!$B$34:$B$777,W$190)+'СЕТ СН'!$F$12-'СЕТ СН'!$F$21</f>
        <v>-501.58908907</v>
      </c>
      <c r="X208" s="37">
        <f>SUMIFS(СВЦЭМ!$F$34:$F$777,СВЦЭМ!$A$34:$A$777,$A208,СВЦЭМ!$B$34:$B$777,X$190)+'СЕТ СН'!$F$12-'СЕТ СН'!$F$21</f>
        <v>-496.23366383000001</v>
      </c>
      <c r="Y208" s="37">
        <f>SUMIFS(СВЦЭМ!$F$34:$F$777,СВЦЭМ!$A$34:$A$777,$A208,СВЦЭМ!$B$34:$B$777,Y$190)+'СЕТ СН'!$F$12-'СЕТ СН'!$F$21</f>
        <v>-484.20427646000002</v>
      </c>
    </row>
    <row r="209" spans="1:25" ht="15.75" x14ac:dyDescent="0.2">
      <c r="A209" s="36">
        <f t="shared" si="5"/>
        <v>42935</v>
      </c>
      <c r="B209" s="37">
        <f>SUMIFS(СВЦЭМ!$F$34:$F$777,СВЦЭМ!$A$34:$A$777,$A209,СВЦЭМ!$B$34:$B$777,B$190)+'СЕТ СН'!$F$12-'СЕТ СН'!$F$21</f>
        <v>-492.36782793999998</v>
      </c>
      <c r="C209" s="37">
        <f>SUMIFS(СВЦЭМ!$F$34:$F$777,СВЦЭМ!$A$34:$A$777,$A209,СВЦЭМ!$B$34:$B$777,C$190)+'СЕТ СН'!$F$12-'СЕТ СН'!$F$21</f>
        <v>-482.744213</v>
      </c>
      <c r="D209" s="37">
        <f>SUMIFS(СВЦЭМ!$F$34:$F$777,СВЦЭМ!$A$34:$A$777,$A209,СВЦЭМ!$B$34:$B$777,D$190)+'СЕТ СН'!$F$12-'СЕТ СН'!$F$21</f>
        <v>-478.07692178000002</v>
      </c>
      <c r="E209" s="37">
        <f>SUMIFS(СВЦЭМ!$F$34:$F$777,СВЦЭМ!$A$34:$A$777,$A209,СВЦЭМ!$B$34:$B$777,E$190)+'СЕТ СН'!$F$12-'СЕТ СН'!$F$21</f>
        <v>-476.58592636999998</v>
      </c>
      <c r="F209" s="37">
        <f>SUMIFS(СВЦЭМ!$F$34:$F$777,СВЦЭМ!$A$34:$A$777,$A209,СВЦЭМ!$B$34:$B$777,F$190)+'СЕТ СН'!$F$12-'СЕТ СН'!$F$21</f>
        <v>-475.73842560000003</v>
      </c>
      <c r="G209" s="37">
        <f>SUMIFS(СВЦЭМ!$F$34:$F$777,СВЦЭМ!$A$34:$A$777,$A209,СВЦЭМ!$B$34:$B$777,G$190)+'СЕТ СН'!$F$12-'СЕТ СН'!$F$21</f>
        <v>-476.69970648999998</v>
      </c>
      <c r="H209" s="37">
        <f>SUMIFS(СВЦЭМ!$F$34:$F$777,СВЦЭМ!$A$34:$A$777,$A209,СВЦЭМ!$B$34:$B$777,H$190)+'СЕТ СН'!$F$12-'СЕТ СН'!$F$21</f>
        <v>-484.23630960000003</v>
      </c>
      <c r="I209" s="37">
        <f>SUMIFS(СВЦЭМ!$F$34:$F$777,СВЦЭМ!$A$34:$A$777,$A209,СВЦЭМ!$B$34:$B$777,I$190)+'СЕТ СН'!$F$12-'СЕТ СН'!$F$21</f>
        <v>-491.98782140000003</v>
      </c>
      <c r="J209" s="37">
        <f>SUMIFS(СВЦЭМ!$F$34:$F$777,СВЦЭМ!$A$34:$A$777,$A209,СВЦЭМ!$B$34:$B$777,J$190)+'СЕТ СН'!$F$12-'СЕТ СН'!$F$21</f>
        <v>-502.50647442000002</v>
      </c>
      <c r="K209" s="37">
        <f>SUMIFS(СВЦЭМ!$F$34:$F$777,СВЦЭМ!$A$34:$A$777,$A209,СВЦЭМ!$B$34:$B$777,K$190)+'СЕТ СН'!$F$12-'СЕТ СН'!$F$21</f>
        <v>-510.61717221999999</v>
      </c>
      <c r="L209" s="37">
        <f>SUMIFS(СВЦЭМ!$F$34:$F$777,СВЦЭМ!$A$34:$A$777,$A209,СВЦЭМ!$B$34:$B$777,L$190)+'СЕТ СН'!$F$12-'СЕТ СН'!$F$21</f>
        <v>-517.43932844999995</v>
      </c>
      <c r="M209" s="37">
        <f>SUMIFS(СВЦЭМ!$F$34:$F$777,СВЦЭМ!$A$34:$A$777,$A209,СВЦЭМ!$B$34:$B$777,M$190)+'СЕТ СН'!$F$12-'СЕТ СН'!$F$21</f>
        <v>-519.09828869</v>
      </c>
      <c r="N209" s="37">
        <f>SUMIFS(СВЦЭМ!$F$34:$F$777,СВЦЭМ!$A$34:$A$777,$A209,СВЦЭМ!$B$34:$B$777,N$190)+'СЕТ СН'!$F$12-'СЕТ СН'!$F$21</f>
        <v>-518.97497957999997</v>
      </c>
      <c r="O209" s="37">
        <f>SUMIFS(СВЦЭМ!$F$34:$F$777,СВЦЭМ!$A$34:$A$777,$A209,СВЦЭМ!$B$34:$B$777,O$190)+'СЕТ СН'!$F$12-'СЕТ СН'!$F$21</f>
        <v>-521.28443763999996</v>
      </c>
      <c r="P209" s="37">
        <f>SUMIFS(СВЦЭМ!$F$34:$F$777,СВЦЭМ!$A$34:$A$777,$A209,СВЦЭМ!$B$34:$B$777,P$190)+'СЕТ СН'!$F$12-'СЕТ СН'!$F$21</f>
        <v>-519.40808188999995</v>
      </c>
      <c r="Q209" s="37">
        <f>SUMIFS(СВЦЭМ!$F$34:$F$777,СВЦЭМ!$A$34:$A$777,$A209,СВЦЭМ!$B$34:$B$777,Q$190)+'СЕТ СН'!$F$12-'СЕТ СН'!$F$21</f>
        <v>-519.20313237000005</v>
      </c>
      <c r="R209" s="37">
        <f>SUMIFS(СВЦЭМ!$F$34:$F$777,СВЦЭМ!$A$34:$A$777,$A209,СВЦЭМ!$B$34:$B$777,R$190)+'СЕТ СН'!$F$12-'СЕТ СН'!$F$21</f>
        <v>-518.65905226999996</v>
      </c>
      <c r="S209" s="37">
        <f>SUMIFS(СВЦЭМ!$F$34:$F$777,СВЦЭМ!$A$34:$A$777,$A209,СВЦЭМ!$B$34:$B$777,S$190)+'СЕТ СН'!$F$12-'СЕТ СН'!$F$21</f>
        <v>-520.42606812999998</v>
      </c>
      <c r="T209" s="37">
        <f>SUMIFS(СВЦЭМ!$F$34:$F$777,СВЦЭМ!$A$34:$A$777,$A209,СВЦЭМ!$B$34:$B$777,T$190)+'СЕТ СН'!$F$12-'СЕТ СН'!$F$21</f>
        <v>-519.23490848000006</v>
      </c>
      <c r="U209" s="37">
        <f>SUMIFS(СВЦЭМ!$F$34:$F$777,СВЦЭМ!$A$34:$A$777,$A209,СВЦЭМ!$B$34:$B$777,U$190)+'СЕТ СН'!$F$12-'СЕТ СН'!$F$21</f>
        <v>-518.88095520000002</v>
      </c>
      <c r="V209" s="37">
        <f>SUMIFS(СВЦЭМ!$F$34:$F$777,СВЦЭМ!$A$34:$A$777,$A209,СВЦЭМ!$B$34:$B$777,V$190)+'СЕТ СН'!$F$12-'СЕТ СН'!$F$21</f>
        <v>-517.45941711</v>
      </c>
      <c r="W209" s="37">
        <f>SUMIFS(СВЦЭМ!$F$34:$F$777,СВЦЭМ!$A$34:$A$777,$A209,СВЦЭМ!$B$34:$B$777,W$190)+'СЕТ СН'!$F$12-'СЕТ СН'!$F$21</f>
        <v>-514.06621374999997</v>
      </c>
      <c r="X209" s="37">
        <f>SUMIFS(СВЦЭМ!$F$34:$F$777,СВЦЭМ!$A$34:$A$777,$A209,СВЦЭМ!$B$34:$B$777,X$190)+'СЕТ СН'!$F$12-'СЕТ СН'!$F$21</f>
        <v>-507.17945312000001</v>
      </c>
      <c r="Y209" s="37">
        <f>SUMIFS(СВЦЭМ!$F$34:$F$777,СВЦЭМ!$A$34:$A$777,$A209,СВЦЭМ!$B$34:$B$777,Y$190)+'СЕТ СН'!$F$12-'СЕТ СН'!$F$21</f>
        <v>-497.82745053999997</v>
      </c>
    </row>
    <row r="210" spans="1:25" ht="15.75" x14ac:dyDescent="0.2">
      <c r="A210" s="36">
        <f t="shared" si="5"/>
        <v>42936</v>
      </c>
      <c r="B210" s="37">
        <f>SUMIFS(СВЦЭМ!$F$34:$F$777,СВЦЭМ!$A$34:$A$777,$A210,СВЦЭМ!$B$34:$B$777,B$190)+'СЕТ СН'!$F$12-'СЕТ СН'!$F$21</f>
        <v>-497.55960456000003</v>
      </c>
      <c r="C210" s="37">
        <f>SUMIFS(СВЦЭМ!$F$34:$F$777,СВЦЭМ!$A$34:$A$777,$A210,СВЦЭМ!$B$34:$B$777,C$190)+'СЕТ СН'!$F$12-'СЕТ СН'!$F$21</f>
        <v>-490.32228515999998</v>
      </c>
      <c r="D210" s="37">
        <f>SUMIFS(СВЦЭМ!$F$34:$F$777,СВЦЭМ!$A$34:$A$777,$A210,СВЦЭМ!$B$34:$B$777,D$190)+'СЕТ СН'!$F$12-'СЕТ СН'!$F$21</f>
        <v>-483.84975358999998</v>
      </c>
      <c r="E210" s="37">
        <f>SUMIFS(СВЦЭМ!$F$34:$F$777,СВЦЭМ!$A$34:$A$777,$A210,СВЦЭМ!$B$34:$B$777,E$190)+'СЕТ СН'!$F$12-'СЕТ СН'!$F$21</f>
        <v>-481.32618269</v>
      </c>
      <c r="F210" s="37">
        <f>SUMIFS(СВЦЭМ!$F$34:$F$777,СВЦЭМ!$A$34:$A$777,$A210,СВЦЭМ!$B$34:$B$777,F$190)+'СЕТ СН'!$F$12-'СЕТ СН'!$F$21</f>
        <v>-481.15720197000002</v>
      </c>
      <c r="G210" s="37">
        <f>SUMIFS(СВЦЭМ!$F$34:$F$777,СВЦЭМ!$A$34:$A$777,$A210,СВЦЭМ!$B$34:$B$777,G$190)+'СЕТ СН'!$F$12-'СЕТ СН'!$F$21</f>
        <v>-481.33675829999999</v>
      </c>
      <c r="H210" s="37">
        <f>SUMIFS(СВЦЭМ!$F$34:$F$777,СВЦЭМ!$A$34:$A$777,$A210,СВЦЭМ!$B$34:$B$777,H$190)+'СЕТ СН'!$F$12-'СЕТ СН'!$F$21</f>
        <v>-488.86899266</v>
      </c>
      <c r="I210" s="37">
        <f>SUMIFS(СВЦЭМ!$F$34:$F$777,СВЦЭМ!$A$34:$A$777,$A210,СВЦЭМ!$B$34:$B$777,I$190)+'СЕТ СН'!$F$12-'СЕТ СН'!$F$21</f>
        <v>-494.36436551999998</v>
      </c>
      <c r="J210" s="37">
        <f>SUMIFS(СВЦЭМ!$F$34:$F$777,СВЦЭМ!$A$34:$A$777,$A210,СВЦЭМ!$B$34:$B$777,J$190)+'СЕТ СН'!$F$12-'СЕТ СН'!$F$21</f>
        <v>-505.90148589</v>
      </c>
      <c r="K210" s="37">
        <f>SUMIFS(СВЦЭМ!$F$34:$F$777,СВЦЭМ!$A$34:$A$777,$A210,СВЦЭМ!$B$34:$B$777,K$190)+'СЕТ СН'!$F$12-'СЕТ СН'!$F$21</f>
        <v>-513.18215434000001</v>
      </c>
      <c r="L210" s="37">
        <f>SUMIFS(СВЦЭМ!$F$34:$F$777,СВЦЭМ!$A$34:$A$777,$A210,СВЦЭМ!$B$34:$B$777,L$190)+'СЕТ СН'!$F$12-'СЕТ СН'!$F$21</f>
        <v>-519.47815513</v>
      </c>
      <c r="M210" s="37">
        <f>SUMIFS(СВЦЭМ!$F$34:$F$777,СВЦЭМ!$A$34:$A$777,$A210,СВЦЭМ!$B$34:$B$777,M$190)+'СЕТ СН'!$F$12-'СЕТ СН'!$F$21</f>
        <v>-523.28267329999994</v>
      </c>
      <c r="N210" s="37">
        <f>SUMIFS(СВЦЭМ!$F$34:$F$777,СВЦЭМ!$A$34:$A$777,$A210,СВЦЭМ!$B$34:$B$777,N$190)+'СЕТ СН'!$F$12-'СЕТ СН'!$F$21</f>
        <v>-523.08989724000003</v>
      </c>
      <c r="O210" s="37">
        <f>SUMIFS(СВЦЭМ!$F$34:$F$777,СВЦЭМ!$A$34:$A$777,$A210,СВЦЭМ!$B$34:$B$777,O$190)+'СЕТ СН'!$F$12-'СЕТ СН'!$F$21</f>
        <v>-524.59315137999999</v>
      </c>
      <c r="P210" s="37">
        <f>SUMIFS(СВЦЭМ!$F$34:$F$777,СВЦЭМ!$A$34:$A$777,$A210,СВЦЭМ!$B$34:$B$777,P$190)+'СЕТ СН'!$F$12-'СЕТ СН'!$F$21</f>
        <v>-522.91051320999998</v>
      </c>
      <c r="Q210" s="37">
        <f>SUMIFS(СВЦЭМ!$F$34:$F$777,СВЦЭМ!$A$34:$A$777,$A210,СВЦЭМ!$B$34:$B$777,Q$190)+'СЕТ СН'!$F$12-'СЕТ СН'!$F$21</f>
        <v>-522.92830130000004</v>
      </c>
      <c r="R210" s="37">
        <f>SUMIFS(СВЦЭМ!$F$34:$F$777,СВЦЭМ!$A$34:$A$777,$A210,СВЦЭМ!$B$34:$B$777,R$190)+'СЕТ СН'!$F$12-'СЕТ СН'!$F$21</f>
        <v>-522.54810267000005</v>
      </c>
      <c r="S210" s="37">
        <f>SUMIFS(СВЦЭМ!$F$34:$F$777,СВЦЭМ!$A$34:$A$777,$A210,СВЦЭМ!$B$34:$B$777,S$190)+'СЕТ СН'!$F$12-'СЕТ СН'!$F$21</f>
        <v>-522.78137832000004</v>
      </c>
      <c r="T210" s="37">
        <f>SUMIFS(СВЦЭМ!$F$34:$F$777,СВЦЭМ!$A$34:$A$777,$A210,СВЦЭМ!$B$34:$B$777,T$190)+'СЕТ СН'!$F$12-'СЕТ СН'!$F$21</f>
        <v>-521.14937091000002</v>
      </c>
      <c r="U210" s="37">
        <f>SUMIFS(СВЦЭМ!$F$34:$F$777,СВЦЭМ!$A$34:$A$777,$A210,СВЦЭМ!$B$34:$B$777,U$190)+'СЕТ СН'!$F$12-'СЕТ СН'!$F$21</f>
        <v>-520.64662428999998</v>
      </c>
      <c r="V210" s="37">
        <f>SUMIFS(СВЦЭМ!$F$34:$F$777,СВЦЭМ!$A$34:$A$777,$A210,СВЦЭМ!$B$34:$B$777,V$190)+'СЕТ СН'!$F$12-'СЕТ СН'!$F$21</f>
        <v>-522.29449189000002</v>
      </c>
      <c r="W210" s="37">
        <f>SUMIFS(СВЦЭМ!$F$34:$F$777,СВЦЭМ!$A$34:$A$777,$A210,СВЦЭМ!$B$34:$B$777,W$190)+'СЕТ СН'!$F$12-'СЕТ СН'!$F$21</f>
        <v>-520.55072252000002</v>
      </c>
      <c r="X210" s="37">
        <f>SUMIFS(СВЦЭМ!$F$34:$F$777,СВЦЭМ!$A$34:$A$777,$A210,СВЦЭМ!$B$34:$B$777,X$190)+'СЕТ СН'!$F$12-'СЕТ СН'!$F$21</f>
        <v>-514.37728580999999</v>
      </c>
      <c r="Y210" s="37">
        <f>SUMIFS(СВЦЭМ!$F$34:$F$777,СВЦЭМ!$A$34:$A$777,$A210,СВЦЭМ!$B$34:$B$777,Y$190)+'СЕТ СН'!$F$12-'СЕТ СН'!$F$21</f>
        <v>-504.07336047000001</v>
      </c>
    </row>
    <row r="211" spans="1:25" ht="15.75" x14ac:dyDescent="0.2">
      <c r="A211" s="36">
        <f t="shared" si="5"/>
        <v>42937</v>
      </c>
      <c r="B211" s="37">
        <f>SUMIFS(СВЦЭМ!$F$34:$F$777,СВЦЭМ!$A$34:$A$777,$A211,СВЦЭМ!$B$34:$B$777,B$190)+'СЕТ СН'!$F$12-'СЕТ СН'!$F$21</f>
        <v>-497.52265464999999</v>
      </c>
      <c r="C211" s="37">
        <f>SUMIFS(СВЦЭМ!$F$34:$F$777,СВЦЭМ!$A$34:$A$777,$A211,СВЦЭМ!$B$34:$B$777,C$190)+'СЕТ СН'!$F$12-'СЕТ СН'!$F$21</f>
        <v>-493.25389526999999</v>
      </c>
      <c r="D211" s="37">
        <f>SUMIFS(СВЦЭМ!$F$34:$F$777,СВЦЭМ!$A$34:$A$777,$A211,СВЦЭМ!$B$34:$B$777,D$190)+'СЕТ СН'!$F$12-'СЕТ СН'!$F$21</f>
        <v>-488.88525960999999</v>
      </c>
      <c r="E211" s="37">
        <f>SUMIFS(СВЦЭМ!$F$34:$F$777,СВЦЭМ!$A$34:$A$777,$A211,СВЦЭМ!$B$34:$B$777,E$190)+'СЕТ СН'!$F$12-'СЕТ СН'!$F$21</f>
        <v>-488.35609536999999</v>
      </c>
      <c r="F211" s="37">
        <f>SUMIFS(СВЦЭМ!$F$34:$F$777,СВЦЭМ!$A$34:$A$777,$A211,СВЦЭМ!$B$34:$B$777,F$190)+'СЕТ СН'!$F$12-'СЕТ СН'!$F$21</f>
        <v>-489.06098483</v>
      </c>
      <c r="G211" s="37">
        <f>SUMIFS(СВЦЭМ!$F$34:$F$777,СВЦЭМ!$A$34:$A$777,$A211,СВЦЭМ!$B$34:$B$777,G$190)+'СЕТ СН'!$F$12-'СЕТ СН'!$F$21</f>
        <v>-489.67654405000002</v>
      </c>
      <c r="H211" s="37">
        <f>SUMIFS(СВЦЭМ!$F$34:$F$777,СВЦЭМ!$A$34:$A$777,$A211,СВЦЭМ!$B$34:$B$777,H$190)+'СЕТ СН'!$F$12-'СЕТ СН'!$F$21</f>
        <v>-496.18423676999998</v>
      </c>
      <c r="I211" s="37">
        <f>SUMIFS(СВЦЭМ!$F$34:$F$777,СВЦЭМ!$A$34:$A$777,$A211,СВЦЭМ!$B$34:$B$777,I$190)+'СЕТ СН'!$F$12-'СЕТ СН'!$F$21</f>
        <v>-503.08761412000001</v>
      </c>
      <c r="J211" s="37">
        <f>SUMIFS(СВЦЭМ!$F$34:$F$777,СВЦЭМ!$A$34:$A$777,$A211,СВЦЭМ!$B$34:$B$777,J$190)+'СЕТ СН'!$F$12-'СЕТ СН'!$F$21</f>
        <v>-507.65462041000001</v>
      </c>
      <c r="K211" s="37">
        <f>SUMIFS(СВЦЭМ!$F$34:$F$777,СВЦЭМ!$A$34:$A$777,$A211,СВЦЭМ!$B$34:$B$777,K$190)+'СЕТ СН'!$F$12-'СЕТ СН'!$F$21</f>
        <v>-514.92460233999998</v>
      </c>
      <c r="L211" s="37">
        <f>SUMIFS(СВЦЭМ!$F$34:$F$777,СВЦЭМ!$A$34:$A$777,$A211,СВЦЭМ!$B$34:$B$777,L$190)+'СЕТ СН'!$F$12-'СЕТ СН'!$F$21</f>
        <v>-517.49313660999997</v>
      </c>
      <c r="M211" s="37">
        <f>SUMIFS(СВЦЭМ!$F$34:$F$777,СВЦЭМ!$A$34:$A$777,$A211,СВЦЭМ!$B$34:$B$777,M$190)+'СЕТ СН'!$F$12-'СЕТ СН'!$F$21</f>
        <v>-514.82694876000005</v>
      </c>
      <c r="N211" s="37">
        <f>SUMIFS(СВЦЭМ!$F$34:$F$777,СВЦЭМ!$A$34:$A$777,$A211,СВЦЭМ!$B$34:$B$777,N$190)+'СЕТ СН'!$F$12-'СЕТ СН'!$F$21</f>
        <v>-514.94234857000004</v>
      </c>
      <c r="O211" s="37">
        <f>SUMIFS(СВЦЭМ!$F$34:$F$777,СВЦЭМ!$A$34:$A$777,$A211,СВЦЭМ!$B$34:$B$777,O$190)+'СЕТ СН'!$F$12-'СЕТ СН'!$F$21</f>
        <v>-515.64338570999996</v>
      </c>
      <c r="P211" s="37">
        <f>SUMIFS(СВЦЭМ!$F$34:$F$777,СВЦЭМ!$A$34:$A$777,$A211,СВЦЭМ!$B$34:$B$777,P$190)+'СЕТ СН'!$F$12-'СЕТ СН'!$F$21</f>
        <v>-516.10139714000002</v>
      </c>
      <c r="Q211" s="37">
        <f>SUMIFS(СВЦЭМ!$F$34:$F$777,СВЦЭМ!$A$34:$A$777,$A211,СВЦЭМ!$B$34:$B$777,Q$190)+'СЕТ СН'!$F$12-'СЕТ СН'!$F$21</f>
        <v>-516.64785286999995</v>
      </c>
      <c r="R211" s="37">
        <f>SUMIFS(СВЦЭМ!$F$34:$F$777,СВЦЭМ!$A$34:$A$777,$A211,СВЦЭМ!$B$34:$B$777,R$190)+'СЕТ СН'!$F$12-'СЕТ СН'!$F$21</f>
        <v>-517.37069883000004</v>
      </c>
      <c r="S211" s="37">
        <f>SUMIFS(СВЦЭМ!$F$34:$F$777,СВЦЭМ!$A$34:$A$777,$A211,СВЦЭМ!$B$34:$B$777,S$190)+'СЕТ СН'!$F$12-'СЕТ СН'!$F$21</f>
        <v>-517.27638540999999</v>
      </c>
      <c r="T211" s="37">
        <f>SUMIFS(СВЦЭМ!$F$34:$F$777,СВЦЭМ!$A$34:$A$777,$A211,СВЦЭМ!$B$34:$B$777,T$190)+'СЕТ СН'!$F$12-'СЕТ СН'!$F$21</f>
        <v>-518.32619190000003</v>
      </c>
      <c r="U211" s="37">
        <f>SUMIFS(СВЦЭМ!$F$34:$F$777,СВЦЭМ!$A$34:$A$777,$A211,СВЦЭМ!$B$34:$B$777,U$190)+'СЕТ СН'!$F$12-'СЕТ СН'!$F$21</f>
        <v>-519.98952077000001</v>
      </c>
      <c r="V211" s="37">
        <f>SUMIFS(СВЦЭМ!$F$34:$F$777,СВЦЭМ!$A$34:$A$777,$A211,СВЦЭМ!$B$34:$B$777,V$190)+'СЕТ СН'!$F$12-'СЕТ СН'!$F$21</f>
        <v>-520.80734488999997</v>
      </c>
      <c r="W211" s="37">
        <f>SUMIFS(СВЦЭМ!$F$34:$F$777,СВЦЭМ!$A$34:$A$777,$A211,СВЦЭМ!$B$34:$B$777,W$190)+'СЕТ СН'!$F$12-'СЕТ СН'!$F$21</f>
        <v>-515.51058097999999</v>
      </c>
      <c r="X211" s="37">
        <f>SUMIFS(СВЦЭМ!$F$34:$F$777,СВЦЭМ!$A$34:$A$777,$A211,СВЦЭМ!$B$34:$B$777,X$190)+'СЕТ СН'!$F$12-'СЕТ СН'!$F$21</f>
        <v>-512.46084715000006</v>
      </c>
      <c r="Y211" s="37">
        <f>SUMIFS(СВЦЭМ!$F$34:$F$777,СВЦЭМ!$A$34:$A$777,$A211,СВЦЭМ!$B$34:$B$777,Y$190)+'СЕТ СН'!$F$12-'СЕТ СН'!$F$21</f>
        <v>-504.0848163</v>
      </c>
    </row>
    <row r="212" spans="1:25" ht="15.75" x14ac:dyDescent="0.2">
      <c r="A212" s="36">
        <f t="shared" si="5"/>
        <v>42938</v>
      </c>
      <c r="B212" s="37">
        <f>SUMIFS(СВЦЭМ!$F$34:$F$777,СВЦЭМ!$A$34:$A$777,$A212,СВЦЭМ!$B$34:$B$777,B$190)+'СЕТ СН'!$F$12-'СЕТ СН'!$F$21</f>
        <v>-497.38792544</v>
      </c>
      <c r="C212" s="37">
        <f>SUMIFS(СВЦЭМ!$F$34:$F$777,СВЦЭМ!$A$34:$A$777,$A212,СВЦЭМ!$B$34:$B$777,C$190)+'СЕТ СН'!$F$12-'СЕТ СН'!$F$21</f>
        <v>-494.00995570999999</v>
      </c>
      <c r="D212" s="37">
        <f>SUMIFS(СВЦЭМ!$F$34:$F$777,СВЦЭМ!$A$34:$A$777,$A212,СВЦЭМ!$B$34:$B$777,D$190)+'СЕТ СН'!$F$12-'СЕТ СН'!$F$21</f>
        <v>-492.22339191999998</v>
      </c>
      <c r="E212" s="37">
        <f>SUMIFS(СВЦЭМ!$F$34:$F$777,СВЦЭМ!$A$34:$A$777,$A212,СВЦЭМ!$B$34:$B$777,E$190)+'СЕТ СН'!$F$12-'СЕТ СН'!$F$21</f>
        <v>-490.42158920999998</v>
      </c>
      <c r="F212" s="37">
        <f>SUMIFS(СВЦЭМ!$F$34:$F$777,СВЦЭМ!$A$34:$A$777,$A212,СВЦЭМ!$B$34:$B$777,F$190)+'СЕТ СН'!$F$12-'СЕТ СН'!$F$21</f>
        <v>-489.38827315000003</v>
      </c>
      <c r="G212" s="37">
        <f>SUMIFS(СВЦЭМ!$F$34:$F$777,СВЦЭМ!$A$34:$A$777,$A212,СВЦЭМ!$B$34:$B$777,G$190)+'СЕТ СН'!$F$12-'СЕТ СН'!$F$21</f>
        <v>-490.16844426</v>
      </c>
      <c r="H212" s="37">
        <f>SUMIFS(СВЦЭМ!$F$34:$F$777,СВЦЭМ!$A$34:$A$777,$A212,СВЦЭМ!$B$34:$B$777,H$190)+'СЕТ СН'!$F$12-'СЕТ СН'!$F$21</f>
        <v>-493.40708661999997</v>
      </c>
      <c r="I212" s="37">
        <f>SUMIFS(СВЦЭМ!$F$34:$F$777,СВЦЭМ!$A$34:$A$777,$A212,СВЦЭМ!$B$34:$B$777,I$190)+'СЕТ СН'!$F$12-'СЕТ СН'!$F$21</f>
        <v>-502.90295449000001</v>
      </c>
      <c r="J212" s="37">
        <f>SUMIFS(СВЦЭМ!$F$34:$F$777,СВЦЭМ!$A$34:$A$777,$A212,СВЦЭМ!$B$34:$B$777,J$190)+'СЕТ СН'!$F$12-'СЕТ СН'!$F$21</f>
        <v>-513.74950566999996</v>
      </c>
      <c r="K212" s="37">
        <f>SUMIFS(СВЦЭМ!$F$34:$F$777,СВЦЭМ!$A$34:$A$777,$A212,СВЦЭМ!$B$34:$B$777,K$190)+'СЕТ СН'!$F$12-'СЕТ СН'!$F$21</f>
        <v>-521.08721476000005</v>
      </c>
      <c r="L212" s="37">
        <f>SUMIFS(СВЦЭМ!$F$34:$F$777,СВЦЭМ!$A$34:$A$777,$A212,СВЦЭМ!$B$34:$B$777,L$190)+'СЕТ СН'!$F$12-'СЕТ СН'!$F$21</f>
        <v>-526.49507539000001</v>
      </c>
      <c r="M212" s="37">
        <f>SUMIFS(СВЦЭМ!$F$34:$F$777,СВЦЭМ!$A$34:$A$777,$A212,СВЦЭМ!$B$34:$B$777,M$190)+'СЕТ СН'!$F$12-'СЕТ СН'!$F$21</f>
        <v>-520.31713983999998</v>
      </c>
      <c r="N212" s="37">
        <f>SUMIFS(СВЦЭМ!$F$34:$F$777,СВЦЭМ!$A$34:$A$777,$A212,СВЦЭМ!$B$34:$B$777,N$190)+'СЕТ СН'!$F$12-'СЕТ СН'!$F$21</f>
        <v>-522.23095129000001</v>
      </c>
      <c r="O212" s="37">
        <f>SUMIFS(СВЦЭМ!$F$34:$F$777,СВЦЭМ!$A$34:$A$777,$A212,СВЦЭМ!$B$34:$B$777,O$190)+'СЕТ СН'!$F$12-'СЕТ СН'!$F$21</f>
        <v>-525.99739083999998</v>
      </c>
      <c r="P212" s="37">
        <f>SUMIFS(СВЦЭМ!$F$34:$F$777,СВЦЭМ!$A$34:$A$777,$A212,СВЦЭМ!$B$34:$B$777,P$190)+'СЕТ СН'!$F$12-'СЕТ СН'!$F$21</f>
        <v>-527.23973168999999</v>
      </c>
      <c r="Q212" s="37">
        <f>SUMIFS(СВЦЭМ!$F$34:$F$777,СВЦЭМ!$A$34:$A$777,$A212,СВЦЭМ!$B$34:$B$777,Q$190)+'СЕТ СН'!$F$12-'СЕТ СН'!$F$21</f>
        <v>-526.76450342999999</v>
      </c>
      <c r="R212" s="37">
        <f>SUMIFS(СВЦЭМ!$F$34:$F$777,СВЦЭМ!$A$34:$A$777,$A212,СВЦЭМ!$B$34:$B$777,R$190)+'СЕТ СН'!$F$12-'СЕТ СН'!$F$21</f>
        <v>-526.58691005000003</v>
      </c>
      <c r="S212" s="37">
        <f>SUMIFS(СВЦЭМ!$F$34:$F$777,СВЦЭМ!$A$34:$A$777,$A212,СВЦЭМ!$B$34:$B$777,S$190)+'СЕТ СН'!$F$12-'СЕТ СН'!$F$21</f>
        <v>-526.48801419999995</v>
      </c>
      <c r="T212" s="37">
        <f>SUMIFS(СВЦЭМ!$F$34:$F$777,СВЦЭМ!$A$34:$A$777,$A212,СВЦЭМ!$B$34:$B$777,T$190)+'СЕТ СН'!$F$12-'СЕТ СН'!$F$21</f>
        <v>-526.25270416000001</v>
      </c>
      <c r="U212" s="37">
        <f>SUMIFS(СВЦЭМ!$F$34:$F$777,СВЦЭМ!$A$34:$A$777,$A212,СВЦЭМ!$B$34:$B$777,U$190)+'СЕТ СН'!$F$12-'СЕТ СН'!$F$21</f>
        <v>-526.09054008999999</v>
      </c>
      <c r="V212" s="37">
        <f>SUMIFS(СВЦЭМ!$F$34:$F$777,СВЦЭМ!$A$34:$A$777,$A212,СВЦЭМ!$B$34:$B$777,V$190)+'СЕТ СН'!$F$12-'СЕТ СН'!$F$21</f>
        <v>-525.32671405999997</v>
      </c>
      <c r="W212" s="37">
        <f>SUMIFS(СВЦЭМ!$F$34:$F$777,СВЦЭМ!$A$34:$A$777,$A212,СВЦЭМ!$B$34:$B$777,W$190)+'СЕТ СН'!$F$12-'СЕТ СН'!$F$21</f>
        <v>-524.34079896000003</v>
      </c>
      <c r="X212" s="37">
        <f>SUMIFS(СВЦЭМ!$F$34:$F$777,СВЦЭМ!$A$34:$A$777,$A212,СВЦЭМ!$B$34:$B$777,X$190)+'СЕТ СН'!$F$12-'СЕТ СН'!$F$21</f>
        <v>-521.15318588000002</v>
      </c>
      <c r="Y212" s="37">
        <f>SUMIFS(СВЦЭМ!$F$34:$F$777,СВЦЭМ!$A$34:$A$777,$A212,СВЦЭМ!$B$34:$B$777,Y$190)+'СЕТ СН'!$F$12-'СЕТ СН'!$F$21</f>
        <v>-511.33745589</v>
      </c>
    </row>
    <row r="213" spans="1:25" ht="15.75" x14ac:dyDescent="0.2">
      <c r="A213" s="36">
        <f t="shared" si="5"/>
        <v>42939</v>
      </c>
      <c r="B213" s="37">
        <f>SUMIFS(СВЦЭМ!$F$34:$F$777,СВЦЭМ!$A$34:$A$777,$A213,СВЦЭМ!$B$34:$B$777,B$190)+'СЕТ СН'!$F$12-'СЕТ СН'!$F$21</f>
        <v>-502.10565561999999</v>
      </c>
      <c r="C213" s="37">
        <f>SUMIFS(СВЦЭМ!$F$34:$F$777,СВЦЭМ!$A$34:$A$777,$A213,СВЦЭМ!$B$34:$B$777,C$190)+'СЕТ СН'!$F$12-'СЕТ СН'!$F$21</f>
        <v>-498.08013883000001</v>
      </c>
      <c r="D213" s="37">
        <f>SUMIFS(СВЦЭМ!$F$34:$F$777,СВЦЭМ!$A$34:$A$777,$A213,СВЦЭМ!$B$34:$B$777,D$190)+'СЕТ СН'!$F$12-'СЕТ СН'!$F$21</f>
        <v>-491.85880499000001</v>
      </c>
      <c r="E213" s="37">
        <f>SUMIFS(СВЦЭМ!$F$34:$F$777,СВЦЭМ!$A$34:$A$777,$A213,СВЦЭМ!$B$34:$B$777,E$190)+'СЕТ СН'!$F$12-'СЕТ СН'!$F$21</f>
        <v>-489.82479160000003</v>
      </c>
      <c r="F213" s="37">
        <f>SUMIFS(СВЦЭМ!$F$34:$F$777,СВЦЭМ!$A$34:$A$777,$A213,СВЦЭМ!$B$34:$B$777,F$190)+'СЕТ СН'!$F$12-'СЕТ СН'!$F$21</f>
        <v>-487.72267284999998</v>
      </c>
      <c r="G213" s="37">
        <f>SUMIFS(СВЦЭМ!$F$34:$F$777,СВЦЭМ!$A$34:$A$777,$A213,СВЦЭМ!$B$34:$B$777,G$190)+'СЕТ СН'!$F$12-'СЕТ СН'!$F$21</f>
        <v>-487.70635639</v>
      </c>
      <c r="H213" s="37">
        <f>SUMIFS(СВЦЭМ!$F$34:$F$777,СВЦЭМ!$A$34:$A$777,$A213,СВЦЭМ!$B$34:$B$777,H$190)+'СЕТ СН'!$F$12-'СЕТ СН'!$F$21</f>
        <v>-490.45260525000003</v>
      </c>
      <c r="I213" s="37">
        <f>SUMIFS(СВЦЭМ!$F$34:$F$777,СВЦЭМ!$A$34:$A$777,$A213,СВЦЭМ!$B$34:$B$777,I$190)+'СЕТ СН'!$F$12-'СЕТ СН'!$F$21</f>
        <v>-501.47280663999999</v>
      </c>
      <c r="J213" s="37">
        <f>SUMIFS(СВЦЭМ!$F$34:$F$777,СВЦЭМ!$A$34:$A$777,$A213,СВЦЭМ!$B$34:$B$777,J$190)+'СЕТ СН'!$F$12-'СЕТ СН'!$F$21</f>
        <v>-512.04056756</v>
      </c>
      <c r="K213" s="37">
        <f>SUMIFS(СВЦЭМ!$F$34:$F$777,СВЦЭМ!$A$34:$A$777,$A213,СВЦЭМ!$B$34:$B$777,K$190)+'СЕТ СН'!$F$12-'СЕТ СН'!$F$21</f>
        <v>-520.27589677000003</v>
      </c>
      <c r="L213" s="37">
        <f>SUMIFS(СВЦЭМ!$F$34:$F$777,СВЦЭМ!$A$34:$A$777,$A213,СВЦЭМ!$B$34:$B$777,L$190)+'СЕТ СН'!$F$12-'СЕТ СН'!$F$21</f>
        <v>-524.67887583000004</v>
      </c>
      <c r="M213" s="37">
        <f>SUMIFS(СВЦЭМ!$F$34:$F$777,СВЦЭМ!$A$34:$A$777,$A213,СВЦЭМ!$B$34:$B$777,M$190)+'СЕТ СН'!$F$12-'СЕТ СН'!$F$21</f>
        <v>-523.26879467000003</v>
      </c>
      <c r="N213" s="37">
        <f>SUMIFS(СВЦЭМ!$F$34:$F$777,СВЦЭМ!$A$34:$A$777,$A213,СВЦЭМ!$B$34:$B$777,N$190)+'СЕТ СН'!$F$12-'СЕТ СН'!$F$21</f>
        <v>-519.38985593999996</v>
      </c>
      <c r="O213" s="37">
        <f>SUMIFS(СВЦЭМ!$F$34:$F$777,СВЦЭМ!$A$34:$A$777,$A213,СВЦЭМ!$B$34:$B$777,O$190)+'СЕТ СН'!$F$12-'СЕТ СН'!$F$21</f>
        <v>-523.16420327000003</v>
      </c>
      <c r="P213" s="37">
        <f>SUMIFS(СВЦЭМ!$F$34:$F$777,СВЦЭМ!$A$34:$A$777,$A213,СВЦЭМ!$B$34:$B$777,P$190)+'СЕТ СН'!$F$12-'СЕТ СН'!$F$21</f>
        <v>-525.95931666000001</v>
      </c>
      <c r="Q213" s="37">
        <f>SUMIFS(СВЦЭМ!$F$34:$F$777,СВЦЭМ!$A$34:$A$777,$A213,СВЦЭМ!$B$34:$B$777,Q$190)+'СЕТ СН'!$F$12-'СЕТ СН'!$F$21</f>
        <v>-526.07304432000001</v>
      </c>
      <c r="R213" s="37">
        <f>SUMIFS(СВЦЭМ!$F$34:$F$777,СВЦЭМ!$A$34:$A$777,$A213,СВЦЭМ!$B$34:$B$777,R$190)+'СЕТ СН'!$F$12-'СЕТ СН'!$F$21</f>
        <v>-525.80680811000002</v>
      </c>
      <c r="S213" s="37">
        <f>SUMIFS(СВЦЭМ!$F$34:$F$777,СВЦЭМ!$A$34:$A$777,$A213,СВЦЭМ!$B$34:$B$777,S$190)+'СЕТ СН'!$F$12-'СЕТ СН'!$F$21</f>
        <v>-525.86676609999995</v>
      </c>
      <c r="T213" s="37">
        <f>SUMIFS(СВЦЭМ!$F$34:$F$777,СВЦЭМ!$A$34:$A$777,$A213,СВЦЭМ!$B$34:$B$777,T$190)+'СЕТ СН'!$F$12-'СЕТ СН'!$F$21</f>
        <v>-525.72507092000001</v>
      </c>
      <c r="U213" s="37">
        <f>SUMIFS(СВЦЭМ!$F$34:$F$777,СВЦЭМ!$A$34:$A$777,$A213,СВЦЭМ!$B$34:$B$777,U$190)+'СЕТ СН'!$F$12-'СЕТ СН'!$F$21</f>
        <v>-525.68481596000004</v>
      </c>
      <c r="V213" s="37">
        <f>SUMIFS(СВЦЭМ!$F$34:$F$777,СВЦЭМ!$A$34:$A$777,$A213,СВЦЭМ!$B$34:$B$777,V$190)+'СЕТ СН'!$F$12-'СЕТ СН'!$F$21</f>
        <v>-526.40075674000002</v>
      </c>
      <c r="W213" s="37">
        <f>SUMIFS(СВЦЭМ!$F$34:$F$777,СВЦЭМ!$A$34:$A$777,$A213,СВЦЭМ!$B$34:$B$777,W$190)+'СЕТ СН'!$F$12-'СЕТ СН'!$F$21</f>
        <v>-523.37725721000004</v>
      </c>
      <c r="X213" s="37">
        <f>SUMIFS(СВЦЭМ!$F$34:$F$777,СВЦЭМ!$A$34:$A$777,$A213,СВЦЭМ!$B$34:$B$777,X$190)+'СЕТ СН'!$F$12-'СЕТ СН'!$F$21</f>
        <v>-518.72519150000005</v>
      </c>
      <c r="Y213" s="37">
        <f>SUMIFS(СВЦЭМ!$F$34:$F$777,СВЦЭМ!$A$34:$A$777,$A213,СВЦЭМ!$B$34:$B$777,Y$190)+'СЕТ СН'!$F$12-'СЕТ СН'!$F$21</f>
        <v>-512.77769351999996</v>
      </c>
    </row>
    <row r="214" spans="1:25" ht="15.75" x14ac:dyDescent="0.2">
      <c r="A214" s="36">
        <f t="shared" si="5"/>
        <v>42940</v>
      </c>
      <c r="B214" s="37">
        <f>SUMIFS(СВЦЭМ!$F$34:$F$777,СВЦЭМ!$A$34:$A$777,$A214,СВЦЭМ!$B$34:$B$777,B$190)+'СЕТ СН'!$F$12-'СЕТ СН'!$F$21</f>
        <v>-507.04573212000003</v>
      </c>
      <c r="C214" s="37">
        <f>SUMIFS(СВЦЭМ!$F$34:$F$777,СВЦЭМ!$A$34:$A$777,$A214,СВЦЭМ!$B$34:$B$777,C$190)+'СЕТ СН'!$F$12-'СЕТ СН'!$F$21</f>
        <v>-496.33524784999997</v>
      </c>
      <c r="D214" s="37">
        <f>SUMIFS(СВЦЭМ!$F$34:$F$777,СВЦЭМ!$A$34:$A$777,$A214,СВЦЭМ!$B$34:$B$777,D$190)+'СЕТ СН'!$F$12-'СЕТ СН'!$F$21</f>
        <v>-493.73613384999999</v>
      </c>
      <c r="E214" s="37">
        <f>SUMIFS(СВЦЭМ!$F$34:$F$777,СВЦЭМ!$A$34:$A$777,$A214,СВЦЭМ!$B$34:$B$777,E$190)+'СЕТ СН'!$F$12-'СЕТ СН'!$F$21</f>
        <v>-492.51775082</v>
      </c>
      <c r="F214" s="37">
        <f>SUMIFS(СВЦЭМ!$F$34:$F$777,СВЦЭМ!$A$34:$A$777,$A214,СВЦЭМ!$B$34:$B$777,F$190)+'СЕТ СН'!$F$12-'СЕТ СН'!$F$21</f>
        <v>-491.33576111000002</v>
      </c>
      <c r="G214" s="37">
        <f>SUMIFS(СВЦЭМ!$F$34:$F$777,СВЦЭМ!$A$34:$A$777,$A214,СВЦЭМ!$B$34:$B$777,G$190)+'СЕТ СН'!$F$12-'СЕТ СН'!$F$21</f>
        <v>-492.87353760000002</v>
      </c>
      <c r="H214" s="37">
        <f>SUMIFS(СВЦЭМ!$F$34:$F$777,СВЦЭМ!$A$34:$A$777,$A214,СВЦЭМ!$B$34:$B$777,H$190)+'СЕТ СН'!$F$12-'СЕТ СН'!$F$21</f>
        <v>-497.80933192999998</v>
      </c>
      <c r="I214" s="37">
        <f>SUMIFS(СВЦЭМ!$F$34:$F$777,СВЦЭМ!$A$34:$A$777,$A214,СВЦЭМ!$B$34:$B$777,I$190)+'СЕТ СН'!$F$12-'СЕТ СН'!$F$21</f>
        <v>-500.89527565000003</v>
      </c>
      <c r="J214" s="37">
        <f>SUMIFS(СВЦЭМ!$F$34:$F$777,СВЦЭМ!$A$34:$A$777,$A214,СВЦЭМ!$B$34:$B$777,J$190)+'СЕТ СН'!$F$12-'СЕТ СН'!$F$21</f>
        <v>-513.89398610000001</v>
      </c>
      <c r="K214" s="37">
        <f>SUMIFS(СВЦЭМ!$F$34:$F$777,СВЦЭМ!$A$34:$A$777,$A214,СВЦЭМ!$B$34:$B$777,K$190)+'СЕТ СН'!$F$12-'СЕТ СН'!$F$21</f>
        <v>-513.76991080000005</v>
      </c>
      <c r="L214" s="37">
        <f>SUMIFS(СВЦЭМ!$F$34:$F$777,СВЦЭМ!$A$34:$A$777,$A214,СВЦЭМ!$B$34:$B$777,L$190)+'СЕТ СН'!$F$12-'СЕТ СН'!$F$21</f>
        <v>-514.49502665</v>
      </c>
      <c r="M214" s="37">
        <f>SUMIFS(СВЦЭМ!$F$34:$F$777,СВЦЭМ!$A$34:$A$777,$A214,СВЦЭМ!$B$34:$B$777,M$190)+'СЕТ СН'!$F$12-'СЕТ СН'!$F$21</f>
        <v>-513.81665637000003</v>
      </c>
      <c r="N214" s="37">
        <f>SUMIFS(СВЦЭМ!$F$34:$F$777,СВЦЭМ!$A$34:$A$777,$A214,СВЦЭМ!$B$34:$B$777,N$190)+'СЕТ СН'!$F$12-'СЕТ СН'!$F$21</f>
        <v>-514.39711067999997</v>
      </c>
      <c r="O214" s="37">
        <f>SUMIFS(СВЦЭМ!$F$34:$F$777,СВЦЭМ!$A$34:$A$777,$A214,СВЦЭМ!$B$34:$B$777,O$190)+'СЕТ СН'!$F$12-'СЕТ СН'!$F$21</f>
        <v>-513.92717128000004</v>
      </c>
      <c r="P214" s="37">
        <f>SUMIFS(СВЦЭМ!$F$34:$F$777,СВЦЭМ!$A$34:$A$777,$A214,СВЦЭМ!$B$34:$B$777,P$190)+'СЕТ СН'!$F$12-'СЕТ СН'!$F$21</f>
        <v>-514.63525537999999</v>
      </c>
      <c r="Q214" s="37">
        <f>SUMIFS(СВЦЭМ!$F$34:$F$777,СВЦЭМ!$A$34:$A$777,$A214,СВЦЭМ!$B$34:$B$777,Q$190)+'СЕТ СН'!$F$12-'СЕТ СН'!$F$21</f>
        <v>-514.69828314999995</v>
      </c>
      <c r="R214" s="37">
        <f>SUMIFS(СВЦЭМ!$F$34:$F$777,СВЦЭМ!$A$34:$A$777,$A214,СВЦЭМ!$B$34:$B$777,R$190)+'СЕТ СН'!$F$12-'СЕТ СН'!$F$21</f>
        <v>-515.13593058000004</v>
      </c>
      <c r="S214" s="37">
        <f>SUMIFS(СВЦЭМ!$F$34:$F$777,СВЦЭМ!$A$34:$A$777,$A214,СВЦЭМ!$B$34:$B$777,S$190)+'СЕТ СН'!$F$12-'СЕТ СН'!$F$21</f>
        <v>-515.36280464000004</v>
      </c>
      <c r="T214" s="37">
        <f>SUMIFS(СВЦЭМ!$F$34:$F$777,СВЦЭМ!$A$34:$A$777,$A214,СВЦЭМ!$B$34:$B$777,T$190)+'СЕТ СН'!$F$12-'СЕТ СН'!$F$21</f>
        <v>-515.06497350999996</v>
      </c>
      <c r="U214" s="37">
        <f>SUMIFS(СВЦЭМ!$F$34:$F$777,СВЦЭМ!$A$34:$A$777,$A214,СВЦЭМ!$B$34:$B$777,U$190)+'СЕТ СН'!$F$12-'СЕТ СН'!$F$21</f>
        <v>-515.52505473999997</v>
      </c>
      <c r="V214" s="37">
        <f>SUMIFS(СВЦЭМ!$F$34:$F$777,СВЦЭМ!$A$34:$A$777,$A214,СВЦЭМ!$B$34:$B$777,V$190)+'СЕТ СН'!$F$12-'СЕТ СН'!$F$21</f>
        <v>-516.21948539000005</v>
      </c>
      <c r="W214" s="37">
        <f>SUMIFS(СВЦЭМ!$F$34:$F$777,СВЦЭМ!$A$34:$A$777,$A214,СВЦЭМ!$B$34:$B$777,W$190)+'СЕТ СН'!$F$12-'СЕТ СН'!$F$21</f>
        <v>-513.33087483999998</v>
      </c>
      <c r="X214" s="37">
        <f>SUMIFS(СВЦЭМ!$F$34:$F$777,СВЦЭМ!$A$34:$A$777,$A214,СВЦЭМ!$B$34:$B$777,X$190)+'СЕТ СН'!$F$12-'СЕТ СН'!$F$21</f>
        <v>-516.33996939999997</v>
      </c>
      <c r="Y214" s="37">
        <f>SUMIFS(СВЦЭМ!$F$34:$F$777,СВЦЭМ!$A$34:$A$777,$A214,СВЦЭМ!$B$34:$B$777,Y$190)+'СЕТ СН'!$F$12-'СЕТ СН'!$F$21</f>
        <v>-510.05549364000001</v>
      </c>
    </row>
    <row r="215" spans="1:25" ht="15.75" x14ac:dyDescent="0.2">
      <c r="A215" s="36">
        <f t="shared" si="5"/>
        <v>42941</v>
      </c>
      <c r="B215" s="37">
        <f>SUMIFS(СВЦЭМ!$F$34:$F$777,СВЦЭМ!$A$34:$A$777,$A215,СВЦЭМ!$B$34:$B$777,B$190)+'СЕТ СН'!$F$12-'СЕТ СН'!$F$21</f>
        <v>-502.87161659000003</v>
      </c>
      <c r="C215" s="37">
        <f>SUMIFS(СВЦЭМ!$F$34:$F$777,СВЦЭМ!$A$34:$A$777,$A215,СВЦЭМ!$B$34:$B$777,C$190)+'СЕТ СН'!$F$12-'СЕТ СН'!$F$21</f>
        <v>-494.48645722000003</v>
      </c>
      <c r="D215" s="37">
        <f>SUMIFS(СВЦЭМ!$F$34:$F$777,СВЦЭМ!$A$34:$A$777,$A215,СВЦЭМ!$B$34:$B$777,D$190)+'СЕТ СН'!$F$12-'СЕТ СН'!$F$21</f>
        <v>-487.95059745000003</v>
      </c>
      <c r="E215" s="37">
        <f>SUMIFS(СВЦЭМ!$F$34:$F$777,СВЦЭМ!$A$34:$A$777,$A215,СВЦЭМ!$B$34:$B$777,E$190)+'СЕТ СН'!$F$12-'СЕТ СН'!$F$21</f>
        <v>-485.87823401000003</v>
      </c>
      <c r="F215" s="37">
        <f>SUMIFS(СВЦЭМ!$F$34:$F$777,СВЦЭМ!$A$34:$A$777,$A215,СВЦЭМ!$B$34:$B$777,F$190)+'СЕТ СН'!$F$12-'СЕТ СН'!$F$21</f>
        <v>-484.90805403000002</v>
      </c>
      <c r="G215" s="37">
        <f>SUMIFS(СВЦЭМ!$F$34:$F$777,СВЦЭМ!$A$34:$A$777,$A215,СВЦЭМ!$B$34:$B$777,G$190)+'СЕТ СН'!$F$12-'СЕТ СН'!$F$21</f>
        <v>-485.76442438999999</v>
      </c>
      <c r="H215" s="37">
        <f>SUMIFS(СВЦЭМ!$F$34:$F$777,СВЦЭМ!$A$34:$A$777,$A215,СВЦЭМ!$B$34:$B$777,H$190)+'СЕТ СН'!$F$12-'СЕТ СН'!$F$21</f>
        <v>-492.73746420999998</v>
      </c>
      <c r="I215" s="37">
        <f>SUMIFS(СВЦЭМ!$F$34:$F$777,СВЦЭМ!$A$34:$A$777,$A215,СВЦЭМ!$B$34:$B$777,I$190)+'СЕТ СН'!$F$12-'СЕТ СН'!$F$21</f>
        <v>-503.99534996</v>
      </c>
      <c r="J215" s="37">
        <f>SUMIFS(СВЦЭМ!$F$34:$F$777,СВЦЭМ!$A$34:$A$777,$A215,СВЦЭМ!$B$34:$B$777,J$190)+'СЕТ СН'!$F$12-'СЕТ СН'!$F$21</f>
        <v>-513.95726293999996</v>
      </c>
      <c r="K215" s="37">
        <f>SUMIFS(СВЦЭМ!$F$34:$F$777,СВЦЭМ!$A$34:$A$777,$A215,СВЦЭМ!$B$34:$B$777,K$190)+'СЕТ СН'!$F$12-'СЕТ СН'!$F$21</f>
        <v>-522.29873672999997</v>
      </c>
      <c r="L215" s="37">
        <f>SUMIFS(СВЦЭМ!$F$34:$F$777,СВЦЭМ!$A$34:$A$777,$A215,СВЦЭМ!$B$34:$B$777,L$190)+'СЕТ СН'!$F$12-'СЕТ СН'!$F$21</f>
        <v>-528.21587754999996</v>
      </c>
      <c r="M215" s="37">
        <f>SUMIFS(СВЦЭМ!$F$34:$F$777,СВЦЭМ!$A$34:$A$777,$A215,СВЦЭМ!$B$34:$B$777,M$190)+'СЕТ СН'!$F$12-'СЕТ СН'!$F$21</f>
        <v>-527.60980371000005</v>
      </c>
      <c r="N215" s="37">
        <f>SUMIFS(СВЦЭМ!$F$34:$F$777,СВЦЭМ!$A$34:$A$777,$A215,СВЦЭМ!$B$34:$B$777,N$190)+'СЕТ СН'!$F$12-'СЕТ СН'!$F$21</f>
        <v>-527.253827</v>
      </c>
      <c r="O215" s="37">
        <f>SUMIFS(СВЦЭМ!$F$34:$F$777,СВЦЭМ!$A$34:$A$777,$A215,СВЦЭМ!$B$34:$B$777,O$190)+'СЕТ СН'!$F$12-'СЕТ СН'!$F$21</f>
        <v>-528.22475425000005</v>
      </c>
      <c r="P215" s="37">
        <f>SUMIFS(СВЦЭМ!$F$34:$F$777,СВЦЭМ!$A$34:$A$777,$A215,СВЦЭМ!$B$34:$B$777,P$190)+'СЕТ СН'!$F$12-'СЕТ СН'!$F$21</f>
        <v>-527.57893429000001</v>
      </c>
      <c r="Q215" s="37">
        <f>SUMIFS(СВЦЭМ!$F$34:$F$777,СВЦЭМ!$A$34:$A$777,$A215,СВЦЭМ!$B$34:$B$777,Q$190)+'СЕТ СН'!$F$12-'СЕТ СН'!$F$21</f>
        <v>-526.94533968999997</v>
      </c>
      <c r="R215" s="37">
        <f>SUMIFS(СВЦЭМ!$F$34:$F$777,СВЦЭМ!$A$34:$A$777,$A215,СВЦЭМ!$B$34:$B$777,R$190)+'СЕТ СН'!$F$12-'СЕТ СН'!$F$21</f>
        <v>-525.78741674000003</v>
      </c>
      <c r="S215" s="37">
        <f>SUMIFS(СВЦЭМ!$F$34:$F$777,СВЦЭМ!$A$34:$A$777,$A215,СВЦЭМ!$B$34:$B$777,S$190)+'СЕТ СН'!$F$12-'СЕТ СН'!$F$21</f>
        <v>-526.23643062999997</v>
      </c>
      <c r="T215" s="37">
        <f>SUMIFS(СВЦЭМ!$F$34:$F$777,СВЦЭМ!$A$34:$A$777,$A215,СВЦЭМ!$B$34:$B$777,T$190)+'СЕТ СН'!$F$12-'СЕТ СН'!$F$21</f>
        <v>-524.81315832999996</v>
      </c>
      <c r="U215" s="37">
        <f>SUMIFS(СВЦЭМ!$F$34:$F$777,СВЦЭМ!$A$34:$A$777,$A215,СВЦЭМ!$B$34:$B$777,U$190)+'СЕТ СН'!$F$12-'СЕТ СН'!$F$21</f>
        <v>-524.65696794999997</v>
      </c>
      <c r="V215" s="37">
        <f>SUMIFS(СВЦЭМ!$F$34:$F$777,СВЦЭМ!$A$34:$A$777,$A215,СВЦЭМ!$B$34:$B$777,V$190)+'СЕТ СН'!$F$12-'СЕТ СН'!$F$21</f>
        <v>-526.85598620999997</v>
      </c>
      <c r="W215" s="37">
        <f>SUMIFS(СВЦЭМ!$F$34:$F$777,СВЦЭМ!$A$34:$A$777,$A215,СВЦЭМ!$B$34:$B$777,W$190)+'СЕТ СН'!$F$12-'СЕТ СН'!$F$21</f>
        <v>-526.6682624</v>
      </c>
      <c r="X215" s="37">
        <f>SUMIFS(СВЦЭМ!$F$34:$F$777,СВЦЭМ!$A$34:$A$777,$A215,СВЦЭМ!$B$34:$B$777,X$190)+'СЕТ СН'!$F$12-'СЕТ СН'!$F$21</f>
        <v>-520.30947523999998</v>
      </c>
      <c r="Y215" s="37">
        <f>SUMIFS(СВЦЭМ!$F$34:$F$777,СВЦЭМ!$A$34:$A$777,$A215,СВЦЭМ!$B$34:$B$777,Y$190)+'СЕТ СН'!$F$12-'СЕТ СН'!$F$21</f>
        <v>-510.39779608999999</v>
      </c>
    </row>
    <row r="216" spans="1:25" ht="15.75" x14ac:dyDescent="0.2">
      <c r="A216" s="36">
        <f t="shared" si="5"/>
        <v>42942</v>
      </c>
      <c r="B216" s="37">
        <f>SUMIFS(СВЦЭМ!$F$34:$F$777,СВЦЭМ!$A$34:$A$777,$A216,СВЦЭМ!$B$34:$B$777,B$190)+'СЕТ СН'!$F$12-'СЕТ СН'!$F$21</f>
        <v>-502.44645042000002</v>
      </c>
      <c r="C216" s="37">
        <f>SUMIFS(СВЦЭМ!$F$34:$F$777,СВЦЭМ!$A$34:$A$777,$A216,СВЦЭМ!$B$34:$B$777,C$190)+'СЕТ СН'!$F$12-'СЕТ СН'!$F$21</f>
        <v>-499.74446257</v>
      </c>
      <c r="D216" s="37">
        <f>SUMIFS(СВЦЭМ!$F$34:$F$777,СВЦЭМ!$A$34:$A$777,$A216,СВЦЭМ!$B$34:$B$777,D$190)+'СЕТ СН'!$F$12-'СЕТ СН'!$F$21</f>
        <v>-492.56864631999997</v>
      </c>
      <c r="E216" s="37">
        <f>SUMIFS(СВЦЭМ!$F$34:$F$777,СВЦЭМ!$A$34:$A$777,$A216,СВЦЭМ!$B$34:$B$777,E$190)+'СЕТ СН'!$F$12-'СЕТ СН'!$F$21</f>
        <v>-488.62022936</v>
      </c>
      <c r="F216" s="37">
        <f>SUMIFS(СВЦЭМ!$F$34:$F$777,СВЦЭМ!$A$34:$A$777,$A216,СВЦЭМ!$B$34:$B$777,F$190)+'СЕТ СН'!$F$12-'СЕТ СН'!$F$21</f>
        <v>-487.78167303999999</v>
      </c>
      <c r="G216" s="37">
        <f>SUMIFS(СВЦЭМ!$F$34:$F$777,СВЦЭМ!$A$34:$A$777,$A216,СВЦЭМ!$B$34:$B$777,G$190)+'СЕТ СН'!$F$12-'СЕТ СН'!$F$21</f>
        <v>-489.08026146999998</v>
      </c>
      <c r="H216" s="37">
        <f>SUMIFS(СВЦЭМ!$F$34:$F$777,СВЦЭМ!$A$34:$A$777,$A216,СВЦЭМ!$B$34:$B$777,H$190)+'СЕТ СН'!$F$12-'СЕТ СН'!$F$21</f>
        <v>-497.57736303000001</v>
      </c>
      <c r="I216" s="37">
        <f>SUMIFS(СВЦЭМ!$F$34:$F$777,СВЦЭМ!$A$34:$A$777,$A216,СВЦЭМ!$B$34:$B$777,I$190)+'СЕТ СН'!$F$12-'СЕТ СН'!$F$21</f>
        <v>-506.77444943</v>
      </c>
      <c r="J216" s="37">
        <f>SUMIFS(СВЦЭМ!$F$34:$F$777,СВЦЭМ!$A$34:$A$777,$A216,СВЦЭМ!$B$34:$B$777,J$190)+'СЕТ СН'!$F$12-'СЕТ СН'!$F$21</f>
        <v>-516.28820373999997</v>
      </c>
      <c r="K216" s="37">
        <f>SUMIFS(СВЦЭМ!$F$34:$F$777,СВЦЭМ!$A$34:$A$777,$A216,СВЦЭМ!$B$34:$B$777,K$190)+'СЕТ СН'!$F$12-'СЕТ СН'!$F$21</f>
        <v>-523.68792975999997</v>
      </c>
      <c r="L216" s="37">
        <f>SUMIFS(СВЦЭМ!$F$34:$F$777,СВЦЭМ!$A$34:$A$777,$A216,СВЦЭМ!$B$34:$B$777,L$190)+'СЕТ СН'!$F$12-'СЕТ СН'!$F$21</f>
        <v>-527.25901449000003</v>
      </c>
      <c r="M216" s="37">
        <f>SUMIFS(СВЦЭМ!$F$34:$F$777,СВЦЭМ!$A$34:$A$777,$A216,СВЦЭМ!$B$34:$B$777,M$190)+'СЕТ СН'!$F$12-'СЕТ СН'!$F$21</f>
        <v>-528.71825014000001</v>
      </c>
      <c r="N216" s="37">
        <f>SUMIFS(СВЦЭМ!$F$34:$F$777,СВЦЭМ!$A$34:$A$777,$A216,СВЦЭМ!$B$34:$B$777,N$190)+'СЕТ СН'!$F$12-'СЕТ СН'!$F$21</f>
        <v>-528.09974605000002</v>
      </c>
      <c r="O216" s="37">
        <f>SUMIFS(СВЦЭМ!$F$34:$F$777,СВЦЭМ!$A$34:$A$777,$A216,СВЦЭМ!$B$34:$B$777,O$190)+'СЕТ СН'!$F$12-'СЕТ СН'!$F$21</f>
        <v>-529.45280243000002</v>
      </c>
      <c r="P216" s="37">
        <f>SUMIFS(СВЦЭМ!$F$34:$F$777,СВЦЭМ!$A$34:$A$777,$A216,СВЦЭМ!$B$34:$B$777,P$190)+'СЕТ СН'!$F$12-'СЕТ СН'!$F$21</f>
        <v>-527.61282595</v>
      </c>
      <c r="Q216" s="37">
        <f>SUMIFS(СВЦЭМ!$F$34:$F$777,СВЦЭМ!$A$34:$A$777,$A216,СВЦЭМ!$B$34:$B$777,Q$190)+'СЕТ СН'!$F$12-'СЕТ СН'!$F$21</f>
        <v>-527.79650520999996</v>
      </c>
      <c r="R216" s="37">
        <f>SUMIFS(СВЦЭМ!$F$34:$F$777,СВЦЭМ!$A$34:$A$777,$A216,СВЦЭМ!$B$34:$B$777,R$190)+'СЕТ СН'!$F$12-'СЕТ СН'!$F$21</f>
        <v>-527.54893980999998</v>
      </c>
      <c r="S216" s="37">
        <f>SUMIFS(СВЦЭМ!$F$34:$F$777,СВЦЭМ!$A$34:$A$777,$A216,СВЦЭМ!$B$34:$B$777,S$190)+'СЕТ СН'!$F$12-'СЕТ СН'!$F$21</f>
        <v>-528.4562932</v>
      </c>
      <c r="T216" s="37">
        <f>SUMIFS(СВЦЭМ!$F$34:$F$777,СВЦЭМ!$A$34:$A$777,$A216,СВЦЭМ!$B$34:$B$777,T$190)+'СЕТ СН'!$F$12-'СЕТ СН'!$F$21</f>
        <v>-526.69011126999999</v>
      </c>
      <c r="U216" s="37">
        <f>SUMIFS(СВЦЭМ!$F$34:$F$777,СВЦЭМ!$A$34:$A$777,$A216,СВЦЭМ!$B$34:$B$777,U$190)+'СЕТ СН'!$F$12-'СЕТ СН'!$F$21</f>
        <v>-525.96563531000004</v>
      </c>
      <c r="V216" s="37">
        <f>SUMIFS(СВЦЭМ!$F$34:$F$777,СВЦЭМ!$A$34:$A$777,$A216,СВЦЭМ!$B$34:$B$777,V$190)+'СЕТ СН'!$F$12-'СЕТ СН'!$F$21</f>
        <v>-525.61096175</v>
      </c>
      <c r="W216" s="37">
        <f>SUMIFS(СВЦЭМ!$F$34:$F$777,СВЦЭМ!$A$34:$A$777,$A216,СВЦЭМ!$B$34:$B$777,W$190)+'СЕТ СН'!$F$12-'СЕТ СН'!$F$21</f>
        <v>-525.68376972999999</v>
      </c>
      <c r="X216" s="37">
        <f>SUMIFS(СВЦЭМ!$F$34:$F$777,СВЦЭМ!$A$34:$A$777,$A216,СВЦЭМ!$B$34:$B$777,X$190)+'СЕТ СН'!$F$12-'СЕТ СН'!$F$21</f>
        <v>-521.47533852000004</v>
      </c>
      <c r="Y216" s="37">
        <f>SUMIFS(СВЦЭМ!$F$34:$F$777,СВЦЭМ!$A$34:$A$777,$A216,СВЦЭМ!$B$34:$B$777,Y$190)+'СЕТ СН'!$F$12-'СЕТ СН'!$F$21</f>
        <v>-512.06229345999998</v>
      </c>
    </row>
    <row r="217" spans="1:25" ht="15.75" x14ac:dyDescent="0.2">
      <c r="A217" s="36">
        <f t="shared" si="5"/>
        <v>42943</v>
      </c>
      <c r="B217" s="37">
        <f>SUMIFS(СВЦЭМ!$F$34:$F$777,СВЦЭМ!$A$34:$A$777,$A217,СВЦЭМ!$B$34:$B$777,B$190)+'СЕТ СН'!$F$12-'СЕТ СН'!$F$21</f>
        <v>-507.0784898</v>
      </c>
      <c r="C217" s="37">
        <f>SUMIFS(СВЦЭМ!$F$34:$F$777,СВЦЭМ!$A$34:$A$777,$A217,СВЦЭМ!$B$34:$B$777,C$190)+'СЕТ СН'!$F$12-'СЕТ СН'!$F$21</f>
        <v>-498.96388561999999</v>
      </c>
      <c r="D217" s="37">
        <f>SUMIFS(СВЦЭМ!$F$34:$F$777,СВЦЭМ!$A$34:$A$777,$A217,СВЦЭМ!$B$34:$B$777,D$190)+'СЕТ СН'!$F$12-'СЕТ СН'!$F$21</f>
        <v>-491.55898094999998</v>
      </c>
      <c r="E217" s="37">
        <f>SUMIFS(СВЦЭМ!$F$34:$F$777,СВЦЭМ!$A$34:$A$777,$A217,СВЦЭМ!$B$34:$B$777,E$190)+'СЕТ СН'!$F$12-'СЕТ СН'!$F$21</f>
        <v>-490.00512725999999</v>
      </c>
      <c r="F217" s="37">
        <f>SUMIFS(СВЦЭМ!$F$34:$F$777,СВЦЭМ!$A$34:$A$777,$A217,СВЦЭМ!$B$34:$B$777,F$190)+'СЕТ СН'!$F$12-'СЕТ СН'!$F$21</f>
        <v>-489.64865146</v>
      </c>
      <c r="G217" s="37">
        <f>SUMIFS(СВЦЭМ!$F$34:$F$777,СВЦЭМ!$A$34:$A$777,$A217,СВЦЭМ!$B$34:$B$777,G$190)+'СЕТ СН'!$F$12-'СЕТ СН'!$F$21</f>
        <v>-490.67200981000002</v>
      </c>
      <c r="H217" s="37">
        <f>SUMIFS(СВЦЭМ!$F$34:$F$777,СВЦЭМ!$A$34:$A$777,$A217,СВЦЭМ!$B$34:$B$777,H$190)+'СЕТ СН'!$F$12-'СЕТ СН'!$F$21</f>
        <v>-498.58703622000002</v>
      </c>
      <c r="I217" s="37">
        <f>SUMIFS(СВЦЭМ!$F$34:$F$777,СВЦЭМ!$A$34:$A$777,$A217,СВЦЭМ!$B$34:$B$777,I$190)+'СЕТ СН'!$F$12-'СЕТ СН'!$F$21</f>
        <v>-507.48248429</v>
      </c>
      <c r="J217" s="37">
        <f>SUMIFS(СВЦЭМ!$F$34:$F$777,СВЦЭМ!$A$34:$A$777,$A217,СВЦЭМ!$B$34:$B$777,J$190)+'СЕТ СН'!$F$12-'СЕТ СН'!$F$21</f>
        <v>-516.686106</v>
      </c>
      <c r="K217" s="37">
        <f>SUMIFS(СВЦЭМ!$F$34:$F$777,СВЦЭМ!$A$34:$A$777,$A217,СВЦЭМ!$B$34:$B$777,K$190)+'СЕТ СН'!$F$12-'СЕТ СН'!$F$21</f>
        <v>-524.53736802000003</v>
      </c>
      <c r="L217" s="37">
        <f>SUMIFS(СВЦЭМ!$F$34:$F$777,СВЦЭМ!$A$34:$A$777,$A217,СВЦЭМ!$B$34:$B$777,L$190)+'СЕТ СН'!$F$12-'СЕТ СН'!$F$21</f>
        <v>-529.85686542999997</v>
      </c>
      <c r="M217" s="37">
        <f>SUMIFS(СВЦЭМ!$F$34:$F$777,СВЦЭМ!$A$34:$A$777,$A217,СВЦЭМ!$B$34:$B$777,M$190)+'СЕТ СН'!$F$12-'СЕТ СН'!$F$21</f>
        <v>-528.41310119000002</v>
      </c>
      <c r="N217" s="37">
        <f>SUMIFS(СВЦЭМ!$F$34:$F$777,СВЦЭМ!$A$34:$A$777,$A217,СВЦЭМ!$B$34:$B$777,N$190)+'СЕТ СН'!$F$12-'СЕТ СН'!$F$21</f>
        <v>-528.84034867000003</v>
      </c>
      <c r="O217" s="37">
        <f>SUMIFS(СВЦЭМ!$F$34:$F$777,СВЦЭМ!$A$34:$A$777,$A217,СВЦЭМ!$B$34:$B$777,O$190)+'СЕТ СН'!$F$12-'СЕТ СН'!$F$21</f>
        <v>-529.60891128000003</v>
      </c>
      <c r="P217" s="37">
        <f>SUMIFS(СВЦЭМ!$F$34:$F$777,СВЦЭМ!$A$34:$A$777,$A217,СВЦЭМ!$B$34:$B$777,P$190)+'СЕТ СН'!$F$12-'СЕТ СН'!$F$21</f>
        <v>-529.93614678999995</v>
      </c>
      <c r="Q217" s="37">
        <f>SUMIFS(СВЦЭМ!$F$34:$F$777,СВЦЭМ!$A$34:$A$777,$A217,СВЦЭМ!$B$34:$B$777,Q$190)+'СЕТ СН'!$F$12-'СЕТ СН'!$F$21</f>
        <v>-530.05681785000002</v>
      </c>
      <c r="R217" s="37">
        <f>SUMIFS(СВЦЭМ!$F$34:$F$777,СВЦЭМ!$A$34:$A$777,$A217,СВЦЭМ!$B$34:$B$777,R$190)+'СЕТ СН'!$F$12-'СЕТ СН'!$F$21</f>
        <v>-529.96088281000004</v>
      </c>
      <c r="S217" s="37">
        <f>SUMIFS(СВЦЭМ!$F$34:$F$777,СВЦЭМ!$A$34:$A$777,$A217,СВЦЭМ!$B$34:$B$777,S$190)+'СЕТ СН'!$F$12-'СЕТ СН'!$F$21</f>
        <v>-530.83429232000003</v>
      </c>
      <c r="T217" s="37">
        <f>SUMIFS(СВЦЭМ!$F$34:$F$777,СВЦЭМ!$A$34:$A$777,$A217,СВЦЭМ!$B$34:$B$777,T$190)+'СЕТ СН'!$F$12-'СЕТ СН'!$F$21</f>
        <v>-529.41230839000002</v>
      </c>
      <c r="U217" s="37">
        <f>SUMIFS(СВЦЭМ!$F$34:$F$777,СВЦЭМ!$A$34:$A$777,$A217,СВЦЭМ!$B$34:$B$777,U$190)+'СЕТ СН'!$F$12-'СЕТ СН'!$F$21</f>
        <v>-529.12835860999996</v>
      </c>
      <c r="V217" s="37">
        <f>SUMIFS(СВЦЭМ!$F$34:$F$777,СВЦЭМ!$A$34:$A$777,$A217,СВЦЭМ!$B$34:$B$777,V$190)+'СЕТ СН'!$F$12-'СЕТ СН'!$F$21</f>
        <v>-529.58176091999997</v>
      </c>
      <c r="W217" s="37">
        <f>SUMIFS(СВЦЭМ!$F$34:$F$777,СВЦЭМ!$A$34:$A$777,$A217,СВЦЭМ!$B$34:$B$777,W$190)+'СЕТ СН'!$F$12-'СЕТ СН'!$F$21</f>
        <v>-527.33488124999997</v>
      </c>
      <c r="X217" s="37">
        <f>SUMIFS(СВЦЭМ!$F$34:$F$777,СВЦЭМ!$A$34:$A$777,$A217,СВЦЭМ!$B$34:$B$777,X$190)+'СЕТ СН'!$F$12-'СЕТ СН'!$F$21</f>
        <v>-521.19600302000003</v>
      </c>
      <c r="Y217" s="37">
        <f>SUMIFS(СВЦЭМ!$F$34:$F$777,СВЦЭМ!$A$34:$A$777,$A217,СВЦЭМ!$B$34:$B$777,Y$190)+'СЕТ СН'!$F$12-'СЕТ СН'!$F$21</f>
        <v>-512.52049881000005</v>
      </c>
    </row>
    <row r="218" spans="1:25" ht="15.75" x14ac:dyDescent="0.2">
      <c r="A218" s="36">
        <f t="shared" si="5"/>
        <v>42944</v>
      </c>
      <c r="B218" s="37">
        <f>SUMIFS(СВЦЭМ!$F$34:$F$777,СВЦЭМ!$A$34:$A$777,$A218,СВЦЭМ!$B$34:$B$777,B$190)+'СЕТ СН'!$F$12-'СЕТ СН'!$F$21</f>
        <v>-504.93343419000001</v>
      </c>
      <c r="C218" s="37">
        <f>SUMIFS(СВЦЭМ!$F$34:$F$777,СВЦЭМ!$A$34:$A$777,$A218,СВЦЭМ!$B$34:$B$777,C$190)+'СЕТ СН'!$F$12-'СЕТ СН'!$F$21</f>
        <v>-496.40913503000002</v>
      </c>
      <c r="D218" s="37">
        <f>SUMIFS(СВЦЭМ!$F$34:$F$777,СВЦЭМ!$A$34:$A$777,$A218,СВЦЭМ!$B$34:$B$777,D$190)+'СЕТ СН'!$F$12-'СЕТ СН'!$F$21</f>
        <v>-489.63675282999998</v>
      </c>
      <c r="E218" s="37">
        <f>SUMIFS(СВЦЭМ!$F$34:$F$777,СВЦЭМ!$A$34:$A$777,$A218,СВЦЭМ!$B$34:$B$777,E$190)+'СЕТ СН'!$F$12-'СЕТ СН'!$F$21</f>
        <v>-487.81892060000001</v>
      </c>
      <c r="F218" s="37">
        <f>SUMIFS(СВЦЭМ!$F$34:$F$777,СВЦЭМ!$A$34:$A$777,$A218,СВЦЭМ!$B$34:$B$777,F$190)+'СЕТ СН'!$F$12-'СЕТ СН'!$F$21</f>
        <v>-486.99857213999996</v>
      </c>
      <c r="G218" s="37">
        <f>SUMIFS(СВЦЭМ!$F$34:$F$777,СВЦЭМ!$A$34:$A$777,$A218,СВЦЭМ!$B$34:$B$777,G$190)+'СЕТ СН'!$F$12-'СЕТ СН'!$F$21</f>
        <v>-487.95266893000002</v>
      </c>
      <c r="H218" s="37">
        <f>SUMIFS(СВЦЭМ!$F$34:$F$777,СВЦЭМ!$A$34:$A$777,$A218,СВЦЭМ!$B$34:$B$777,H$190)+'СЕТ СН'!$F$12-'СЕТ СН'!$F$21</f>
        <v>-495.71666018000002</v>
      </c>
      <c r="I218" s="37">
        <f>SUMIFS(СВЦЭМ!$F$34:$F$777,СВЦЭМ!$A$34:$A$777,$A218,СВЦЭМ!$B$34:$B$777,I$190)+'СЕТ СН'!$F$12-'СЕТ СН'!$F$21</f>
        <v>-507.17382299000002</v>
      </c>
      <c r="J218" s="37">
        <f>SUMIFS(СВЦЭМ!$F$34:$F$777,СВЦЭМ!$A$34:$A$777,$A218,СВЦЭМ!$B$34:$B$777,J$190)+'СЕТ СН'!$F$12-'СЕТ СН'!$F$21</f>
        <v>-516.02213671000004</v>
      </c>
      <c r="K218" s="37">
        <f>SUMIFS(СВЦЭМ!$F$34:$F$777,СВЦЭМ!$A$34:$A$777,$A218,СВЦЭМ!$B$34:$B$777,K$190)+'СЕТ СН'!$F$12-'СЕТ СН'!$F$21</f>
        <v>-524.32416966000005</v>
      </c>
      <c r="L218" s="37">
        <f>SUMIFS(СВЦЭМ!$F$34:$F$777,СВЦЭМ!$A$34:$A$777,$A218,СВЦЭМ!$B$34:$B$777,L$190)+'СЕТ СН'!$F$12-'СЕТ СН'!$F$21</f>
        <v>-530.19971084999997</v>
      </c>
      <c r="M218" s="37">
        <f>SUMIFS(СВЦЭМ!$F$34:$F$777,СВЦЭМ!$A$34:$A$777,$A218,СВЦЭМ!$B$34:$B$777,M$190)+'СЕТ СН'!$F$12-'СЕТ СН'!$F$21</f>
        <v>-531.67088674000001</v>
      </c>
      <c r="N218" s="37">
        <f>SUMIFS(СВЦЭМ!$F$34:$F$777,СВЦЭМ!$A$34:$A$777,$A218,СВЦЭМ!$B$34:$B$777,N$190)+'СЕТ СН'!$F$12-'СЕТ СН'!$F$21</f>
        <v>-530.72191567000004</v>
      </c>
      <c r="O218" s="37">
        <f>SUMIFS(СВЦЭМ!$F$34:$F$777,СВЦЭМ!$A$34:$A$777,$A218,СВЦЭМ!$B$34:$B$777,O$190)+'СЕТ СН'!$F$12-'СЕТ СН'!$F$21</f>
        <v>-530.45433089000005</v>
      </c>
      <c r="P218" s="37">
        <f>SUMIFS(СВЦЭМ!$F$34:$F$777,СВЦЭМ!$A$34:$A$777,$A218,СВЦЭМ!$B$34:$B$777,P$190)+'СЕТ СН'!$F$12-'СЕТ СН'!$F$21</f>
        <v>-530.09465450000005</v>
      </c>
      <c r="Q218" s="37">
        <f>SUMIFS(СВЦЭМ!$F$34:$F$777,СВЦЭМ!$A$34:$A$777,$A218,СВЦЭМ!$B$34:$B$777,Q$190)+'СЕТ СН'!$F$12-'СЕТ СН'!$F$21</f>
        <v>-529.69043918</v>
      </c>
      <c r="R218" s="37">
        <f>SUMIFS(СВЦЭМ!$F$34:$F$777,СВЦЭМ!$A$34:$A$777,$A218,СВЦЭМ!$B$34:$B$777,R$190)+'СЕТ СН'!$F$12-'СЕТ СН'!$F$21</f>
        <v>-528.64255187000003</v>
      </c>
      <c r="S218" s="37">
        <f>SUMIFS(СВЦЭМ!$F$34:$F$777,СВЦЭМ!$A$34:$A$777,$A218,СВЦЭМ!$B$34:$B$777,S$190)+'СЕТ СН'!$F$12-'СЕТ СН'!$F$21</f>
        <v>-528.60307664000004</v>
      </c>
      <c r="T218" s="37">
        <f>SUMIFS(СВЦЭМ!$F$34:$F$777,СВЦЭМ!$A$34:$A$777,$A218,СВЦЭМ!$B$34:$B$777,T$190)+'СЕТ СН'!$F$12-'СЕТ СН'!$F$21</f>
        <v>-526.49634805999995</v>
      </c>
      <c r="U218" s="37">
        <f>SUMIFS(СВЦЭМ!$F$34:$F$777,СВЦЭМ!$A$34:$A$777,$A218,СВЦЭМ!$B$34:$B$777,U$190)+'СЕТ СН'!$F$12-'СЕТ СН'!$F$21</f>
        <v>-526.41313880999996</v>
      </c>
      <c r="V218" s="37">
        <f>SUMIFS(СВЦЭМ!$F$34:$F$777,СВЦЭМ!$A$34:$A$777,$A218,СВЦЭМ!$B$34:$B$777,V$190)+'СЕТ СН'!$F$12-'СЕТ СН'!$F$21</f>
        <v>-526.80473021</v>
      </c>
      <c r="W218" s="37">
        <f>SUMIFS(СВЦЭМ!$F$34:$F$777,СВЦЭМ!$A$34:$A$777,$A218,СВЦЭМ!$B$34:$B$777,W$190)+'СЕТ СН'!$F$12-'СЕТ СН'!$F$21</f>
        <v>-524.98205097000005</v>
      </c>
      <c r="X218" s="37">
        <f>SUMIFS(СВЦЭМ!$F$34:$F$777,СВЦЭМ!$A$34:$A$777,$A218,СВЦЭМ!$B$34:$B$777,X$190)+'СЕТ СН'!$F$12-'СЕТ СН'!$F$21</f>
        <v>-520.03131373999997</v>
      </c>
      <c r="Y218" s="37">
        <f>SUMIFS(СВЦЭМ!$F$34:$F$777,СВЦЭМ!$A$34:$A$777,$A218,СВЦЭМ!$B$34:$B$777,Y$190)+'СЕТ СН'!$F$12-'СЕТ СН'!$F$21</f>
        <v>-511.92370413999998</v>
      </c>
    </row>
    <row r="219" spans="1:25" ht="15.75" x14ac:dyDescent="0.2">
      <c r="A219" s="36">
        <f t="shared" si="5"/>
        <v>42945</v>
      </c>
      <c r="B219" s="37">
        <f>SUMIFS(СВЦЭМ!$F$34:$F$777,СВЦЭМ!$A$34:$A$777,$A219,СВЦЭМ!$B$34:$B$777,B$190)+'СЕТ СН'!$F$12-'СЕТ СН'!$F$21</f>
        <v>-508.01049088000002</v>
      </c>
      <c r="C219" s="37">
        <f>SUMIFS(СВЦЭМ!$F$34:$F$777,СВЦЭМ!$A$34:$A$777,$A219,СВЦЭМ!$B$34:$B$777,C$190)+'СЕТ СН'!$F$12-'СЕТ СН'!$F$21</f>
        <v>-499.62526288999999</v>
      </c>
      <c r="D219" s="37">
        <f>SUMIFS(СВЦЭМ!$F$34:$F$777,СВЦЭМ!$A$34:$A$777,$A219,СВЦЭМ!$B$34:$B$777,D$190)+'СЕТ СН'!$F$12-'СЕТ СН'!$F$21</f>
        <v>-494.45900978999998</v>
      </c>
      <c r="E219" s="37">
        <f>SUMIFS(СВЦЭМ!$F$34:$F$777,СВЦЭМ!$A$34:$A$777,$A219,СВЦЭМ!$B$34:$B$777,E$190)+'СЕТ СН'!$F$12-'СЕТ СН'!$F$21</f>
        <v>-493.04225808000001</v>
      </c>
      <c r="F219" s="37">
        <f>SUMIFS(СВЦЭМ!$F$34:$F$777,СВЦЭМ!$A$34:$A$777,$A219,СВЦЭМ!$B$34:$B$777,F$190)+'СЕТ СН'!$F$12-'СЕТ СН'!$F$21</f>
        <v>-491.80181031000001</v>
      </c>
      <c r="G219" s="37">
        <f>SUMIFS(СВЦЭМ!$F$34:$F$777,СВЦЭМ!$A$34:$A$777,$A219,СВЦЭМ!$B$34:$B$777,G$190)+'СЕТ СН'!$F$12-'СЕТ СН'!$F$21</f>
        <v>-491.59097987000001</v>
      </c>
      <c r="H219" s="37">
        <f>SUMIFS(СВЦЭМ!$F$34:$F$777,СВЦЭМ!$A$34:$A$777,$A219,СВЦЭМ!$B$34:$B$777,H$190)+'СЕТ СН'!$F$12-'СЕТ СН'!$F$21</f>
        <v>-494.82038005999999</v>
      </c>
      <c r="I219" s="37">
        <f>SUMIFS(СВЦЭМ!$F$34:$F$777,СВЦЭМ!$A$34:$A$777,$A219,СВЦЭМ!$B$34:$B$777,I$190)+'СЕТ СН'!$F$12-'СЕТ СН'!$F$21</f>
        <v>-503.11944484999998</v>
      </c>
      <c r="J219" s="37">
        <f>SUMIFS(СВЦЭМ!$F$34:$F$777,СВЦЭМ!$A$34:$A$777,$A219,СВЦЭМ!$B$34:$B$777,J$190)+'СЕТ СН'!$F$12-'СЕТ СН'!$F$21</f>
        <v>-511.36332296</v>
      </c>
      <c r="K219" s="37">
        <f>SUMIFS(СВЦЭМ!$F$34:$F$777,СВЦЭМ!$A$34:$A$777,$A219,СВЦЭМ!$B$34:$B$777,K$190)+'СЕТ СН'!$F$12-'СЕТ СН'!$F$21</f>
        <v>-519.38186626000004</v>
      </c>
      <c r="L219" s="37">
        <f>SUMIFS(СВЦЭМ!$F$34:$F$777,СВЦЭМ!$A$34:$A$777,$A219,СВЦЭМ!$B$34:$B$777,L$190)+'СЕТ СН'!$F$12-'СЕТ СН'!$F$21</f>
        <v>-525.46256285000004</v>
      </c>
      <c r="M219" s="37">
        <f>SUMIFS(СВЦЭМ!$F$34:$F$777,СВЦЭМ!$A$34:$A$777,$A219,СВЦЭМ!$B$34:$B$777,M$190)+'СЕТ СН'!$F$12-'СЕТ СН'!$F$21</f>
        <v>-527.64181918999998</v>
      </c>
      <c r="N219" s="37">
        <f>SUMIFS(СВЦЭМ!$F$34:$F$777,СВЦЭМ!$A$34:$A$777,$A219,СВЦЭМ!$B$34:$B$777,N$190)+'СЕТ СН'!$F$12-'СЕТ СН'!$F$21</f>
        <v>-526.17737815999999</v>
      </c>
      <c r="O219" s="37">
        <f>SUMIFS(СВЦЭМ!$F$34:$F$777,СВЦЭМ!$A$34:$A$777,$A219,СВЦЭМ!$B$34:$B$777,O$190)+'СЕТ СН'!$F$12-'СЕТ СН'!$F$21</f>
        <v>-527.14299712000002</v>
      </c>
      <c r="P219" s="37">
        <f>SUMIFS(СВЦЭМ!$F$34:$F$777,СВЦЭМ!$A$34:$A$777,$A219,СВЦЭМ!$B$34:$B$777,P$190)+'СЕТ СН'!$F$12-'СЕТ СН'!$F$21</f>
        <v>-525.97759640000004</v>
      </c>
      <c r="Q219" s="37">
        <f>SUMIFS(СВЦЭМ!$F$34:$F$777,СВЦЭМ!$A$34:$A$777,$A219,СВЦЭМ!$B$34:$B$777,Q$190)+'СЕТ СН'!$F$12-'СЕТ СН'!$F$21</f>
        <v>-525.93242178000003</v>
      </c>
      <c r="R219" s="37">
        <f>SUMIFS(СВЦЭМ!$F$34:$F$777,СВЦЭМ!$A$34:$A$777,$A219,СВЦЭМ!$B$34:$B$777,R$190)+'СЕТ СН'!$F$12-'СЕТ СН'!$F$21</f>
        <v>-525.97797100000003</v>
      </c>
      <c r="S219" s="37">
        <f>SUMIFS(СВЦЭМ!$F$34:$F$777,СВЦЭМ!$A$34:$A$777,$A219,СВЦЭМ!$B$34:$B$777,S$190)+'СЕТ СН'!$F$12-'СЕТ СН'!$F$21</f>
        <v>-527.46685366999998</v>
      </c>
      <c r="T219" s="37">
        <f>SUMIFS(СВЦЭМ!$F$34:$F$777,СВЦЭМ!$A$34:$A$777,$A219,СВЦЭМ!$B$34:$B$777,T$190)+'СЕТ СН'!$F$12-'СЕТ СН'!$F$21</f>
        <v>-527.08707844000003</v>
      </c>
      <c r="U219" s="37">
        <f>SUMIFS(СВЦЭМ!$F$34:$F$777,СВЦЭМ!$A$34:$A$777,$A219,СВЦЭМ!$B$34:$B$777,U$190)+'СЕТ СН'!$F$12-'СЕТ СН'!$F$21</f>
        <v>-526.92965526</v>
      </c>
      <c r="V219" s="37">
        <f>SUMIFS(СВЦЭМ!$F$34:$F$777,СВЦЭМ!$A$34:$A$777,$A219,СВЦЭМ!$B$34:$B$777,V$190)+'СЕТ СН'!$F$12-'СЕТ СН'!$F$21</f>
        <v>-525.57777920000001</v>
      </c>
      <c r="W219" s="37">
        <f>SUMIFS(СВЦЭМ!$F$34:$F$777,СВЦЭМ!$A$34:$A$777,$A219,СВЦЭМ!$B$34:$B$777,W$190)+'СЕТ СН'!$F$12-'СЕТ СН'!$F$21</f>
        <v>-523.08494813000004</v>
      </c>
      <c r="X219" s="37">
        <f>SUMIFS(СВЦЭМ!$F$34:$F$777,СВЦЭМ!$A$34:$A$777,$A219,СВЦЭМ!$B$34:$B$777,X$190)+'СЕТ СН'!$F$12-'СЕТ СН'!$F$21</f>
        <v>-516.91251074000002</v>
      </c>
      <c r="Y219" s="37">
        <f>SUMIFS(СВЦЭМ!$F$34:$F$777,СВЦЭМ!$A$34:$A$777,$A219,СВЦЭМ!$B$34:$B$777,Y$190)+'СЕТ СН'!$F$12-'СЕТ СН'!$F$21</f>
        <v>-506.59207646999999</v>
      </c>
    </row>
    <row r="220" spans="1:25" ht="15.75" x14ac:dyDescent="0.2">
      <c r="A220" s="36">
        <f t="shared" si="5"/>
        <v>42946</v>
      </c>
      <c r="B220" s="37">
        <f>SUMIFS(СВЦЭМ!$F$34:$F$777,СВЦЭМ!$A$34:$A$777,$A220,СВЦЭМ!$B$34:$B$777,B$190)+'СЕТ СН'!$F$12-'СЕТ СН'!$F$21</f>
        <v>-506.54318624000001</v>
      </c>
      <c r="C220" s="37">
        <f>SUMIFS(СВЦЭМ!$F$34:$F$777,СВЦЭМ!$A$34:$A$777,$A220,СВЦЭМ!$B$34:$B$777,C$190)+'СЕТ СН'!$F$12-'СЕТ СН'!$F$21</f>
        <v>-498.79863038999997</v>
      </c>
      <c r="D220" s="37">
        <f>SUMIFS(СВЦЭМ!$F$34:$F$777,СВЦЭМ!$A$34:$A$777,$A220,СВЦЭМ!$B$34:$B$777,D$190)+'СЕТ СН'!$F$12-'СЕТ СН'!$F$21</f>
        <v>-492.63030177000002</v>
      </c>
      <c r="E220" s="37">
        <f>SUMIFS(СВЦЭМ!$F$34:$F$777,СВЦЭМ!$A$34:$A$777,$A220,СВЦЭМ!$B$34:$B$777,E$190)+'СЕТ СН'!$F$12-'СЕТ СН'!$F$21</f>
        <v>-491.48323329999999</v>
      </c>
      <c r="F220" s="37">
        <f>SUMIFS(СВЦЭМ!$F$34:$F$777,СВЦЭМ!$A$34:$A$777,$A220,СВЦЭМ!$B$34:$B$777,F$190)+'СЕТ СН'!$F$12-'СЕТ СН'!$F$21</f>
        <v>-488.71479857999998</v>
      </c>
      <c r="G220" s="37">
        <f>SUMIFS(СВЦЭМ!$F$34:$F$777,СВЦЭМ!$A$34:$A$777,$A220,СВЦЭМ!$B$34:$B$777,G$190)+'СЕТ СН'!$F$12-'СЕТ СН'!$F$21</f>
        <v>-488.19672594999997</v>
      </c>
      <c r="H220" s="37">
        <f>SUMIFS(СВЦЭМ!$F$34:$F$777,СВЦЭМ!$A$34:$A$777,$A220,СВЦЭМ!$B$34:$B$777,H$190)+'СЕТ СН'!$F$12-'СЕТ СН'!$F$21</f>
        <v>-492.29283728000001</v>
      </c>
      <c r="I220" s="37">
        <f>SUMIFS(СВЦЭМ!$F$34:$F$777,СВЦЭМ!$A$34:$A$777,$A220,СВЦЭМ!$B$34:$B$777,I$190)+'СЕТ СН'!$F$12-'СЕТ СН'!$F$21</f>
        <v>-501.59040157999999</v>
      </c>
      <c r="J220" s="37">
        <f>SUMIFS(СВЦЭМ!$F$34:$F$777,СВЦЭМ!$A$34:$A$777,$A220,СВЦЭМ!$B$34:$B$777,J$190)+'СЕТ СН'!$F$12-'СЕТ СН'!$F$21</f>
        <v>-510.72500958000001</v>
      </c>
      <c r="K220" s="37">
        <f>SUMIFS(СВЦЭМ!$F$34:$F$777,СВЦЭМ!$A$34:$A$777,$A220,СВЦЭМ!$B$34:$B$777,K$190)+'СЕТ СН'!$F$12-'СЕТ СН'!$F$21</f>
        <v>-521.84247037</v>
      </c>
      <c r="L220" s="37">
        <f>SUMIFS(СВЦЭМ!$F$34:$F$777,СВЦЭМ!$A$34:$A$777,$A220,СВЦЭМ!$B$34:$B$777,L$190)+'СЕТ СН'!$F$12-'СЕТ СН'!$F$21</f>
        <v>-529.17460924</v>
      </c>
      <c r="M220" s="37">
        <f>SUMIFS(СВЦЭМ!$F$34:$F$777,СВЦЭМ!$A$34:$A$777,$A220,СВЦЭМ!$B$34:$B$777,M$190)+'СЕТ СН'!$F$12-'СЕТ СН'!$F$21</f>
        <v>-531.47398979000002</v>
      </c>
      <c r="N220" s="37">
        <f>SUMIFS(СВЦЭМ!$F$34:$F$777,СВЦЭМ!$A$34:$A$777,$A220,СВЦЭМ!$B$34:$B$777,N$190)+'СЕТ СН'!$F$12-'СЕТ СН'!$F$21</f>
        <v>-530.93069882999998</v>
      </c>
      <c r="O220" s="37">
        <f>SUMIFS(СВЦЭМ!$F$34:$F$777,СВЦЭМ!$A$34:$A$777,$A220,СВЦЭМ!$B$34:$B$777,O$190)+'СЕТ СН'!$F$12-'СЕТ СН'!$F$21</f>
        <v>-531.47719373999996</v>
      </c>
      <c r="P220" s="37">
        <f>SUMIFS(СВЦЭМ!$F$34:$F$777,СВЦЭМ!$A$34:$A$777,$A220,СВЦЭМ!$B$34:$B$777,P$190)+'СЕТ СН'!$F$12-'СЕТ СН'!$F$21</f>
        <v>-530.08700875</v>
      </c>
      <c r="Q220" s="37">
        <f>SUMIFS(СВЦЭМ!$F$34:$F$777,СВЦЭМ!$A$34:$A$777,$A220,СВЦЭМ!$B$34:$B$777,Q$190)+'СЕТ СН'!$F$12-'СЕТ СН'!$F$21</f>
        <v>-530.57216781</v>
      </c>
      <c r="R220" s="37">
        <f>SUMIFS(СВЦЭМ!$F$34:$F$777,СВЦЭМ!$A$34:$A$777,$A220,СВЦЭМ!$B$34:$B$777,R$190)+'СЕТ СН'!$F$12-'СЕТ СН'!$F$21</f>
        <v>-530.22627437999995</v>
      </c>
      <c r="S220" s="37">
        <f>SUMIFS(СВЦЭМ!$F$34:$F$777,СВЦЭМ!$A$34:$A$777,$A220,СВЦЭМ!$B$34:$B$777,S$190)+'СЕТ СН'!$F$12-'СЕТ СН'!$F$21</f>
        <v>-531.70850238000003</v>
      </c>
      <c r="T220" s="37">
        <f>SUMIFS(СВЦЭМ!$F$34:$F$777,СВЦЭМ!$A$34:$A$777,$A220,СВЦЭМ!$B$34:$B$777,T$190)+'СЕТ СН'!$F$12-'СЕТ СН'!$F$21</f>
        <v>-531.55347081000002</v>
      </c>
      <c r="U220" s="37">
        <f>SUMIFS(СВЦЭМ!$F$34:$F$777,СВЦЭМ!$A$34:$A$777,$A220,СВЦЭМ!$B$34:$B$777,U$190)+'СЕТ СН'!$F$12-'СЕТ СН'!$F$21</f>
        <v>-531.86122241999999</v>
      </c>
      <c r="V220" s="37">
        <f>SUMIFS(СВЦЭМ!$F$34:$F$777,СВЦЭМ!$A$34:$A$777,$A220,СВЦЭМ!$B$34:$B$777,V$190)+'СЕТ СН'!$F$12-'СЕТ СН'!$F$21</f>
        <v>-530.88250273999995</v>
      </c>
      <c r="W220" s="37">
        <f>SUMIFS(СВЦЭМ!$F$34:$F$777,СВЦЭМ!$A$34:$A$777,$A220,СВЦЭМ!$B$34:$B$777,W$190)+'СЕТ СН'!$F$12-'СЕТ СН'!$F$21</f>
        <v>-527.68691232000003</v>
      </c>
      <c r="X220" s="37">
        <f>SUMIFS(СВЦЭМ!$F$34:$F$777,СВЦЭМ!$A$34:$A$777,$A220,СВЦЭМ!$B$34:$B$777,X$190)+'СЕТ СН'!$F$12-'СЕТ СН'!$F$21</f>
        <v>-523.39450913999997</v>
      </c>
      <c r="Y220" s="37">
        <f>SUMIFS(СВЦЭМ!$F$34:$F$777,СВЦЭМ!$A$34:$A$777,$A220,СВЦЭМ!$B$34:$B$777,Y$190)+'СЕТ СН'!$F$12-'СЕТ СН'!$F$21</f>
        <v>-512.84190305000004</v>
      </c>
    </row>
    <row r="221" spans="1:25" ht="15.75" x14ac:dyDescent="0.2">
      <c r="A221" s="36">
        <f t="shared" si="5"/>
        <v>42947</v>
      </c>
      <c r="B221" s="37">
        <f>SUMIFS(СВЦЭМ!$F$34:$F$777,СВЦЭМ!$A$34:$A$777,$A221,СВЦЭМ!$B$34:$B$777,B$190)+'СЕТ СН'!$F$12-'СЕТ СН'!$F$21</f>
        <v>-504.75723060999997</v>
      </c>
      <c r="C221" s="37">
        <f>SUMIFS(СВЦЭМ!$F$34:$F$777,СВЦЭМ!$A$34:$A$777,$A221,СВЦЭМ!$B$34:$B$777,C$190)+'СЕТ СН'!$F$12-'СЕТ СН'!$F$21</f>
        <v>-496.40075891999999</v>
      </c>
      <c r="D221" s="37">
        <f>SUMIFS(СВЦЭМ!$F$34:$F$777,СВЦЭМ!$A$34:$A$777,$A221,СВЦЭМ!$B$34:$B$777,D$190)+'СЕТ СН'!$F$12-'СЕТ СН'!$F$21</f>
        <v>-491.95806296000001</v>
      </c>
      <c r="E221" s="37">
        <f>SUMIFS(СВЦЭМ!$F$34:$F$777,СВЦЭМ!$A$34:$A$777,$A221,СВЦЭМ!$B$34:$B$777,E$190)+'СЕТ СН'!$F$12-'СЕТ СН'!$F$21</f>
        <v>-490.45421281</v>
      </c>
      <c r="F221" s="37">
        <f>SUMIFS(СВЦЭМ!$F$34:$F$777,СВЦЭМ!$A$34:$A$777,$A221,СВЦЭМ!$B$34:$B$777,F$190)+'СЕТ СН'!$F$12-'СЕТ СН'!$F$21</f>
        <v>-488.31011168999999</v>
      </c>
      <c r="G221" s="37">
        <f>SUMIFS(СВЦЭМ!$F$34:$F$777,СВЦЭМ!$A$34:$A$777,$A221,СВЦЭМ!$B$34:$B$777,G$190)+'СЕТ СН'!$F$12-'СЕТ СН'!$F$21</f>
        <v>-489.42710045000001</v>
      </c>
      <c r="H221" s="37">
        <f>SUMIFS(СВЦЭМ!$F$34:$F$777,СВЦЭМ!$A$34:$A$777,$A221,СВЦЭМ!$B$34:$B$777,H$190)+'СЕТ СН'!$F$12-'СЕТ СН'!$F$21</f>
        <v>-497.58495357999999</v>
      </c>
      <c r="I221" s="37">
        <f>SUMIFS(СВЦЭМ!$F$34:$F$777,СВЦЭМ!$A$34:$A$777,$A221,СВЦЭМ!$B$34:$B$777,I$190)+'СЕТ СН'!$F$12-'СЕТ СН'!$F$21</f>
        <v>-507.17966580000001</v>
      </c>
      <c r="J221" s="37">
        <f>SUMIFS(СВЦЭМ!$F$34:$F$777,СВЦЭМ!$A$34:$A$777,$A221,СВЦЭМ!$B$34:$B$777,J$190)+'СЕТ СН'!$F$12-'СЕТ СН'!$F$21</f>
        <v>-516.98837935999995</v>
      </c>
      <c r="K221" s="37">
        <f>SUMIFS(СВЦЭМ!$F$34:$F$777,СВЦЭМ!$A$34:$A$777,$A221,СВЦЭМ!$B$34:$B$777,K$190)+'СЕТ СН'!$F$12-'СЕТ СН'!$F$21</f>
        <v>-525.16156635000004</v>
      </c>
      <c r="L221" s="37">
        <f>SUMIFS(СВЦЭМ!$F$34:$F$777,СВЦЭМ!$A$34:$A$777,$A221,СВЦЭМ!$B$34:$B$777,L$190)+'СЕТ СН'!$F$12-'СЕТ СН'!$F$21</f>
        <v>-530.75506335</v>
      </c>
      <c r="M221" s="37">
        <f>SUMIFS(СВЦЭМ!$F$34:$F$777,СВЦЭМ!$A$34:$A$777,$A221,СВЦЭМ!$B$34:$B$777,M$190)+'СЕТ СН'!$F$12-'СЕТ СН'!$F$21</f>
        <v>-531.92860974999996</v>
      </c>
      <c r="N221" s="37">
        <f>SUMIFS(СВЦЭМ!$F$34:$F$777,СВЦЭМ!$A$34:$A$777,$A221,СВЦЭМ!$B$34:$B$777,N$190)+'СЕТ СН'!$F$12-'СЕТ СН'!$F$21</f>
        <v>-532.11342278999996</v>
      </c>
      <c r="O221" s="37">
        <f>SUMIFS(СВЦЭМ!$F$34:$F$777,СВЦЭМ!$A$34:$A$777,$A221,СВЦЭМ!$B$34:$B$777,O$190)+'СЕТ СН'!$F$12-'СЕТ СН'!$F$21</f>
        <v>-531.69582692999995</v>
      </c>
      <c r="P221" s="37">
        <f>SUMIFS(СВЦЭМ!$F$34:$F$777,СВЦЭМ!$A$34:$A$777,$A221,СВЦЭМ!$B$34:$B$777,P$190)+'СЕТ СН'!$F$12-'СЕТ СН'!$F$21</f>
        <v>-529.93924532999995</v>
      </c>
      <c r="Q221" s="37">
        <f>SUMIFS(СВЦЭМ!$F$34:$F$777,СВЦЭМ!$A$34:$A$777,$A221,СВЦЭМ!$B$34:$B$777,Q$190)+'СЕТ СН'!$F$12-'СЕТ СН'!$F$21</f>
        <v>-529.42144971000005</v>
      </c>
      <c r="R221" s="37">
        <f>SUMIFS(СВЦЭМ!$F$34:$F$777,СВЦЭМ!$A$34:$A$777,$A221,СВЦЭМ!$B$34:$B$777,R$190)+'СЕТ СН'!$F$12-'СЕТ СН'!$F$21</f>
        <v>-528.73503812000001</v>
      </c>
      <c r="S221" s="37">
        <f>SUMIFS(СВЦЭМ!$F$34:$F$777,СВЦЭМ!$A$34:$A$777,$A221,СВЦЭМ!$B$34:$B$777,S$190)+'СЕТ СН'!$F$12-'СЕТ СН'!$F$21</f>
        <v>-531.27834039000004</v>
      </c>
      <c r="T221" s="37">
        <f>SUMIFS(СВЦЭМ!$F$34:$F$777,СВЦЭМ!$A$34:$A$777,$A221,СВЦЭМ!$B$34:$B$777,T$190)+'СЕТ СН'!$F$12-'СЕТ СН'!$F$21</f>
        <v>-532.40775856000005</v>
      </c>
      <c r="U221" s="37">
        <f>SUMIFS(СВЦЭМ!$F$34:$F$777,СВЦЭМ!$A$34:$A$777,$A221,СВЦЭМ!$B$34:$B$777,U$190)+'СЕТ СН'!$F$12-'СЕТ СН'!$F$21</f>
        <v>-531.87645946999999</v>
      </c>
      <c r="V221" s="37">
        <f>SUMIFS(СВЦЭМ!$F$34:$F$777,СВЦЭМ!$A$34:$A$777,$A221,СВЦЭМ!$B$34:$B$777,V$190)+'СЕТ СН'!$F$12-'СЕТ СН'!$F$21</f>
        <v>-529.61782419999997</v>
      </c>
      <c r="W221" s="37">
        <f>SUMIFS(СВЦЭМ!$F$34:$F$777,СВЦЭМ!$A$34:$A$777,$A221,СВЦЭМ!$B$34:$B$777,W$190)+'СЕТ СН'!$F$12-'СЕТ СН'!$F$21</f>
        <v>-527.30863120000004</v>
      </c>
      <c r="X221" s="37">
        <f>SUMIFS(СВЦЭМ!$F$34:$F$777,СВЦЭМ!$A$34:$A$777,$A221,СВЦЭМ!$B$34:$B$777,X$190)+'СЕТ СН'!$F$12-'СЕТ СН'!$F$21</f>
        <v>-520.24797463000004</v>
      </c>
      <c r="Y221" s="37">
        <f>SUMIFS(СВЦЭМ!$F$34:$F$777,СВЦЭМ!$A$34:$A$777,$A221,СВЦЭМ!$B$34:$B$777,Y$190)+'СЕТ СН'!$F$12-'СЕТ СН'!$F$21</f>
        <v>-510.9353625</v>
      </c>
    </row>
    <row r="222" spans="1:25" ht="15.75" x14ac:dyDescent="0.2">
      <c r="A222" s="40"/>
      <c r="B222" s="40"/>
      <c r="C222" s="40"/>
      <c r="D222" s="40"/>
      <c r="E222" s="40"/>
      <c r="F222" s="40"/>
      <c r="G222" s="40"/>
      <c r="H222" s="40"/>
      <c r="I222" s="40"/>
      <c r="J222" s="40"/>
      <c r="K222" s="40"/>
      <c r="L222" s="40"/>
      <c r="M222" s="40"/>
      <c r="N222" s="40"/>
      <c r="O222" s="40"/>
      <c r="P222" s="40"/>
      <c r="Q222" s="40"/>
      <c r="R222" s="40"/>
      <c r="S222" s="40"/>
      <c r="T222" s="40"/>
      <c r="U222" s="40"/>
      <c r="V222" s="40"/>
      <c r="W222" s="40"/>
      <c r="X222" s="40"/>
      <c r="Y222" s="40"/>
    </row>
    <row r="223" spans="1:25" ht="12.75" customHeight="1" x14ac:dyDescent="0.2">
      <c r="A223" s="117" t="s">
        <v>7</v>
      </c>
      <c r="B223" s="120" t="s">
        <v>130</v>
      </c>
      <c r="C223" s="121"/>
      <c r="D223" s="121"/>
      <c r="E223" s="121"/>
      <c r="F223" s="121"/>
      <c r="G223" s="121"/>
      <c r="H223" s="121"/>
      <c r="I223" s="121"/>
      <c r="J223" s="121"/>
      <c r="K223" s="121"/>
      <c r="L223" s="121"/>
      <c r="M223" s="121"/>
      <c r="N223" s="121"/>
      <c r="O223" s="121"/>
      <c r="P223" s="121"/>
      <c r="Q223" s="121"/>
      <c r="R223" s="121"/>
      <c r="S223" s="121"/>
      <c r="T223" s="121"/>
      <c r="U223" s="121"/>
      <c r="V223" s="121"/>
      <c r="W223" s="121"/>
      <c r="X223" s="121"/>
      <c r="Y223" s="122"/>
    </row>
    <row r="224" spans="1:25" ht="12.75" customHeight="1" x14ac:dyDescent="0.2">
      <c r="A224" s="118"/>
      <c r="B224" s="123"/>
      <c r="C224" s="124"/>
      <c r="D224" s="124"/>
      <c r="E224" s="124"/>
      <c r="F224" s="124"/>
      <c r="G224" s="124"/>
      <c r="H224" s="124"/>
      <c r="I224" s="124"/>
      <c r="J224" s="124"/>
      <c r="K224" s="124"/>
      <c r="L224" s="124"/>
      <c r="M224" s="124"/>
      <c r="N224" s="124"/>
      <c r="O224" s="124"/>
      <c r="P224" s="124"/>
      <c r="Q224" s="124"/>
      <c r="R224" s="124"/>
      <c r="S224" s="124"/>
      <c r="T224" s="124"/>
      <c r="U224" s="124"/>
      <c r="V224" s="124"/>
      <c r="W224" s="124"/>
      <c r="X224" s="124"/>
      <c r="Y224" s="125"/>
    </row>
    <row r="225" spans="1:27" s="47" customFormat="1" ht="12.75" customHeight="1" x14ac:dyDescent="0.2">
      <c r="A225" s="119"/>
      <c r="B225" s="35">
        <v>1</v>
      </c>
      <c r="C225" s="35">
        <v>2</v>
      </c>
      <c r="D225" s="35">
        <v>3</v>
      </c>
      <c r="E225" s="35">
        <v>4</v>
      </c>
      <c r="F225" s="35">
        <v>5</v>
      </c>
      <c r="G225" s="35">
        <v>6</v>
      </c>
      <c r="H225" s="35">
        <v>7</v>
      </c>
      <c r="I225" s="35">
        <v>8</v>
      </c>
      <c r="J225" s="35">
        <v>9</v>
      </c>
      <c r="K225" s="35">
        <v>10</v>
      </c>
      <c r="L225" s="35">
        <v>11</v>
      </c>
      <c r="M225" s="35">
        <v>12</v>
      </c>
      <c r="N225" s="35">
        <v>13</v>
      </c>
      <c r="O225" s="35">
        <v>14</v>
      </c>
      <c r="P225" s="35">
        <v>15</v>
      </c>
      <c r="Q225" s="35">
        <v>16</v>
      </c>
      <c r="R225" s="35">
        <v>17</v>
      </c>
      <c r="S225" s="35">
        <v>18</v>
      </c>
      <c r="T225" s="35">
        <v>19</v>
      </c>
      <c r="U225" s="35">
        <v>20</v>
      </c>
      <c r="V225" s="35">
        <v>21</v>
      </c>
      <c r="W225" s="35">
        <v>22</v>
      </c>
      <c r="X225" s="35">
        <v>23</v>
      </c>
      <c r="Y225" s="35">
        <v>24</v>
      </c>
    </row>
    <row r="226" spans="1:27" ht="15.75" customHeight="1" x14ac:dyDescent="0.2">
      <c r="A226" s="36" t="str">
        <f>A191</f>
        <v>01.07.2017</v>
      </c>
      <c r="B226" s="37">
        <f>SUMIFS(СВЦЭМ!$G$34:$G$777,СВЦЭМ!$A$34:$A$777,$A226,СВЦЭМ!$B$34:$B$777,B$225)+'СЕТ СН'!$F$12-'СЕТ СН'!$F$21</f>
        <v>-353.93970279999996</v>
      </c>
      <c r="C226" s="37">
        <f>SUMIFS(СВЦЭМ!$G$34:$G$777,СВЦЭМ!$A$34:$A$777,$A226,СВЦЭМ!$B$34:$B$777,C$225)+'СЕТ СН'!$F$12-'СЕТ СН'!$F$21</f>
        <v>-340.95599018999997</v>
      </c>
      <c r="D226" s="37">
        <f>SUMIFS(СВЦЭМ!$G$34:$G$777,СВЦЭМ!$A$34:$A$777,$A226,СВЦЭМ!$B$34:$B$777,D$225)+'СЕТ СН'!$F$12-'СЕТ СН'!$F$21</f>
        <v>-326.36042406000001</v>
      </c>
      <c r="E226" s="37">
        <f>SUMIFS(СВЦЭМ!$G$34:$G$777,СВЦЭМ!$A$34:$A$777,$A226,СВЦЭМ!$B$34:$B$777,E$225)+'СЕТ СН'!$F$12-'СЕТ СН'!$F$21</f>
        <v>-329.80944688</v>
      </c>
      <c r="F226" s="37">
        <f>SUMIFS(СВЦЭМ!$G$34:$G$777,СВЦЭМ!$A$34:$A$777,$A226,СВЦЭМ!$B$34:$B$777,F$225)+'СЕТ СН'!$F$12-'СЕТ СН'!$F$21</f>
        <v>-332.17706673999999</v>
      </c>
      <c r="G226" s="37">
        <f>SUMIFS(СВЦЭМ!$G$34:$G$777,СВЦЭМ!$A$34:$A$777,$A226,СВЦЭМ!$B$34:$B$777,G$225)+'СЕТ СН'!$F$12-'СЕТ СН'!$F$21</f>
        <v>-330.64022134999999</v>
      </c>
      <c r="H226" s="37">
        <f>SUMIFS(СВЦЭМ!$G$34:$G$777,СВЦЭМ!$A$34:$A$777,$A226,СВЦЭМ!$B$34:$B$777,H$225)+'СЕТ СН'!$F$12-'СЕТ СН'!$F$21</f>
        <v>-323.52938833999997</v>
      </c>
      <c r="I226" s="37">
        <f>SUMIFS(СВЦЭМ!$G$34:$G$777,СВЦЭМ!$A$34:$A$777,$A226,СВЦЭМ!$B$34:$B$777,I$225)+'СЕТ СН'!$F$12-'СЕТ СН'!$F$21</f>
        <v>-334.82418932999997</v>
      </c>
      <c r="J226" s="37">
        <f>SUMIFS(СВЦЭМ!$G$34:$G$777,СВЦЭМ!$A$34:$A$777,$A226,СВЦЭМ!$B$34:$B$777,J$225)+'СЕТ СН'!$F$12-'СЕТ СН'!$F$21</f>
        <v>-346.08088229999998</v>
      </c>
      <c r="K226" s="37">
        <f>SUMIFS(СВЦЭМ!$G$34:$G$777,СВЦЭМ!$A$34:$A$777,$A226,СВЦЭМ!$B$34:$B$777,K$225)+'СЕТ СН'!$F$12-'СЕТ СН'!$F$21</f>
        <v>-363.84792613000002</v>
      </c>
      <c r="L226" s="37">
        <f>SUMIFS(СВЦЭМ!$G$34:$G$777,СВЦЭМ!$A$34:$A$777,$A226,СВЦЭМ!$B$34:$B$777,L$225)+'СЕТ СН'!$F$12-'СЕТ СН'!$F$21</f>
        <v>-382.0197369</v>
      </c>
      <c r="M226" s="37">
        <f>SUMIFS(СВЦЭМ!$G$34:$G$777,СВЦЭМ!$A$34:$A$777,$A226,СВЦЭМ!$B$34:$B$777,M$225)+'СЕТ СН'!$F$12-'СЕТ СН'!$F$21</f>
        <v>-383.31526300999997</v>
      </c>
      <c r="N226" s="37">
        <f>SUMIFS(СВЦЭМ!$G$34:$G$777,СВЦЭМ!$A$34:$A$777,$A226,СВЦЭМ!$B$34:$B$777,N$225)+'СЕТ СН'!$F$12-'СЕТ СН'!$F$21</f>
        <v>-381.65521290999999</v>
      </c>
      <c r="O226" s="37">
        <f>SUMIFS(СВЦЭМ!$G$34:$G$777,СВЦЭМ!$A$34:$A$777,$A226,СВЦЭМ!$B$34:$B$777,O$225)+'СЕТ СН'!$F$12-'СЕТ СН'!$F$21</f>
        <v>-383.17117902000001</v>
      </c>
      <c r="P226" s="37">
        <f>SUMIFS(СВЦЭМ!$G$34:$G$777,СВЦЭМ!$A$34:$A$777,$A226,СВЦЭМ!$B$34:$B$777,P$225)+'СЕТ СН'!$F$12-'СЕТ СН'!$F$21</f>
        <v>-384.25585629</v>
      </c>
      <c r="Q226" s="37">
        <f>SUMIFS(СВЦЭМ!$G$34:$G$777,СВЦЭМ!$A$34:$A$777,$A226,СВЦЭМ!$B$34:$B$777,Q$225)+'СЕТ СН'!$F$12-'СЕТ СН'!$F$21</f>
        <v>-385.36158631000001</v>
      </c>
      <c r="R226" s="37">
        <f>SUMIFS(СВЦЭМ!$G$34:$G$777,СВЦЭМ!$A$34:$A$777,$A226,СВЦЭМ!$B$34:$B$777,R$225)+'СЕТ СН'!$F$12-'СЕТ СН'!$F$21</f>
        <v>-386.08483552999996</v>
      </c>
      <c r="S226" s="37">
        <f>SUMIFS(СВЦЭМ!$G$34:$G$777,СВЦЭМ!$A$34:$A$777,$A226,СВЦЭМ!$B$34:$B$777,S$225)+'СЕТ СН'!$F$12-'СЕТ СН'!$F$21</f>
        <v>-387.8867391</v>
      </c>
      <c r="T226" s="37">
        <f>SUMIFS(СВЦЭМ!$G$34:$G$777,СВЦЭМ!$A$34:$A$777,$A226,СВЦЭМ!$B$34:$B$777,T$225)+'СЕТ СН'!$F$12-'СЕТ СН'!$F$21</f>
        <v>-387.53970220999997</v>
      </c>
      <c r="U226" s="37">
        <f>SUMIFS(СВЦЭМ!$G$34:$G$777,СВЦЭМ!$A$34:$A$777,$A226,СВЦЭМ!$B$34:$B$777,U$225)+'СЕТ СН'!$F$12-'СЕТ СН'!$F$21</f>
        <v>-387.36231380000004</v>
      </c>
      <c r="V226" s="37">
        <f>SUMIFS(СВЦЭМ!$G$34:$G$777,СВЦЭМ!$A$34:$A$777,$A226,СВЦЭМ!$B$34:$B$777,V$225)+'СЕТ СН'!$F$12-'СЕТ СН'!$F$21</f>
        <v>-381.27335536999999</v>
      </c>
      <c r="W226" s="37">
        <f>SUMIFS(СВЦЭМ!$G$34:$G$777,СВЦЭМ!$A$34:$A$777,$A226,СВЦЭМ!$B$34:$B$777,W$225)+'СЕТ СН'!$F$12-'СЕТ СН'!$F$21</f>
        <v>-375.39817547000001</v>
      </c>
      <c r="X226" s="37">
        <f>SUMIFS(СВЦЭМ!$G$34:$G$777,СВЦЭМ!$A$34:$A$777,$A226,СВЦЭМ!$B$34:$B$777,X$225)+'СЕТ СН'!$F$12-'СЕТ СН'!$F$21</f>
        <v>-377.76065583000002</v>
      </c>
      <c r="Y226" s="37">
        <f>SUMIFS(СВЦЭМ!$G$34:$G$777,СВЦЭМ!$A$34:$A$777,$A226,СВЦЭМ!$B$34:$B$777,Y$225)+'СЕТ СН'!$F$12-'СЕТ СН'!$F$21</f>
        <v>-364.03784643</v>
      </c>
      <c r="AA226" s="46"/>
    </row>
    <row r="227" spans="1:27" ht="15.75" x14ac:dyDescent="0.2">
      <c r="A227" s="36">
        <f>A226+1</f>
        <v>42918</v>
      </c>
      <c r="B227" s="37">
        <f>SUMIFS(СВЦЭМ!$G$34:$G$777,СВЦЭМ!$A$34:$A$777,$A227,СВЦЭМ!$B$34:$B$777,B$225)+'СЕТ СН'!$F$12-'СЕТ СН'!$F$21</f>
        <v>-357.77973433</v>
      </c>
      <c r="C227" s="37">
        <f>SUMIFS(СВЦЭМ!$G$34:$G$777,СВЦЭМ!$A$34:$A$777,$A227,СВЦЭМ!$B$34:$B$777,C$225)+'СЕТ СН'!$F$12-'СЕТ СН'!$F$21</f>
        <v>-340.37882396999998</v>
      </c>
      <c r="D227" s="37">
        <f>SUMIFS(СВЦЭМ!$G$34:$G$777,СВЦЭМ!$A$34:$A$777,$A227,СВЦЭМ!$B$34:$B$777,D$225)+'СЕТ СН'!$F$12-'СЕТ СН'!$F$21</f>
        <v>-325.48544924999999</v>
      </c>
      <c r="E227" s="37">
        <f>SUMIFS(СВЦЭМ!$G$34:$G$777,СВЦЭМ!$A$34:$A$777,$A227,СВЦЭМ!$B$34:$B$777,E$225)+'СЕТ СН'!$F$12-'СЕТ СН'!$F$21</f>
        <v>-319.90326709999999</v>
      </c>
      <c r="F227" s="37">
        <f>SUMIFS(СВЦЭМ!$G$34:$G$777,СВЦЭМ!$A$34:$A$777,$A227,СВЦЭМ!$B$34:$B$777,F$225)+'СЕТ СН'!$F$12-'СЕТ СН'!$F$21</f>
        <v>-319.85325356999999</v>
      </c>
      <c r="G227" s="37">
        <f>SUMIFS(СВЦЭМ!$G$34:$G$777,СВЦЭМ!$A$34:$A$777,$A227,СВЦЭМ!$B$34:$B$777,G$225)+'СЕТ СН'!$F$12-'СЕТ СН'!$F$21</f>
        <v>-313.85716914</v>
      </c>
      <c r="H227" s="37">
        <f>SUMIFS(СВЦЭМ!$G$34:$G$777,СВЦЭМ!$A$34:$A$777,$A227,СВЦЭМ!$B$34:$B$777,H$225)+'СЕТ СН'!$F$12-'СЕТ СН'!$F$21</f>
        <v>-317.03369286999998</v>
      </c>
      <c r="I227" s="37">
        <f>SUMIFS(СВЦЭМ!$G$34:$G$777,СВЦЭМ!$A$34:$A$777,$A227,СВЦЭМ!$B$34:$B$777,I$225)+'СЕТ СН'!$F$12-'СЕТ СН'!$F$21</f>
        <v>-319.13025789</v>
      </c>
      <c r="J227" s="37">
        <f>SUMIFS(СВЦЭМ!$G$34:$G$777,СВЦЭМ!$A$34:$A$777,$A227,СВЦЭМ!$B$34:$B$777,J$225)+'СЕТ СН'!$F$12-'СЕТ СН'!$F$21</f>
        <v>-338.57013111000003</v>
      </c>
      <c r="K227" s="37">
        <f>SUMIFS(СВЦЭМ!$G$34:$G$777,СВЦЭМ!$A$34:$A$777,$A227,СВЦЭМ!$B$34:$B$777,K$225)+'СЕТ СН'!$F$12-'СЕТ СН'!$F$21</f>
        <v>-366.80909702999998</v>
      </c>
      <c r="L227" s="37">
        <f>SUMIFS(СВЦЭМ!$G$34:$G$777,СВЦЭМ!$A$34:$A$777,$A227,СВЦЭМ!$B$34:$B$777,L$225)+'СЕТ СН'!$F$12-'СЕТ СН'!$F$21</f>
        <v>-390.66390992000004</v>
      </c>
      <c r="M227" s="37">
        <f>SUMIFS(СВЦЭМ!$G$34:$G$777,СВЦЭМ!$A$34:$A$777,$A227,СВЦЭМ!$B$34:$B$777,M$225)+'СЕТ СН'!$F$12-'СЕТ СН'!$F$21</f>
        <v>-396.66813572000001</v>
      </c>
      <c r="N227" s="37">
        <f>SUMIFS(СВЦЭМ!$G$34:$G$777,СВЦЭМ!$A$34:$A$777,$A227,СВЦЭМ!$B$34:$B$777,N$225)+'СЕТ СН'!$F$12-'СЕТ СН'!$F$21</f>
        <v>-396.49054245000002</v>
      </c>
      <c r="O227" s="37">
        <f>SUMIFS(СВЦЭМ!$G$34:$G$777,СВЦЭМ!$A$34:$A$777,$A227,СВЦЭМ!$B$34:$B$777,O$225)+'СЕТ СН'!$F$12-'СЕТ СН'!$F$21</f>
        <v>-395.64478933999999</v>
      </c>
      <c r="P227" s="37">
        <f>SUMIFS(СВЦЭМ!$G$34:$G$777,СВЦЭМ!$A$34:$A$777,$A227,СВЦЭМ!$B$34:$B$777,P$225)+'СЕТ СН'!$F$12-'СЕТ СН'!$F$21</f>
        <v>-391.44304640999997</v>
      </c>
      <c r="Q227" s="37">
        <f>SUMIFS(СВЦЭМ!$G$34:$G$777,СВЦЭМ!$A$34:$A$777,$A227,СВЦЭМ!$B$34:$B$777,Q$225)+'СЕТ СН'!$F$12-'СЕТ СН'!$F$21</f>
        <v>-390.47933921000003</v>
      </c>
      <c r="R227" s="37">
        <f>SUMIFS(СВЦЭМ!$G$34:$G$777,СВЦЭМ!$A$34:$A$777,$A227,СВЦЭМ!$B$34:$B$777,R$225)+'СЕТ СН'!$F$12-'СЕТ СН'!$F$21</f>
        <v>-390.76690575999999</v>
      </c>
      <c r="S227" s="37">
        <f>SUMIFS(СВЦЭМ!$G$34:$G$777,СВЦЭМ!$A$34:$A$777,$A227,СВЦЭМ!$B$34:$B$777,S$225)+'СЕТ СН'!$F$12-'СЕТ СН'!$F$21</f>
        <v>-394.71582258000001</v>
      </c>
      <c r="T227" s="37">
        <f>SUMIFS(СВЦЭМ!$G$34:$G$777,СВЦЭМ!$A$34:$A$777,$A227,СВЦЭМ!$B$34:$B$777,T$225)+'СЕТ СН'!$F$12-'СЕТ СН'!$F$21</f>
        <v>-395.23604352999996</v>
      </c>
      <c r="U227" s="37">
        <f>SUMIFS(СВЦЭМ!$G$34:$G$777,СВЦЭМ!$A$34:$A$777,$A227,СВЦЭМ!$B$34:$B$777,U$225)+'СЕТ СН'!$F$12-'СЕТ СН'!$F$21</f>
        <v>-393.99502103999998</v>
      </c>
      <c r="V227" s="37">
        <f>SUMIFS(СВЦЭМ!$G$34:$G$777,СВЦЭМ!$A$34:$A$777,$A227,СВЦЭМ!$B$34:$B$777,V$225)+'СЕТ СН'!$F$12-'СЕТ СН'!$F$21</f>
        <v>-392.22674403999997</v>
      </c>
      <c r="W227" s="37">
        <f>SUMIFS(СВЦЭМ!$G$34:$G$777,СВЦЭМ!$A$34:$A$777,$A227,СВЦЭМ!$B$34:$B$777,W$225)+'СЕТ СН'!$F$12-'СЕТ СН'!$F$21</f>
        <v>-387.06098072999998</v>
      </c>
      <c r="X227" s="37">
        <f>SUMIFS(СВЦЭМ!$G$34:$G$777,СВЦЭМ!$A$34:$A$777,$A227,СВЦЭМ!$B$34:$B$777,X$225)+'СЕТ СН'!$F$12-'СЕТ СН'!$F$21</f>
        <v>-383.01962913</v>
      </c>
      <c r="Y227" s="37">
        <f>SUMIFS(СВЦЭМ!$G$34:$G$777,СВЦЭМ!$A$34:$A$777,$A227,СВЦЭМ!$B$34:$B$777,Y$225)+'СЕТ СН'!$F$12-'СЕТ СН'!$F$21</f>
        <v>-362.3165103</v>
      </c>
    </row>
    <row r="228" spans="1:27" ht="15.75" x14ac:dyDescent="0.2">
      <c r="A228" s="36">
        <f t="shared" ref="A228:A256" si="6">A227+1</f>
        <v>42919</v>
      </c>
      <c r="B228" s="37">
        <f>SUMIFS(СВЦЭМ!$G$34:$G$777,СВЦЭМ!$A$34:$A$777,$A228,СВЦЭМ!$B$34:$B$777,B$225)+'СЕТ СН'!$F$12-'СЕТ СН'!$F$21</f>
        <v>-348.19463658000001</v>
      </c>
      <c r="C228" s="37">
        <f>SUMIFS(СВЦЭМ!$G$34:$G$777,СВЦЭМ!$A$34:$A$777,$A228,СВЦЭМ!$B$34:$B$777,C$225)+'СЕТ СН'!$F$12-'СЕТ СН'!$F$21</f>
        <v>-329.40996114000001</v>
      </c>
      <c r="D228" s="37">
        <f>SUMIFS(СВЦЭМ!$G$34:$G$777,СВЦЭМ!$A$34:$A$777,$A228,СВЦЭМ!$B$34:$B$777,D$225)+'СЕТ СН'!$F$12-'СЕТ СН'!$F$21</f>
        <v>-312.00405451</v>
      </c>
      <c r="E228" s="37">
        <f>SUMIFS(СВЦЭМ!$G$34:$G$777,СВЦЭМ!$A$34:$A$777,$A228,СВЦЭМ!$B$34:$B$777,E$225)+'СЕТ СН'!$F$12-'СЕТ СН'!$F$21</f>
        <v>-309.83169303</v>
      </c>
      <c r="F228" s="37">
        <f>SUMIFS(СВЦЭМ!$G$34:$G$777,СВЦЭМ!$A$34:$A$777,$A228,СВЦЭМ!$B$34:$B$777,F$225)+'СЕТ СН'!$F$12-'СЕТ СН'!$F$21</f>
        <v>-311.95298072000003</v>
      </c>
      <c r="G228" s="37">
        <f>SUMIFS(СВЦЭМ!$G$34:$G$777,СВЦЭМ!$A$34:$A$777,$A228,СВЦЭМ!$B$34:$B$777,G$225)+'СЕТ СН'!$F$12-'СЕТ СН'!$F$21</f>
        <v>-310.61132992</v>
      </c>
      <c r="H228" s="37">
        <f>SUMIFS(СВЦЭМ!$G$34:$G$777,СВЦЭМ!$A$34:$A$777,$A228,СВЦЭМ!$B$34:$B$777,H$225)+'СЕТ СН'!$F$12-'СЕТ СН'!$F$21</f>
        <v>-301.97073326999998</v>
      </c>
      <c r="I228" s="37">
        <f>SUMIFS(СВЦЭМ!$G$34:$G$777,СВЦЭМ!$A$34:$A$777,$A228,СВЦЭМ!$B$34:$B$777,I$225)+'СЕТ СН'!$F$12-'СЕТ СН'!$F$21</f>
        <v>-318.80896528</v>
      </c>
      <c r="J228" s="37">
        <f>SUMIFS(СВЦЭМ!$G$34:$G$777,СВЦЭМ!$A$34:$A$777,$A228,СВЦЭМ!$B$34:$B$777,J$225)+'СЕТ СН'!$F$12-'СЕТ СН'!$F$21</f>
        <v>-347.10308911000004</v>
      </c>
      <c r="K228" s="37">
        <f>SUMIFS(СВЦЭМ!$G$34:$G$777,СВЦЭМ!$A$34:$A$777,$A228,СВЦЭМ!$B$34:$B$777,K$225)+'СЕТ СН'!$F$12-'СЕТ СН'!$F$21</f>
        <v>-371.72068059000003</v>
      </c>
      <c r="L228" s="37">
        <f>SUMIFS(СВЦЭМ!$G$34:$G$777,СВЦЭМ!$A$34:$A$777,$A228,СВЦЭМ!$B$34:$B$777,L$225)+'СЕТ СН'!$F$12-'СЕТ СН'!$F$21</f>
        <v>-383.86242643000003</v>
      </c>
      <c r="M228" s="37">
        <f>SUMIFS(СВЦЭМ!$G$34:$G$777,СВЦЭМ!$A$34:$A$777,$A228,СВЦЭМ!$B$34:$B$777,M$225)+'СЕТ СН'!$F$12-'СЕТ СН'!$F$21</f>
        <v>-388.85989957000004</v>
      </c>
      <c r="N228" s="37">
        <f>SUMIFS(СВЦЭМ!$G$34:$G$777,СВЦЭМ!$A$34:$A$777,$A228,СВЦЭМ!$B$34:$B$777,N$225)+'СЕТ СН'!$F$12-'СЕТ СН'!$F$21</f>
        <v>-392.80051219000001</v>
      </c>
      <c r="O228" s="37">
        <f>SUMIFS(СВЦЭМ!$G$34:$G$777,СВЦЭМ!$A$34:$A$777,$A228,СВЦЭМ!$B$34:$B$777,O$225)+'СЕТ СН'!$F$12-'СЕТ СН'!$F$21</f>
        <v>-389.10199232000002</v>
      </c>
      <c r="P228" s="37">
        <f>SUMIFS(СВЦЭМ!$G$34:$G$777,СВЦЭМ!$A$34:$A$777,$A228,СВЦЭМ!$B$34:$B$777,P$225)+'СЕТ СН'!$F$12-'СЕТ СН'!$F$21</f>
        <v>-387.94907420000004</v>
      </c>
      <c r="Q228" s="37">
        <f>SUMIFS(СВЦЭМ!$G$34:$G$777,СВЦЭМ!$A$34:$A$777,$A228,СВЦЭМ!$B$34:$B$777,Q$225)+'СЕТ СН'!$F$12-'СЕТ СН'!$F$21</f>
        <v>-387.44146391999999</v>
      </c>
      <c r="R228" s="37">
        <f>SUMIFS(СВЦЭМ!$G$34:$G$777,СВЦЭМ!$A$34:$A$777,$A228,СВЦЭМ!$B$34:$B$777,R$225)+'СЕТ СН'!$F$12-'СЕТ СН'!$F$21</f>
        <v>-385.96834734000004</v>
      </c>
      <c r="S228" s="37">
        <f>SUMIFS(СВЦЭМ!$G$34:$G$777,СВЦЭМ!$A$34:$A$777,$A228,СВЦЭМ!$B$34:$B$777,S$225)+'СЕТ СН'!$F$12-'СЕТ СН'!$F$21</f>
        <v>-391.13755674999999</v>
      </c>
      <c r="T228" s="37">
        <f>SUMIFS(СВЦЭМ!$G$34:$G$777,СВЦЭМ!$A$34:$A$777,$A228,СВЦЭМ!$B$34:$B$777,T$225)+'СЕТ СН'!$F$12-'СЕТ СН'!$F$21</f>
        <v>-388.62462417</v>
      </c>
      <c r="U228" s="37">
        <f>SUMIFS(СВЦЭМ!$G$34:$G$777,СВЦЭМ!$A$34:$A$777,$A228,СВЦЭМ!$B$34:$B$777,U$225)+'СЕТ СН'!$F$12-'СЕТ СН'!$F$21</f>
        <v>-390.36586209999996</v>
      </c>
      <c r="V228" s="37">
        <f>SUMIFS(СВЦЭМ!$G$34:$G$777,СВЦЭМ!$A$34:$A$777,$A228,СВЦЭМ!$B$34:$B$777,V$225)+'СЕТ СН'!$F$12-'СЕТ СН'!$F$21</f>
        <v>-387.27780111000004</v>
      </c>
      <c r="W228" s="37">
        <f>SUMIFS(СВЦЭМ!$G$34:$G$777,СВЦЭМ!$A$34:$A$777,$A228,СВЦЭМ!$B$34:$B$777,W$225)+'СЕТ СН'!$F$12-'СЕТ СН'!$F$21</f>
        <v>-380.98832357000003</v>
      </c>
      <c r="X228" s="37">
        <f>SUMIFS(СВЦЭМ!$G$34:$G$777,СВЦЭМ!$A$34:$A$777,$A228,СВЦЭМ!$B$34:$B$777,X$225)+'СЕТ СН'!$F$12-'СЕТ СН'!$F$21</f>
        <v>-362.89708021000001</v>
      </c>
      <c r="Y228" s="37">
        <f>SUMIFS(СВЦЭМ!$G$34:$G$777,СВЦЭМ!$A$34:$A$777,$A228,СВЦЭМ!$B$34:$B$777,Y$225)+'СЕТ СН'!$F$12-'СЕТ СН'!$F$21</f>
        <v>-347.54922978000002</v>
      </c>
    </row>
    <row r="229" spans="1:27" ht="15.75" x14ac:dyDescent="0.2">
      <c r="A229" s="36">
        <f t="shared" si="6"/>
        <v>42920</v>
      </c>
      <c r="B229" s="37">
        <f>SUMIFS(СВЦЭМ!$G$34:$G$777,СВЦЭМ!$A$34:$A$777,$A229,СВЦЭМ!$B$34:$B$777,B$225)+'СЕТ СН'!$F$12-'СЕТ СН'!$F$21</f>
        <v>-348.48626895999996</v>
      </c>
      <c r="C229" s="37">
        <f>SUMIFS(СВЦЭМ!$G$34:$G$777,СВЦЭМ!$A$34:$A$777,$A229,СВЦЭМ!$B$34:$B$777,C$225)+'СЕТ СН'!$F$12-'СЕТ СН'!$F$21</f>
        <v>-332.65377035</v>
      </c>
      <c r="D229" s="37">
        <f>SUMIFS(СВЦЭМ!$G$34:$G$777,СВЦЭМ!$A$34:$A$777,$A229,СВЦЭМ!$B$34:$B$777,D$225)+'СЕТ СН'!$F$12-'СЕТ СН'!$F$21</f>
        <v>-312.86282788</v>
      </c>
      <c r="E229" s="37">
        <f>SUMIFS(СВЦЭМ!$G$34:$G$777,СВЦЭМ!$A$34:$A$777,$A229,СВЦЭМ!$B$34:$B$777,E$225)+'СЕТ СН'!$F$12-'СЕТ СН'!$F$21</f>
        <v>-311.24690088</v>
      </c>
      <c r="F229" s="37">
        <f>SUMIFS(СВЦЭМ!$G$34:$G$777,СВЦЭМ!$A$34:$A$777,$A229,СВЦЭМ!$B$34:$B$777,F$225)+'СЕТ СН'!$F$12-'СЕТ СН'!$F$21</f>
        <v>-313.00814106000001</v>
      </c>
      <c r="G229" s="37">
        <f>SUMIFS(СВЦЭМ!$G$34:$G$777,СВЦЭМ!$A$34:$A$777,$A229,СВЦЭМ!$B$34:$B$777,G$225)+'СЕТ СН'!$F$12-'СЕТ СН'!$F$21</f>
        <v>-312.21002678000002</v>
      </c>
      <c r="H229" s="37">
        <f>SUMIFS(СВЦЭМ!$G$34:$G$777,СВЦЭМ!$A$34:$A$777,$A229,СВЦЭМ!$B$34:$B$777,H$225)+'СЕТ СН'!$F$12-'СЕТ СН'!$F$21</f>
        <v>-303.91822210999999</v>
      </c>
      <c r="I229" s="37">
        <f>SUMIFS(СВЦЭМ!$G$34:$G$777,СВЦЭМ!$A$34:$A$777,$A229,СВЦЭМ!$B$34:$B$777,I$225)+'СЕТ СН'!$F$12-'СЕТ СН'!$F$21</f>
        <v>-329.67883115999996</v>
      </c>
      <c r="J229" s="37">
        <f>SUMIFS(СВЦЭМ!$G$34:$G$777,СВЦЭМ!$A$34:$A$777,$A229,СВЦЭМ!$B$34:$B$777,J$225)+'СЕТ СН'!$F$12-'СЕТ СН'!$F$21</f>
        <v>-358.47158580999997</v>
      </c>
      <c r="K229" s="37">
        <f>SUMIFS(СВЦЭМ!$G$34:$G$777,СВЦЭМ!$A$34:$A$777,$A229,СВЦЭМ!$B$34:$B$777,K$225)+'СЕТ СН'!$F$12-'СЕТ СН'!$F$21</f>
        <v>-378.7541531</v>
      </c>
      <c r="L229" s="37">
        <f>SUMIFS(СВЦЭМ!$G$34:$G$777,СВЦЭМ!$A$34:$A$777,$A229,СВЦЭМ!$B$34:$B$777,L$225)+'СЕТ СН'!$F$12-'СЕТ СН'!$F$21</f>
        <v>-395.71358755</v>
      </c>
      <c r="M229" s="37">
        <f>SUMIFS(СВЦЭМ!$G$34:$G$777,СВЦЭМ!$A$34:$A$777,$A229,СВЦЭМ!$B$34:$B$777,M$225)+'СЕТ СН'!$F$12-'СЕТ СН'!$F$21</f>
        <v>-399.71720104999997</v>
      </c>
      <c r="N229" s="37">
        <f>SUMIFS(СВЦЭМ!$G$34:$G$777,СВЦЭМ!$A$34:$A$777,$A229,СВЦЭМ!$B$34:$B$777,N$225)+'СЕТ СН'!$F$12-'СЕТ СН'!$F$21</f>
        <v>-401.19465575999999</v>
      </c>
      <c r="O229" s="37">
        <f>SUMIFS(СВЦЭМ!$G$34:$G$777,СВЦЭМ!$A$34:$A$777,$A229,СВЦЭМ!$B$34:$B$777,O$225)+'СЕТ СН'!$F$12-'СЕТ СН'!$F$21</f>
        <v>-398.61156681</v>
      </c>
      <c r="P229" s="37">
        <f>SUMIFS(СВЦЭМ!$G$34:$G$777,СВЦЭМ!$A$34:$A$777,$A229,СВЦЭМ!$B$34:$B$777,P$225)+'СЕТ СН'!$F$12-'СЕТ СН'!$F$21</f>
        <v>-396.23694044000001</v>
      </c>
      <c r="Q229" s="37">
        <f>SUMIFS(СВЦЭМ!$G$34:$G$777,СВЦЭМ!$A$34:$A$777,$A229,СВЦЭМ!$B$34:$B$777,Q$225)+'СЕТ СН'!$F$12-'СЕТ СН'!$F$21</f>
        <v>-394.10026048999998</v>
      </c>
      <c r="R229" s="37">
        <f>SUMIFS(СВЦЭМ!$G$34:$G$777,СВЦЭМ!$A$34:$A$777,$A229,СВЦЭМ!$B$34:$B$777,R$225)+'СЕТ СН'!$F$12-'СЕТ СН'!$F$21</f>
        <v>-387.61286570999999</v>
      </c>
      <c r="S229" s="37">
        <f>SUMIFS(СВЦЭМ!$G$34:$G$777,СВЦЭМ!$A$34:$A$777,$A229,СВЦЭМ!$B$34:$B$777,S$225)+'СЕТ СН'!$F$12-'СЕТ СН'!$F$21</f>
        <v>-382.47308805</v>
      </c>
      <c r="T229" s="37">
        <f>SUMIFS(СВЦЭМ!$G$34:$G$777,СВЦЭМ!$A$34:$A$777,$A229,СВЦЭМ!$B$34:$B$777,T$225)+'СЕТ СН'!$F$12-'СЕТ СН'!$F$21</f>
        <v>-375.20559005999996</v>
      </c>
      <c r="U229" s="37">
        <f>SUMIFS(СВЦЭМ!$G$34:$G$777,СВЦЭМ!$A$34:$A$777,$A229,СВЦЭМ!$B$34:$B$777,U$225)+'СЕТ СН'!$F$12-'СЕТ СН'!$F$21</f>
        <v>-374.39324281</v>
      </c>
      <c r="V229" s="37">
        <f>SUMIFS(СВЦЭМ!$G$34:$G$777,СВЦЭМ!$A$34:$A$777,$A229,СВЦЭМ!$B$34:$B$777,V$225)+'СЕТ СН'!$F$12-'СЕТ СН'!$F$21</f>
        <v>-371.77607419000003</v>
      </c>
      <c r="W229" s="37">
        <f>SUMIFS(СВЦЭМ!$G$34:$G$777,СВЦЭМ!$A$34:$A$777,$A229,СВЦЭМ!$B$34:$B$777,W$225)+'СЕТ СН'!$F$12-'СЕТ СН'!$F$21</f>
        <v>-366.67903854999997</v>
      </c>
      <c r="X229" s="37">
        <f>SUMIFS(СВЦЭМ!$G$34:$G$777,СВЦЭМ!$A$34:$A$777,$A229,СВЦЭМ!$B$34:$B$777,X$225)+'СЕТ СН'!$F$12-'СЕТ СН'!$F$21</f>
        <v>-366.15670987999999</v>
      </c>
      <c r="Y229" s="37">
        <f>SUMIFS(СВЦЭМ!$G$34:$G$777,СВЦЭМ!$A$34:$A$777,$A229,СВЦЭМ!$B$34:$B$777,Y$225)+'СЕТ СН'!$F$12-'СЕТ СН'!$F$21</f>
        <v>-351.86161181</v>
      </c>
    </row>
    <row r="230" spans="1:27" ht="15.75" x14ac:dyDescent="0.2">
      <c r="A230" s="36">
        <f t="shared" si="6"/>
        <v>42921</v>
      </c>
      <c r="B230" s="37">
        <f>SUMIFS(СВЦЭМ!$G$34:$G$777,СВЦЭМ!$A$34:$A$777,$A230,СВЦЭМ!$B$34:$B$777,B$225)+'СЕТ СН'!$F$12-'СЕТ СН'!$F$21</f>
        <v>-349.30481369</v>
      </c>
      <c r="C230" s="37">
        <f>SUMIFS(СВЦЭМ!$G$34:$G$777,СВЦЭМ!$A$34:$A$777,$A230,СВЦЭМ!$B$34:$B$777,C$225)+'СЕТ СН'!$F$12-'СЕТ СН'!$F$21</f>
        <v>-318.60726492999999</v>
      </c>
      <c r="D230" s="37">
        <f>SUMIFS(СВЦЭМ!$G$34:$G$777,СВЦЭМ!$A$34:$A$777,$A230,СВЦЭМ!$B$34:$B$777,D$225)+'СЕТ СН'!$F$12-'СЕТ СН'!$F$21</f>
        <v>-313.4559964</v>
      </c>
      <c r="E230" s="37">
        <f>SUMIFS(СВЦЭМ!$G$34:$G$777,СВЦЭМ!$A$34:$A$777,$A230,СВЦЭМ!$B$34:$B$777,E$225)+'СЕТ СН'!$F$12-'СЕТ СН'!$F$21</f>
        <v>-312.84799392000002</v>
      </c>
      <c r="F230" s="37">
        <f>SUMIFS(СВЦЭМ!$G$34:$G$777,СВЦЭМ!$A$34:$A$777,$A230,СВЦЭМ!$B$34:$B$777,F$225)+'СЕТ СН'!$F$12-'СЕТ СН'!$F$21</f>
        <v>-313.30620148999998</v>
      </c>
      <c r="G230" s="37">
        <f>SUMIFS(СВЦЭМ!$G$34:$G$777,СВЦЭМ!$A$34:$A$777,$A230,СВЦЭМ!$B$34:$B$777,G$225)+'СЕТ СН'!$F$12-'СЕТ СН'!$F$21</f>
        <v>-312.59552527</v>
      </c>
      <c r="H230" s="37">
        <f>SUMIFS(СВЦЭМ!$G$34:$G$777,СВЦЭМ!$A$34:$A$777,$A230,СВЦЭМ!$B$34:$B$777,H$225)+'СЕТ СН'!$F$12-'СЕТ СН'!$F$21</f>
        <v>-302.32533977999998</v>
      </c>
      <c r="I230" s="37">
        <f>SUMIFS(СВЦЭМ!$G$34:$G$777,СВЦЭМ!$A$34:$A$777,$A230,СВЦЭМ!$B$34:$B$777,I$225)+'СЕТ СН'!$F$12-'СЕТ СН'!$F$21</f>
        <v>-329.03253726000003</v>
      </c>
      <c r="J230" s="37">
        <f>SUMIFS(СВЦЭМ!$G$34:$G$777,СВЦЭМ!$A$34:$A$777,$A230,СВЦЭМ!$B$34:$B$777,J$225)+'СЕТ СН'!$F$12-'СЕТ СН'!$F$21</f>
        <v>-352.41975020000001</v>
      </c>
      <c r="K230" s="37">
        <f>SUMIFS(СВЦЭМ!$G$34:$G$777,СВЦЭМ!$A$34:$A$777,$A230,СВЦЭМ!$B$34:$B$777,K$225)+'СЕТ СН'!$F$12-'СЕТ СН'!$F$21</f>
        <v>-373.20891195000002</v>
      </c>
      <c r="L230" s="37">
        <f>SUMIFS(СВЦЭМ!$G$34:$G$777,СВЦЭМ!$A$34:$A$777,$A230,СВЦЭМ!$B$34:$B$777,L$225)+'СЕТ СН'!$F$12-'СЕТ СН'!$F$21</f>
        <v>-390.73099257000001</v>
      </c>
      <c r="M230" s="37">
        <f>SUMIFS(СВЦЭМ!$G$34:$G$777,СВЦЭМ!$A$34:$A$777,$A230,СВЦЭМ!$B$34:$B$777,M$225)+'СЕТ СН'!$F$12-'СЕТ СН'!$F$21</f>
        <v>-394.12221539000001</v>
      </c>
      <c r="N230" s="37">
        <f>SUMIFS(СВЦЭМ!$G$34:$G$777,СВЦЭМ!$A$34:$A$777,$A230,СВЦЭМ!$B$34:$B$777,N$225)+'СЕТ СН'!$F$12-'СЕТ СН'!$F$21</f>
        <v>-391.58286355999996</v>
      </c>
      <c r="O230" s="37">
        <f>SUMIFS(СВЦЭМ!$G$34:$G$777,СВЦЭМ!$A$34:$A$777,$A230,СВЦЭМ!$B$34:$B$777,O$225)+'СЕТ СН'!$F$12-'СЕТ СН'!$F$21</f>
        <v>-388.55614818000004</v>
      </c>
      <c r="P230" s="37">
        <f>SUMIFS(СВЦЭМ!$G$34:$G$777,СВЦЭМ!$A$34:$A$777,$A230,СВЦЭМ!$B$34:$B$777,P$225)+'СЕТ СН'!$F$12-'СЕТ СН'!$F$21</f>
        <v>-387.52071817000001</v>
      </c>
      <c r="Q230" s="37">
        <f>SUMIFS(СВЦЭМ!$G$34:$G$777,СВЦЭМ!$A$34:$A$777,$A230,СВЦЭМ!$B$34:$B$777,Q$225)+'СЕТ СН'!$F$12-'СЕТ СН'!$F$21</f>
        <v>-388.01885167</v>
      </c>
      <c r="R230" s="37">
        <f>SUMIFS(СВЦЭМ!$G$34:$G$777,СВЦЭМ!$A$34:$A$777,$A230,СВЦЭМ!$B$34:$B$777,R$225)+'СЕТ СН'!$F$12-'СЕТ СН'!$F$21</f>
        <v>-385.91115424999998</v>
      </c>
      <c r="S230" s="37">
        <f>SUMIFS(СВЦЭМ!$G$34:$G$777,СВЦЭМ!$A$34:$A$777,$A230,СВЦЭМ!$B$34:$B$777,S$225)+'СЕТ СН'!$F$12-'СЕТ СН'!$F$21</f>
        <v>-389.14672062</v>
      </c>
      <c r="T230" s="37">
        <f>SUMIFS(СВЦЭМ!$G$34:$G$777,СВЦЭМ!$A$34:$A$777,$A230,СВЦЭМ!$B$34:$B$777,T$225)+'СЕТ СН'!$F$12-'СЕТ СН'!$F$21</f>
        <v>-387.29619155</v>
      </c>
      <c r="U230" s="37">
        <f>SUMIFS(СВЦЭМ!$G$34:$G$777,СВЦЭМ!$A$34:$A$777,$A230,СВЦЭМ!$B$34:$B$777,U$225)+'СЕТ СН'!$F$12-'СЕТ СН'!$F$21</f>
        <v>-386.43698761999997</v>
      </c>
      <c r="V230" s="37">
        <f>SUMIFS(СВЦЭМ!$G$34:$G$777,СВЦЭМ!$A$34:$A$777,$A230,СВЦЭМ!$B$34:$B$777,V$225)+'СЕТ СН'!$F$12-'СЕТ СН'!$F$21</f>
        <v>-382.72045635999996</v>
      </c>
      <c r="W230" s="37">
        <f>SUMIFS(СВЦЭМ!$G$34:$G$777,СВЦЭМ!$A$34:$A$777,$A230,СВЦЭМ!$B$34:$B$777,W$225)+'СЕТ СН'!$F$12-'СЕТ СН'!$F$21</f>
        <v>-376.06824811000001</v>
      </c>
      <c r="X230" s="37">
        <f>SUMIFS(СВЦЭМ!$G$34:$G$777,СВЦЭМ!$A$34:$A$777,$A230,СВЦЭМ!$B$34:$B$777,X$225)+'СЕТ СН'!$F$12-'СЕТ СН'!$F$21</f>
        <v>-370.18387536</v>
      </c>
      <c r="Y230" s="37">
        <f>SUMIFS(СВЦЭМ!$G$34:$G$777,СВЦЭМ!$A$34:$A$777,$A230,СВЦЭМ!$B$34:$B$777,Y$225)+'СЕТ СН'!$F$12-'СЕТ СН'!$F$21</f>
        <v>-358.77936847000001</v>
      </c>
    </row>
    <row r="231" spans="1:27" ht="15.75" x14ac:dyDescent="0.2">
      <c r="A231" s="36">
        <f t="shared" si="6"/>
        <v>42922</v>
      </c>
      <c r="B231" s="37">
        <f>SUMIFS(СВЦЭМ!$G$34:$G$777,СВЦЭМ!$A$34:$A$777,$A231,СВЦЭМ!$B$34:$B$777,B$225)+'СЕТ СН'!$F$12-'СЕТ СН'!$F$21</f>
        <v>-333.31711916</v>
      </c>
      <c r="C231" s="37">
        <f>SUMIFS(СВЦЭМ!$G$34:$G$777,СВЦЭМ!$A$34:$A$777,$A231,СВЦЭМ!$B$34:$B$777,C$225)+'СЕТ СН'!$F$12-'СЕТ СН'!$F$21</f>
        <v>-318.24692669000001</v>
      </c>
      <c r="D231" s="37">
        <f>SUMIFS(СВЦЭМ!$G$34:$G$777,СВЦЭМ!$A$34:$A$777,$A231,СВЦЭМ!$B$34:$B$777,D$225)+'СЕТ СН'!$F$12-'СЕТ СН'!$F$21</f>
        <v>-306.16894343000001</v>
      </c>
      <c r="E231" s="37">
        <f>SUMIFS(СВЦЭМ!$G$34:$G$777,СВЦЭМ!$A$34:$A$777,$A231,СВЦЭМ!$B$34:$B$777,E$225)+'СЕТ СН'!$F$12-'СЕТ СН'!$F$21</f>
        <v>-305.2901991</v>
      </c>
      <c r="F231" s="37">
        <f>SUMIFS(СВЦЭМ!$G$34:$G$777,СВЦЭМ!$A$34:$A$777,$A231,СВЦЭМ!$B$34:$B$777,F$225)+'СЕТ СН'!$F$12-'СЕТ СН'!$F$21</f>
        <v>-303.24260777000001</v>
      </c>
      <c r="G231" s="37">
        <f>SUMIFS(СВЦЭМ!$G$34:$G$777,СВЦЭМ!$A$34:$A$777,$A231,СВЦЭМ!$B$34:$B$777,G$225)+'СЕТ СН'!$F$12-'СЕТ СН'!$F$21</f>
        <v>-303.48197207999999</v>
      </c>
      <c r="H231" s="37">
        <f>SUMIFS(СВЦЭМ!$G$34:$G$777,СВЦЭМ!$A$34:$A$777,$A231,СВЦЭМ!$B$34:$B$777,H$225)+'СЕТ СН'!$F$12-'СЕТ СН'!$F$21</f>
        <v>-295.42958920000001</v>
      </c>
      <c r="I231" s="37">
        <f>SUMIFS(СВЦЭМ!$G$34:$G$777,СВЦЭМ!$A$34:$A$777,$A231,СВЦЭМ!$B$34:$B$777,I$225)+'СЕТ СН'!$F$12-'СЕТ СН'!$F$21</f>
        <v>-315.00900969999998</v>
      </c>
      <c r="J231" s="37">
        <f>SUMIFS(СВЦЭМ!$G$34:$G$777,СВЦЭМ!$A$34:$A$777,$A231,СВЦЭМ!$B$34:$B$777,J$225)+'СЕТ СН'!$F$12-'СЕТ СН'!$F$21</f>
        <v>-346.87778578000001</v>
      </c>
      <c r="K231" s="37">
        <f>SUMIFS(СВЦЭМ!$G$34:$G$777,СВЦЭМ!$A$34:$A$777,$A231,СВЦЭМ!$B$34:$B$777,K$225)+'СЕТ СН'!$F$12-'СЕТ СН'!$F$21</f>
        <v>-370.99628317999998</v>
      </c>
      <c r="L231" s="37">
        <f>SUMIFS(СВЦЭМ!$G$34:$G$777,СВЦЭМ!$A$34:$A$777,$A231,СВЦЭМ!$B$34:$B$777,L$225)+'СЕТ СН'!$F$12-'СЕТ СН'!$F$21</f>
        <v>-387.38637210000002</v>
      </c>
      <c r="M231" s="37">
        <f>SUMIFS(СВЦЭМ!$G$34:$G$777,СВЦЭМ!$A$34:$A$777,$A231,СВЦЭМ!$B$34:$B$777,M$225)+'СЕТ СН'!$F$12-'СЕТ СН'!$F$21</f>
        <v>-392.86457716999996</v>
      </c>
      <c r="N231" s="37">
        <f>SUMIFS(СВЦЭМ!$G$34:$G$777,СВЦЭМ!$A$34:$A$777,$A231,СВЦЭМ!$B$34:$B$777,N$225)+'СЕТ СН'!$F$12-'СЕТ СН'!$F$21</f>
        <v>-394.05832140000001</v>
      </c>
      <c r="O231" s="37">
        <f>SUMIFS(СВЦЭМ!$G$34:$G$777,СВЦЭМ!$A$34:$A$777,$A231,СВЦЭМ!$B$34:$B$777,O$225)+'СЕТ СН'!$F$12-'СЕТ СН'!$F$21</f>
        <v>-391.98766463999999</v>
      </c>
      <c r="P231" s="37">
        <f>SUMIFS(СВЦЭМ!$G$34:$G$777,СВЦЭМ!$A$34:$A$777,$A231,СВЦЭМ!$B$34:$B$777,P$225)+'СЕТ СН'!$F$12-'СЕТ СН'!$F$21</f>
        <v>-391.20683571999996</v>
      </c>
      <c r="Q231" s="37">
        <f>SUMIFS(СВЦЭМ!$G$34:$G$777,СВЦЭМ!$A$34:$A$777,$A231,СВЦЭМ!$B$34:$B$777,Q$225)+'СЕТ СН'!$F$12-'СЕТ СН'!$F$21</f>
        <v>-389.33392437999998</v>
      </c>
      <c r="R231" s="37">
        <f>SUMIFS(СВЦЭМ!$G$34:$G$777,СВЦЭМ!$A$34:$A$777,$A231,СВЦЭМ!$B$34:$B$777,R$225)+'СЕТ СН'!$F$12-'СЕТ СН'!$F$21</f>
        <v>-387.66002863</v>
      </c>
      <c r="S231" s="37">
        <f>SUMIFS(СВЦЭМ!$G$34:$G$777,СВЦЭМ!$A$34:$A$777,$A231,СВЦЭМ!$B$34:$B$777,S$225)+'СЕТ СН'!$F$12-'СЕТ СН'!$F$21</f>
        <v>-389.40979537999999</v>
      </c>
      <c r="T231" s="37">
        <f>SUMIFS(СВЦЭМ!$G$34:$G$777,СВЦЭМ!$A$34:$A$777,$A231,СВЦЭМ!$B$34:$B$777,T$225)+'СЕТ СН'!$F$12-'СЕТ СН'!$F$21</f>
        <v>-388.68811911</v>
      </c>
      <c r="U231" s="37">
        <f>SUMIFS(СВЦЭМ!$G$34:$G$777,СВЦЭМ!$A$34:$A$777,$A231,СВЦЭМ!$B$34:$B$777,U$225)+'СЕТ СН'!$F$12-'СЕТ СН'!$F$21</f>
        <v>-388.56552463000003</v>
      </c>
      <c r="V231" s="37">
        <f>SUMIFS(СВЦЭМ!$G$34:$G$777,СВЦЭМ!$A$34:$A$777,$A231,СВЦЭМ!$B$34:$B$777,V$225)+'СЕТ СН'!$F$12-'СЕТ СН'!$F$21</f>
        <v>-385.57873157</v>
      </c>
      <c r="W231" s="37">
        <f>SUMIFS(СВЦЭМ!$G$34:$G$777,СВЦЭМ!$A$34:$A$777,$A231,СВЦЭМ!$B$34:$B$777,W$225)+'СЕТ СН'!$F$12-'СЕТ СН'!$F$21</f>
        <v>-378.08158220000001</v>
      </c>
      <c r="X231" s="37">
        <f>SUMIFS(СВЦЭМ!$G$34:$G$777,СВЦЭМ!$A$34:$A$777,$A231,СВЦЭМ!$B$34:$B$777,X$225)+'СЕТ СН'!$F$12-'СЕТ СН'!$F$21</f>
        <v>-364.47230408999997</v>
      </c>
      <c r="Y231" s="37">
        <f>SUMIFS(СВЦЭМ!$G$34:$G$777,СВЦЭМ!$A$34:$A$777,$A231,СВЦЭМ!$B$34:$B$777,Y$225)+'СЕТ СН'!$F$12-'СЕТ СН'!$F$21</f>
        <v>-349.33358340999996</v>
      </c>
    </row>
    <row r="232" spans="1:27" ht="15.75" x14ac:dyDescent="0.2">
      <c r="A232" s="36">
        <f t="shared" si="6"/>
        <v>42923</v>
      </c>
      <c r="B232" s="37">
        <f>SUMIFS(СВЦЭМ!$G$34:$G$777,СВЦЭМ!$A$34:$A$777,$A232,СВЦЭМ!$B$34:$B$777,B$225)+'СЕТ СН'!$F$12-'СЕТ СН'!$F$21</f>
        <v>-343.97336311999999</v>
      </c>
      <c r="C232" s="37">
        <f>SUMIFS(СВЦЭМ!$G$34:$G$777,СВЦЭМ!$A$34:$A$777,$A232,СВЦЭМ!$B$34:$B$777,C$225)+'СЕТ СН'!$F$12-'СЕТ СН'!$F$21</f>
        <v>-313.63451727</v>
      </c>
      <c r="D232" s="37">
        <f>SUMIFS(СВЦЭМ!$G$34:$G$777,СВЦЭМ!$A$34:$A$777,$A232,СВЦЭМ!$B$34:$B$777,D$225)+'СЕТ СН'!$F$12-'СЕТ СН'!$F$21</f>
        <v>-309.39450004999998</v>
      </c>
      <c r="E232" s="37">
        <f>SUMIFS(СВЦЭМ!$G$34:$G$777,СВЦЭМ!$A$34:$A$777,$A232,СВЦЭМ!$B$34:$B$777,E$225)+'СЕТ СН'!$F$12-'СЕТ СН'!$F$21</f>
        <v>-306.08832181999998</v>
      </c>
      <c r="F232" s="37">
        <f>SUMIFS(СВЦЭМ!$G$34:$G$777,СВЦЭМ!$A$34:$A$777,$A232,СВЦЭМ!$B$34:$B$777,F$225)+'СЕТ СН'!$F$12-'СЕТ СН'!$F$21</f>
        <v>-307.01590469000001</v>
      </c>
      <c r="G232" s="37">
        <f>SUMIFS(СВЦЭМ!$G$34:$G$777,СВЦЭМ!$A$34:$A$777,$A232,СВЦЭМ!$B$34:$B$777,G$225)+'СЕТ СН'!$F$12-'СЕТ СН'!$F$21</f>
        <v>-307.90841176999999</v>
      </c>
      <c r="H232" s="37">
        <f>SUMIFS(СВЦЭМ!$G$34:$G$777,СВЦЭМ!$A$34:$A$777,$A232,СВЦЭМ!$B$34:$B$777,H$225)+'СЕТ СН'!$F$12-'СЕТ СН'!$F$21</f>
        <v>-298.31036705999998</v>
      </c>
      <c r="I232" s="37">
        <f>SUMIFS(СВЦЭМ!$G$34:$G$777,СВЦЭМ!$A$34:$A$777,$A232,СВЦЭМ!$B$34:$B$777,I$225)+'СЕТ СН'!$F$12-'СЕТ СН'!$F$21</f>
        <v>-309.22637786000001</v>
      </c>
      <c r="J232" s="37">
        <f>SUMIFS(СВЦЭМ!$G$34:$G$777,СВЦЭМ!$A$34:$A$777,$A232,СВЦЭМ!$B$34:$B$777,J$225)+'СЕТ СН'!$F$12-'СЕТ СН'!$F$21</f>
        <v>-340.77717815</v>
      </c>
      <c r="K232" s="37">
        <f>SUMIFS(СВЦЭМ!$G$34:$G$777,СВЦЭМ!$A$34:$A$777,$A232,СВЦЭМ!$B$34:$B$777,K$225)+'СЕТ СН'!$F$12-'СЕТ СН'!$F$21</f>
        <v>-365.42650219000001</v>
      </c>
      <c r="L232" s="37">
        <f>SUMIFS(СВЦЭМ!$G$34:$G$777,СВЦЭМ!$A$34:$A$777,$A232,СВЦЭМ!$B$34:$B$777,L$225)+'СЕТ СН'!$F$12-'СЕТ СН'!$F$21</f>
        <v>-383.34959696999999</v>
      </c>
      <c r="M232" s="37">
        <f>SUMIFS(СВЦЭМ!$G$34:$G$777,СВЦЭМ!$A$34:$A$777,$A232,СВЦЭМ!$B$34:$B$777,M$225)+'СЕТ СН'!$F$12-'СЕТ СН'!$F$21</f>
        <v>-389.39330774000001</v>
      </c>
      <c r="N232" s="37">
        <f>SUMIFS(СВЦЭМ!$G$34:$G$777,СВЦЭМ!$A$34:$A$777,$A232,СВЦЭМ!$B$34:$B$777,N$225)+'СЕТ СН'!$F$12-'СЕТ СН'!$F$21</f>
        <v>-390.3617496</v>
      </c>
      <c r="O232" s="37">
        <f>SUMIFS(СВЦЭМ!$G$34:$G$777,СВЦЭМ!$A$34:$A$777,$A232,СВЦЭМ!$B$34:$B$777,O$225)+'СЕТ СН'!$F$12-'СЕТ СН'!$F$21</f>
        <v>-388.41012592000004</v>
      </c>
      <c r="P232" s="37">
        <f>SUMIFS(СВЦЭМ!$G$34:$G$777,СВЦЭМ!$A$34:$A$777,$A232,СВЦЭМ!$B$34:$B$777,P$225)+'СЕТ СН'!$F$12-'СЕТ СН'!$F$21</f>
        <v>-387.34333799000001</v>
      </c>
      <c r="Q232" s="37">
        <f>SUMIFS(СВЦЭМ!$G$34:$G$777,СВЦЭМ!$A$34:$A$777,$A232,СВЦЭМ!$B$34:$B$777,Q$225)+'СЕТ СН'!$F$12-'СЕТ СН'!$F$21</f>
        <v>-388.16940524</v>
      </c>
      <c r="R232" s="37">
        <f>SUMIFS(СВЦЭМ!$G$34:$G$777,СВЦЭМ!$A$34:$A$777,$A232,СВЦЭМ!$B$34:$B$777,R$225)+'СЕТ СН'!$F$12-'СЕТ СН'!$F$21</f>
        <v>-386.72294667</v>
      </c>
      <c r="S232" s="37">
        <f>SUMIFS(СВЦЭМ!$G$34:$G$777,СВЦЭМ!$A$34:$A$777,$A232,СВЦЭМ!$B$34:$B$777,S$225)+'СЕТ СН'!$F$12-'СЕТ СН'!$F$21</f>
        <v>-389.92857803000004</v>
      </c>
      <c r="T232" s="37">
        <f>SUMIFS(СВЦЭМ!$G$34:$G$777,СВЦЭМ!$A$34:$A$777,$A232,СВЦЭМ!$B$34:$B$777,T$225)+'СЕТ СН'!$F$12-'СЕТ СН'!$F$21</f>
        <v>-387.14640711000004</v>
      </c>
      <c r="U232" s="37">
        <f>SUMIFS(СВЦЭМ!$G$34:$G$777,СВЦЭМ!$A$34:$A$777,$A232,СВЦЭМ!$B$34:$B$777,U$225)+'СЕТ СН'!$F$12-'СЕТ СН'!$F$21</f>
        <v>-386.13950331000001</v>
      </c>
      <c r="V232" s="37">
        <f>SUMIFS(СВЦЭМ!$G$34:$G$777,СВЦЭМ!$A$34:$A$777,$A232,СВЦЭМ!$B$34:$B$777,V$225)+'СЕТ СН'!$F$12-'СЕТ СН'!$F$21</f>
        <v>-382.48034569999999</v>
      </c>
      <c r="W232" s="37">
        <f>SUMIFS(СВЦЭМ!$G$34:$G$777,СВЦЭМ!$A$34:$A$777,$A232,СВЦЭМ!$B$34:$B$777,W$225)+'СЕТ СН'!$F$12-'СЕТ СН'!$F$21</f>
        <v>-375.50273971000001</v>
      </c>
      <c r="X232" s="37">
        <f>SUMIFS(СВЦЭМ!$G$34:$G$777,СВЦЭМ!$A$34:$A$777,$A232,СВЦЭМ!$B$34:$B$777,X$225)+'СЕТ СН'!$F$12-'СЕТ СН'!$F$21</f>
        <v>-358.87092909</v>
      </c>
      <c r="Y232" s="37">
        <f>SUMIFS(СВЦЭМ!$G$34:$G$777,СВЦЭМ!$A$34:$A$777,$A232,СВЦЭМ!$B$34:$B$777,Y$225)+'СЕТ СН'!$F$12-'СЕТ СН'!$F$21</f>
        <v>-341.19773686999997</v>
      </c>
    </row>
    <row r="233" spans="1:27" ht="15.75" x14ac:dyDescent="0.2">
      <c r="A233" s="36">
        <f t="shared" si="6"/>
        <v>42924</v>
      </c>
      <c r="B233" s="37">
        <f>SUMIFS(СВЦЭМ!$G$34:$G$777,СВЦЭМ!$A$34:$A$777,$A233,СВЦЭМ!$B$34:$B$777,B$225)+'СЕТ СН'!$F$12-'СЕТ СН'!$F$21</f>
        <v>-332.08650948000002</v>
      </c>
      <c r="C233" s="37">
        <f>SUMIFS(СВЦЭМ!$G$34:$G$777,СВЦЭМ!$A$34:$A$777,$A233,СВЦЭМ!$B$34:$B$777,C$225)+'СЕТ СН'!$F$12-'СЕТ СН'!$F$21</f>
        <v>-315.34458839000001</v>
      </c>
      <c r="D233" s="37">
        <f>SUMIFS(СВЦЭМ!$G$34:$G$777,СВЦЭМ!$A$34:$A$777,$A233,СВЦЭМ!$B$34:$B$777,D$225)+'СЕТ СН'!$F$12-'СЕТ СН'!$F$21</f>
        <v>-303.47443884</v>
      </c>
      <c r="E233" s="37">
        <f>SUMIFS(СВЦЭМ!$G$34:$G$777,СВЦЭМ!$A$34:$A$777,$A233,СВЦЭМ!$B$34:$B$777,E$225)+'СЕТ СН'!$F$12-'СЕТ СН'!$F$21</f>
        <v>-302.25929753000003</v>
      </c>
      <c r="F233" s="37">
        <f>SUMIFS(СВЦЭМ!$G$34:$G$777,СВЦЭМ!$A$34:$A$777,$A233,СВЦЭМ!$B$34:$B$777,F$225)+'СЕТ СН'!$F$12-'СЕТ СН'!$F$21</f>
        <v>-303.01134260999999</v>
      </c>
      <c r="G233" s="37">
        <f>SUMIFS(СВЦЭМ!$G$34:$G$777,СВЦЭМ!$A$34:$A$777,$A233,СВЦЭМ!$B$34:$B$777,G$225)+'СЕТ СН'!$F$12-'СЕТ СН'!$F$21</f>
        <v>-304.48801915000001</v>
      </c>
      <c r="H233" s="37">
        <f>SUMIFS(СВЦЭМ!$G$34:$G$777,СВЦЭМ!$A$34:$A$777,$A233,СВЦЭМ!$B$34:$B$777,H$225)+'СЕТ СН'!$F$12-'СЕТ СН'!$F$21</f>
        <v>-303.05482676000003</v>
      </c>
      <c r="I233" s="37">
        <f>SUMIFS(СВЦЭМ!$G$34:$G$777,СВЦЭМ!$A$34:$A$777,$A233,СВЦЭМ!$B$34:$B$777,I$225)+'СЕТ СН'!$F$12-'СЕТ СН'!$F$21</f>
        <v>-325.87229774000002</v>
      </c>
      <c r="J233" s="37">
        <f>SUMIFS(СВЦЭМ!$G$34:$G$777,СВЦЭМ!$A$34:$A$777,$A233,СВЦЭМ!$B$34:$B$777,J$225)+'СЕТ СН'!$F$12-'СЕТ СН'!$F$21</f>
        <v>-348.18478791000001</v>
      </c>
      <c r="K233" s="37">
        <f>SUMIFS(СВЦЭМ!$G$34:$G$777,СВЦЭМ!$A$34:$A$777,$A233,СВЦЭМ!$B$34:$B$777,K$225)+'СЕТ СН'!$F$12-'СЕТ СН'!$F$21</f>
        <v>-371.41939970999999</v>
      </c>
      <c r="L233" s="37">
        <f>SUMIFS(СВЦЭМ!$G$34:$G$777,СВЦЭМ!$A$34:$A$777,$A233,СВЦЭМ!$B$34:$B$777,L$225)+'СЕТ СН'!$F$12-'СЕТ СН'!$F$21</f>
        <v>-388.85219513999999</v>
      </c>
      <c r="M233" s="37">
        <f>SUMIFS(СВЦЭМ!$G$34:$G$777,СВЦЭМ!$A$34:$A$777,$A233,СВЦЭМ!$B$34:$B$777,M$225)+'СЕТ СН'!$F$12-'СЕТ СН'!$F$21</f>
        <v>-394.85406670999998</v>
      </c>
      <c r="N233" s="37">
        <f>SUMIFS(СВЦЭМ!$G$34:$G$777,СВЦЭМ!$A$34:$A$777,$A233,СВЦЭМ!$B$34:$B$777,N$225)+'СЕТ СН'!$F$12-'СЕТ СН'!$F$21</f>
        <v>-393.23323273</v>
      </c>
      <c r="O233" s="37">
        <f>SUMIFS(СВЦЭМ!$G$34:$G$777,СВЦЭМ!$A$34:$A$777,$A233,СВЦЭМ!$B$34:$B$777,O$225)+'СЕТ СН'!$F$12-'СЕТ СН'!$F$21</f>
        <v>-390.90480135999996</v>
      </c>
      <c r="P233" s="37">
        <f>SUMIFS(СВЦЭМ!$G$34:$G$777,СВЦЭМ!$A$34:$A$777,$A233,СВЦЭМ!$B$34:$B$777,P$225)+'СЕТ СН'!$F$12-'СЕТ СН'!$F$21</f>
        <v>-390.32757959000003</v>
      </c>
      <c r="Q233" s="37">
        <f>SUMIFS(СВЦЭМ!$G$34:$G$777,СВЦЭМ!$A$34:$A$777,$A233,СВЦЭМ!$B$34:$B$777,Q$225)+'СЕТ СН'!$F$12-'СЕТ СН'!$F$21</f>
        <v>-390.36249176000001</v>
      </c>
      <c r="R233" s="37">
        <f>SUMIFS(СВЦЭМ!$G$34:$G$777,СВЦЭМ!$A$34:$A$777,$A233,СВЦЭМ!$B$34:$B$777,R$225)+'СЕТ СН'!$F$12-'СЕТ СН'!$F$21</f>
        <v>-390.85962484999999</v>
      </c>
      <c r="S233" s="37">
        <f>SUMIFS(СВЦЭМ!$G$34:$G$777,СВЦЭМ!$A$34:$A$777,$A233,СВЦЭМ!$B$34:$B$777,S$225)+'СЕТ СН'!$F$12-'СЕТ СН'!$F$21</f>
        <v>-390.65592727000001</v>
      </c>
      <c r="T233" s="37">
        <f>SUMIFS(СВЦЭМ!$G$34:$G$777,СВЦЭМ!$A$34:$A$777,$A233,СВЦЭМ!$B$34:$B$777,T$225)+'СЕТ СН'!$F$12-'СЕТ СН'!$F$21</f>
        <v>-379.35242619999997</v>
      </c>
      <c r="U233" s="37">
        <f>SUMIFS(СВЦЭМ!$G$34:$G$777,СВЦЭМ!$A$34:$A$777,$A233,СВЦЭМ!$B$34:$B$777,U$225)+'СЕТ СН'!$F$12-'СЕТ СН'!$F$21</f>
        <v>-380.63946838000004</v>
      </c>
      <c r="V233" s="37">
        <f>SUMIFS(СВЦЭМ!$G$34:$G$777,СВЦЭМ!$A$34:$A$777,$A233,СВЦЭМ!$B$34:$B$777,V$225)+'СЕТ СН'!$F$12-'СЕТ СН'!$F$21</f>
        <v>-381.37320997</v>
      </c>
      <c r="W233" s="37">
        <f>SUMIFS(СВЦЭМ!$G$34:$G$777,СВЦЭМ!$A$34:$A$777,$A233,СВЦЭМ!$B$34:$B$777,W$225)+'СЕТ СН'!$F$12-'СЕТ СН'!$F$21</f>
        <v>-376.45311085000003</v>
      </c>
      <c r="X233" s="37">
        <f>SUMIFS(СВЦЭМ!$G$34:$G$777,СВЦЭМ!$A$34:$A$777,$A233,СВЦЭМ!$B$34:$B$777,X$225)+'СЕТ СН'!$F$12-'СЕТ СН'!$F$21</f>
        <v>-365.51660749999996</v>
      </c>
      <c r="Y233" s="37">
        <f>SUMIFS(СВЦЭМ!$G$34:$G$777,СВЦЭМ!$A$34:$A$777,$A233,СВЦЭМ!$B$34:$B$777,Y$225)+'СЕТ СН'!$F$12-'СЕТ СН'!$F$21</f>
        <v>-354.52841212999999</v>
      </c>
    </row>
    <row r="234" spans="1:27" ht="15.75" x14ac:dyDescent="0.2">
      <c r="A234" s="36">
        <f t="shared" si="6"/>
        <v>42925</v>
      </c>
      <c r="B234" s="37">
        <f>SUMIFS(СВЦЭМ!$G$34:$G$777,СВЦЭМ!$A$34:$A$777,$A234,СВЦЭМ!$B$34:$B$777,B$225)+'СЕТ СН'!$F$12-'СЕТ СН'!$F$21</f>
        <v>-334.79449449000003</v>
      </c>
      <c r="C234" s="37">
        <f>SUMIFS(СВЦЭМ!$G$34:$G$777,СВЦЭМ!$A$34:$A$777,$A234,СВЦЭМ!$B$34:$B$777,C$225)+'СЕТ СН'!$F$12-'СЕТ СН'!$F$21</f>
        <v>-317.94837692999999</v>
      </c>
      <c r="D234" s="37">
        <f>SUMIFS(СВЦЭМ!$G$34:$G$777,СВЦЭМ!$A$34:$A$777,$A234,СВЦЭМ!$B$34:$B$777,D$225)+'СЕТ СН'!$F$12-'СЕТ СН'!$F$21</f>
        <v>-303.80736064000001</v>
      </c>
      <c r="E234" s="37">
        <f>SUMIFS(СВЦЭМ!$G$34:$G$777,СВЦЭМ!$A$34:$A$777,$A234,СВЦЭМ!$B$34:$B$777,E$225)+'СЕТ СН'!$F$12-'СЕТ СН'!$F$21</f>
        <v>-303.53289862000003</v>
      </c>
      <c r="F234" s="37">
        <f>SUMIFS(СВЦЭМ!$G$34:$G$777,СВЦЭМ!$A$34:$A$777,$A234,СВЦЭМ!$B$34:$B$777,F$225)+'СЕТ СН'!$F$12-'СЕТ СН'!$F$21</f>
        <v>-303.17340799999999</v>
      </c>
      <c r="G234" s="37">
        <f>SUMIFS(СВЦЭМ!$G$34:$G$777,СВЦЭМ!$A$34:$A$777,$A234,СВЦЭМ!$B$34:$B$777,G$225)+'СЕТ СН'!$F$12-'СЕТ СН'!$F$21</f>
        <v>-304.48369826999999</v>
      </c>
      <c r="H234" s="37">
        <f>SUMIFS(СВЦЭМ!$G$34:$G$777,СВЦЭМ!$A$34:$A$777,$A234,СВЦЭМ!$B$34:$B$777,H$225)+'СЕТ СН'!$F$12-'СЕТ СН'!$F$21</f>
        <v>-301.60462052999998</v>
      </c>
      <c r="I234" s="37">
        <f>SUMIFS(СВЦЭМ!$G$34:$G$777,СВЦЭМ!$A$34:$A$777,$A234,СВЦЭМ!$B$34:$B$777,I$225)+'СЕТ СН'!$F$12-'СЕТ СН'!$F$21</f>
        <v>-316.50251491</v>
      </c>
      <c r="J234" s="37">
        <f>SUMIFS(СВЦЭМ!$G$34:$G$777,СВЦЭМ!$A$34:$A$777,$A234,СВЦЭМ!$B$34:$B$777,J$225)+'СЕТ СН'!$F$12-'СЕТ СН'!$F$21</f>
        <v>-337.75454278999996</v>
      </c>
      <c r="K234" s="37">
        <f>SUMIFS(СВЦЭМ!$G$34:$G$777,СВЦЭМ!$A$34:$A$777,$A234,СВЦЭМ!$B$34:$B$777,K$225)+'СЕТ СН'!$F$12-'СЕТ СН'!$F$21</f>
        <v>-372.11956012999997</v>
      </c>
      <c r="L234" s="37">
        <f>SUMIFS(СВЦЭМ!$G$34:$G$777,СВЦЭМ!$A$34:$A$777,$A234,СВЦЭМ!$B$34:$B$777,L$225)+'СЕТ СН'!$F$12-'СЕТ СН'!$F$21</f>
        <v>-393.27849500000002</v>
      </c>
      <c r="M234" s="37">
        <f>SUMIFS(СВЦЭМ!$G$34:$G$777,СВЦЭМ!$A$34:$A$777,$A234,СВЦЭМ!$B$34:$B$777,M$225)+'СЕТ СН'!$F$12-'СЕТ СН'!$F$21</f>
        <v>-403.36950909999996</v>
      </c>
      <c r="N234" s="37">
        <f>SUMIFS(СВЦЭМ!$G$34:$G$777,СВЦЭМ!$A$34:$A$777,$A234,СВЦЭМ!$B$34:$B$777,N$225)+'СЕТ СН'!$F$12-'СЕТ СН'!$F$21</f>
        <v>-402.31659636000001</v>
      </c>
      <c r="O234" s="37">
        <f>SUMIFS(СВЦЭМ!$G$34:$G$777,СВЦЭМ!$A$34:$A$777,$A234,СВЦЭМ!$B$34:$B$777,O$225)+'СЕТ СН'!$F$12-'СЕТ СН'!$F$21</f>
        <v>-401.25657316000002</v>
      </c>
      <c r="P234" s="37">
        <f>SUMIFS(СВЦЭМ!$G$34:$G$777,СВЦЭМ!$A$34:$A$777,$A234,СВЦЭМ!$B$34:$B$777,P$225)+'СЕТ СН'!$F$12-'СЕТ СН'!$F$21</f>
        <v>-399.20372746999999</v>
      </c>
      <c r="Q234" s="37">
        <f>SUMIFS(СВЦЭМ!$G$34:$G$777,СВЦЭМ!$A$34:$A$777,$A234,СВЦЭМ!$B$34:$B$777,Q$225)+'СЕТ СН'!$F$12-'СЕТ СН'!$F$21</f>
        <v>-399.42218486000002</v>
      </c>
      <c r="R234" s="37">
        <f>SUMIFS(СВЦЭМ!$G$34:$G$777,СВЦЭМ!$A$34:$A$777,$A234,СВЦЭМ!$B$34:$B$777,R$225)+'СЕТ СН'!$F$12-'СЕТ СН'!$F$21</f>
        <v>-398.30467249000003</v>
      </c>
      <c r="S234" s="37">
        <f>SUMIFS(СВЦЭМ!$G$34:$G$777,СВЦЭМ!$A$34:$A$777,$A234,СВЦЭМ!$B$34:$B$777,S$225)+'СЕТ СН'!$F$12-'СЕТ СН'!$F$21</f>
        <v>-419.51533995</v>
      </c>
      <c r="T234" s="37">
        <f>SUMIFS(СВЦЭМ!$G$34:$G$777,СВЦЭМ!$A$34:$A$777,$A234,СВЦЭМ!$B$34:$B$777,T$225)+'СЕТ СН'!$F$12-'СЕТ СН'!$F$21</f>
        <v>-430.46527526</v>
      </c>
      <c r="U234" s="37">
        <f>SUMIFS(СВЦЭМ!$G$34:$G$777,СВЦЭМ!$A$34:$A$777,$A234,СВЦЭМ!$B$34:$B$777,U$225)+'СЕТ СН'!$F$12-'СЕТ СН'!$F$21</f>
        <v>-430.55962005999999</v>
      </c>
      <c r="V234" s="37">
        <f>SUMIFS(СВЦЭМ!$G$34:$G$777,СВЦЭМ!$A$34:$A$777,$A234,СВЦЭМ!$B$34:$B$777,V$225)+'СЕТ СН'!$F$12-'СЕТ СН'!$F$21</f>
        <v>-418.93233351999999</v>
      </c>
      <c r="W234" s="37">
        <f>SUMIFS(СВЦЭМ!$G$34:$G$777,СВЦЭМ!$A$34:$A$777,$A234,СВЦЭМ!$B$34:$B$777,W$225)+'СЕТ СН'!$F$12-'СЕТ СН'!$F$21</f>
        <v>-403.49353666000002</v>
      </c>
      <c r="X234" s="37">
        <f>SUMIFS(СВЦЭМ!$G$34:$G$777,СВЦЭМ!$A$34:$A$777,$A234,СВЦЭМ!$B$34:$B$777,X$225)+'СЕТ СН'!$F$12-'СЕТ СН'!$F$21</f>
        <v>-376.19553261999999</v>
      </c>
      <c r="Y234" s="37">
        <f>SUMIFS(СВЦЭМ!$G$34:$G$777,СВЦЭМ!$A$34:$A$777,$A234,СВЦЭМ!$B$34:$B$777,Y$225)+'СЕТ СН'!$F$12-'СЕТ СН'!$F$21</f>
        <v>-349.30349242</v>
      </c>
    </row>
    <row r="235" spans="1:27" ht="15.75" x14ac:dyDescent="0.2">
      <c r="A235" s="36">
        <f t="shared" si="6"/>
        <v>42926</v>
      </c>
      <c r="B235" s="37">
        <f>SUMIFS(СВЦЭМ!$G$34:$G$777,СВЦЭМ!$A$34:$A$777,$A235,СВЦЭМ!$B$34:$B$777,B$225)+'СЕТ СН'!$F$12-'СЕТ СН'!$F$21</f>
        <v>-357.44810308000001</v>
      </c>
      <c r="C235" s="37">
        <f>SUMIFS(СВЦЭМ!$G$34:$G$777,СВЦЭМ!$A$34:$A$777,$A235,СВЦЭМ!$B$34:$B$777,C$225)+'СЕТ СН'!$F$12-'СЕТ СН'!$F$21</f>
        <v>-337.95543118000001</v>
      </c>
      <c r="D235" s="37">
        <f>SUMIFS(СВЦЭМ!$G$34:$G$777,СВЦЭМ!$A$34:$A$777,$A235,СВЦЭМ!$B$34:$B$777,D$225)+'СЕТ СН'!$F$12-'СЕТ СН'!$F$21</f>
        <v>-310.39081733</v>
      </c>
      <c r="E235" s="37">
        <f>SUMIFS(СВЦЭМ!$G$34:$G$777,СВЦЭМ!$A$34:$A$777,$A235,СВЦЭМ!$B$34:$B$777,E$225)+'СЕТ СН'!$F$12-'СЕТ СН'!$F$21</f>
        <v>-305.77709586999998</v>
      </c>
      <c r="F235" s="37">
        <f>SUMIFS(СВЦЭМ!$G$34:$G$777,СВЦЭМ!$A$34:$A$777,$A235,СВЦЭМ!$B$34:$B$777,F$225)+'СЕТ СН'!$F$12-'СЕТ СН'!$F$21</f>
        <v>-317.29985041999998</v>
      </c>
      <c r="G235" s="37">
        <f>SUMIFS(СВЦЭМ!$G$34:$G$777,СВЦЭМ!$A$34:$A$777,$A235,СВЦЭМ!$B$34:$B$777,G$225)+'СЕТ СН'!$F$12-'СЕТ СН'!$F$21</f>
        <v>-314.98122682000002</v>
      </c>
      <c r="H235" s="37">
        <f>SUMIFS(СВЦЭМ!$G$34:$G$777,СВЦЭМ!$A$34:$A$777,$A235,СВЦЭМ!$B$34:$B$777,H$225)+'СЕТ СН'!$F$12-'СЕТ СН'!$F$21</f>
        <v>-319.66131739999997</v>
      </c>
      <c r="I235" s="37">
        <f>SUMIFS(СВЦЭМ!$G$34:$G$777,СВЦЭМ!$A$34:$A$777,$A235,СВЦЭМ!$B$34:$B$777,I$225)+'СЕТ СН'!$F$12-'СЕТ СН'!$F$21</f>
        <v>-334.33080206</v>
      </c>
      <c r="J235" s="37">
        <f>SUMIFS(СВЦЭМ!$G$34:$G$777,СВЦЭМ!$A$34:$A$777,$A235,СВЦЭМ!$B$34:$B$777,J$225)+'СЕТ СН'!$F$12-'СЕТ СН'!$F$21</f>
        <v>-354.12185545</v>
      </c>
      <c r="K235" s="37">
        <f>SUMIFS(СВЦЭМ!$G$34:$G$777,СВЦЭМ!$A$34:$A$777,$A235,СВЦЭМ!$B$34:$B$777,K$225)+'СЕТ СН'!$F$12-'СЕТ СН'!$F$21</f>
        <v>-377.09820107999997</v>
      </c>
      <c r="L235" s="37">
        <f>SUMIFS(СВЦЭМ!$G$34:$G$777,СВЦЭМ!$A$34:$A$777,$A235,СВЦЭМ!$B$34:$B$777,L$225)+'СЕТ СН'!$F$12-'СЕТ СН'!$F$21</f>
        <v>-377.26010568000004</v>
      </c>
      <c r="M235" s="37">
        <f>SUMIFS(СВЦЭМ!$G$34:$G$777,СВЦЭМ!$A$34:$A$777,$A235,СВЦЭМ!$B$34:$B$777,M$225)+'СЕТ СН'!$F$12-'СЕТ СН'!$F$21</f>
        <v>-378.32981789999997</v>
      </c>
      <c r="N235" s="37">
        <f>SUMIFS(СВЦЭМ!$G$34:$G$777,СВЦЭМ!$A$34:$A$777,$A235,СВЦЭМ!$B$34:$B$777,N$225)+'СЕТ СН'!$F$12-'СЕТ СН'!$F$21</f>
        <v>-379.24586267999996</v>
      </c>
      <c r="O235" s="37">
        <f>SUMIFS(СВЦЭМ!$G$34:$G$777,СВЦЭМ!$A$34:$A$777,$A235,СВЦЭМ!$B$34:$B$777,O$225)+'СЕТ СН'!$F$12-'СЕТ СН'!$F$21</f>
        <v>-377.11707858</v>
      </c>
      <c r="P235" s="37">
        <f>SUMIFS(СВЦЭМ!$G$34:$G$777,СВЦЭМ!$A$34:$A$777,$A235,СВЦЭМ!$B$34:$B$777,P$225)+'СЕТ СН'!$F$12-'СЕТ СН'!$F$21</f>
        <v>-377.41801330999999</v>
      </c>
      <c r="Q235" s="37">
        <f>SUMIFS(СВЦЭМ!$G$34:$G$777,СВЦЭМ!$A$34:$A$777,$A235,СВЦЭМ!$B$34:$B$777,Q$225)+'СЕТ СН'!$F$12-'СЕТ СН'!$F$21</f>
        <v>-376.56389132999999</v>
      </c>
      <c r="R235" s="37">
        <f>SUMIFS(СВЦЭМ!$G$34:$G$777,СВЦЭМ!$A$34:$A$777,$A235,СВЦЭМ!$B$34:$B$777,R$225)+'СЕТ СН'!$F$12-'СЕТ СН'!$F$21</f>
        <v>-378.95634417999997</v>
      </c>
      <c r="S235" s="37">
        <f>SUMIFS(СВЦЭМ!$G$34:$G$777,СВЦЭМ!$A$34:$A$777,$A235,СВЦЭМ!$B$34:$B$777,S$225)+'СЕТ СН'!$F$12-'СЕТ СН'!$F$21</f>
        <v>-379.93128906000004</v>
      </c>
      <c r="T235" s="37">
        <f>SUMIFS(СВЦЭМ!$G$34:$G$777,СВЦЭМ!$A$34:$A$777,$A235,СВЦЭМ!$B$34:$B$777,T$225)+'СЕТ СН'!$F$12-'СЕТ СН'!$F$21</f>
        <v>-378.81049546999998</v>
      </c>
      <c r="U235" s="37">
        <f>SUMIFS(СВЦЭМ!$G$34:$G$777,СВЦЭМ!$A$34:$A$777,$A235,СВЦЭМ!$B$34:$B$777,U$225)+'СЕТ СН'!$F$12-'СЕТ СН'!$F$21</f>
        <v>-378.27810077999999</v>
      </c>
      <c r="V235" s="37">
        <f>SUMIFS(СВЦЭМ!$G$34:$G$777,СВЦЭМ!$A$34:$A$777,$A235,СВЦЭМ!$B$34:$B$777,V$225)+'СЕТ СН'!$F$12-'СЕТ СН'!$F$21</f>
        <v>-378.61428974</v>
      </c>
      <c r="W235" s="37">
        <f>SUMIFS(СВЦЭМ!$G$34:$G$777,СВЦЭМ!$A$34:$A$777,$A235,СВЦЭМ!$B$34:$B$777,W$225)+'СЕТ СН'!$F$12-'СЕТ СН'!$F$21</f>
        <v>-383.09942631000001</v>
      </c>
      <c r="X235" s="37">
        <f>SUMIFS(СВЦЭМ!$G$34:$G$777,СВЦЭМ!$A$34:$A$777,$A235,СВЦЭМ!$B$34:$B$777,X$225)+'СЕТ СН'!$F$12-'СЕТ СН'!$F$21</f>
        <v>-382.29461209999999</v>
      </c>
      <c r="Y235" s="37">
        <f>SUMIFS(СВЦЭМ!$G$34:$G$777,СВЦЭМ!$A$34:$A$777,$A235,СВЦЭМ!$B$34:$B$777,Y$225)+'СЕТ СН'!$F$12-'СЕТ СН'!$F$21</f>
        <v>-358.44666008000002</v>
      </c>
    </row>
    <row r="236" spans="1:27" ht="15.75" x14ac:dyDescent="0.2">
      <c r="A236" s="36">
        <f t="shared" si="6"/>
        <v>42927</v>
      </c>
      <c r="B236" s="37">
        <f>SUMIFS(СВЦЭМ!$G$34:$G$777,СВЦЭМ!$A$34:$A$777,$A236,СВЦЭМ!$B$34:$B$777,B$225)+'СЕТ СН'!$F$12-'СЕТ СН'!$F$21</f>
        <v>-337.90181623000001</v>
      </c>
      <c r="C236" s="37">
        <f>SUMIFS(СВЦЭМ!$G$34:$G$777,СВЦЭМ!$A$34:$A$777,$A236,СВЦЭМ!$B$34:$B$777,C$225)+'СЕТ СН'!$F$12-'СЕТ СН'!$F$21</f>
        <v>-334.70715358999996</v>
      </c>
      <c r="D236" s="37">
        <f>SUMIFS(СВЦЭМ!$G$34:$G$777,СВЦЭМ!$A$34:$A$777,$A236,СВЦЭМ!$B$34:$B$777,D$225)+'СЕТ СН'!$F$12-'СЕТ СН'!$F$21</f>
        <v>-305.89190543000001</v>
      </c>
      <c r="E236" s="37">
        <f>SUMIFS(СВЦЭМ!$G$34:$G$777,СВЦЭМ!$A$34:$A$777,$A236,СВЦЭМ!$B$34:$B$777,E$225)+'СЕТ СН'!$F$12-'СЕТ СН'!$F$21</f>
        <v>-305.77675126999998</v>
      </c>
      <c r="F236" s="37">
        <f>SUMIFS(СВЦЭМ!$G$34:$G$777,СВЦЭМ!$A$34:$A$777,$A236,СВЦЭМ!$B$34:$B$777,F$225)+'СЕТ СН'!$F$12-'СЕТ СН'!$F$21</f>
        <v>-305.40745827000001</v>
      </c>
      <c r="G236" s="37">
        <f>SUMIFS(СВЦЭМ!$G$34:$G$777,СВЦЭМ!$A$34:$A$777,$A236,СВЦЭМ!$B$34:$B$777,G$225)+'СЕТ СН'!$F$12-'СЕТ СН'!$F$21</f>
        <v>-305.82823489999998</v>
      </c>
      <c r="H236" s="37">
        <f>SUMIFS(СВЦЭМ!$G$34:$G$777,СВЦЭМ!$A$34:$A$777,$A236,СВЦЭМ!$B$34:$B$777,H$225)+'СЕТ СН'!$F$12-'СЕТ СН'!$F$21</f>
        <v>-298.42874614999999</v>
      </c>
      <c r="I236" s="37">
        <f>SUMIFS(СВЦЭМ!$G$34:$G$777,СВЦЭМ!$A$34:$A$777,$A236,СВЦЭМ!$B$34:$B$777,I$225)+'СЕТ СН'!$F$12-'СЕТ СН'!$F$21</f>
        <v>-306.82433048000001</v>
      </c>
      <c r="J236" s="37">
        <f>SUMIFS(СВЦЭМ!$G$34:$G$777,СВЦЭМ!$A$34:$A$777,$A236,СВЦЭМ!$B$34:$B$777,J$225)+'СЕТ СН'!$F$12-'СЕТ СН'!$F$21</f>
        <v>-337.39411745000001</v>
      </c>
      <c r="K236" s="37">
        <f>SUMIFS(СВЦЭМ!$G$34:$G$777,СВЦЭМ!$A$34:$A$777,$A236,СВЦЭМ!$B$34:$B$777,K$225)+'СЕТ СН'!$F$12-'СЕТ СН'!$F$21</f>
        <v>-364.78641407999999</v>
      </c>
      <c r="L236" s="37">
        <f>SUMIFS(СВЦЭМ!$G$34:$G$777,СВЦЭМ!$A$34:$A$777,$A236,СВЦЭМ!$B$34:$B$777,L$225)+'СЕТ СН'!$F$12-'СЕТ СН'!$F$21</f>
        <v>-382.96350544000001</v>
      </c>
      <c r="M236" s="37">
        <f>SUMIFS(СВЦЭМ!$G$34:$G$777,СВЦЭМ!$A$34:$A$777,$A236,СВЦЭМ!$B$34:$B$777,M$225)+'СЕТ СН'!$F$12-'СЕТ СН'!$F$21</f>
        <v>-389.19030088</v>
      </c>
      <c r="N236" s="37">
        <f>SUMIFS(СВЦЭМ!$G$34:$G$777,СВЦЭМ!$A$34:$A$777,$A236,СВЦЭМ!$B$34:$B$777,N$225)+'СЕТ СН'!$F$12-'СЕТ СН'!$F$21</f>
        <v>-387.52804580999998</v>
      </c>
      <c r="O236" s="37">
        <f>SUMIFS(СВЦЭМ!$G$34:$G$777,СВЦЭМ!$A$34:$A$777,$A236,СВЦЭМ!$B$34:$B$777,O$225)+'СЕТ СН'!$F$12-'СЕТ СН'!$F$21</f>
        <v>-387.59297600000002</v>
      </c>
      <c r="P236" s="37">
        <f>SUMIFS(СВЦЭМ!$G$34:$G$777,СВЦЭМ!$A$34:$A$777,$A236,СВЦЭМ!$B$34:$B$777,P$225)+'СЕТ СН'!$F$12-'СЕТ СН'!$F$21</f>
        <v>-387.31477246999998</v>
      </c>
      <c r="Q236" s="37">
        <f>SUMIFS(СВЦЭМ!$G$34:$G$777,СВЦЭМ!$A$34:$A$777,$A236,СВЦЭМ!$B$34:$B$777,Q$225)+'СЕТ СН'!$F$12-'СЕТ СН'!$F$21</f>
        <v>-387.90176625999999</v>
      </c>
      <c r="R236" s="37">
        <f>SUMIFS(СВЦЭМ!$G$34:$G$777,СВЦЭМ!$A$34:$A$777,$A236,СВЦЭМ!$B$34:$B$777,R$225)+'СЕТ СН'!$F$12-'СЕТ СН'!$F$21</f>
        <v>-385.26224661000003</v>
      </c>
      <c r="S236" s="37">
        <f>SUMIFS(СВЦЭМ!$G$34:$G$777,СВЦЭМ!$A$34:$A$777,$A236,СВЦЭМ!$B$34:$B$777,S$225)+'СЕТ СН'!$F$12-'СЕТ СН'!$F$21</f>
        <v>-384.74728923999999</v>
      </c>
      <c r="T236" s="37">
        <f>SUMIFS(СВЦЭМ!$G$34:$G$777,СВЦЭМ!$A$34:$A$777,$A236,СВЦЭМ!$B$34:$B$777,T$225)+'СЕТ СН'!$F$12-'СЕТ СН'!$F$21</f>
        <v>-380.84807417000002</v>
      </c>
      <c r="U236" s="37">
        <f>SUMIFS(СВЦЭМ!$G$34:$G$777,СВЦЭМ!$A$34:$A$777,$A236,СВЦЭМ!$B$34:$B$777,U$225)+'СЕТ СН'!$F$12-'СЕТ СН'!$F$21</f>
        <v>-378.64955966000002</v>
      </c>
      <c r="V236" s="37">
        <f>SUMIFS(СВЦЭМ!$G$34:$G$777,СВЦЭМ!$A$34:$A$777,$A236,СВЦЭМ!$B$34:$B$777,V$225)+'СЕТ СН'!$F$12-'СЕТ СН'!$F$21</f>
        <v>-375.93568634999997</v>
      </c>
      <c r="W236" s="37">
        <f>SUMIFS(СВЦЭМ!$G$34:$G$777,СВЦЭМ!$A$34:$A$777,$A236,СВЦЭМ!$B$34:$B$777,W$225)+'СЕТ СН'!$F$12-'СЕТ СН'!$F$21</f>
        <v>-372.06706616999998</v>
      </c>
      <c r="X236" s="37">
        <f>SUMIFS(СВЦЭМ!$G$34:$G$777,СВЦЭМ!$A$34:$A$777,$A236,СВЦЭМ!$B$34:$B$777,X$225)+'СЕТ СН'!$F$12-'СЕТ СН'!$F$21</f>
        <v>-355.03269066999997</v>
      </c>
      <c r="Y236" s="37">
        <f>SUMIFS(СВЦЭМ!$G$34:$G$777,СВЦЭМ!$A$34:$A$777,$A236,СВЦЭМ!$B$34:$B$777,Y$225)+'СЕТ СН'!$F$12-'СЕТ СН'!$F$21</f>
        <v>-341.42110809999997</v>
      </c>
    </row>
    <row r="237" spans="1:27" ht="15.75" x14ac:dyDescent="0.2">
      <c r="A237" s="36">
        <f t="shared" si="6"/>
        <v>42928</v>
      </c>
      <c r="B237" s="37">
        <f>SUMIFS(СВЦЭМ!$G$34:$G$777,СВЦЭМ!$A$34:$A$777,$A237,СВЦЭМ!$B$34:$B$777,B$225)+'СЕТ СН'!$F$12-'СЕТ СН'!$F$21</f>
        <v>-336.00767539000003</v>
      </c>
      <c r="C237" s="37">
        <f>SUMIFS(СВЦЭМ!$G$34:$G$777,СВЦЭМ!$A$34:$A$777,$A237,СВЦЭМ!$B$34:$B$777,C$225)+'СЕТ СН'!$F$12-'СЕТ СН'!$F$21</f>
        <v>-322.41922872999999</v>
      </c>
      <c r="D237" s="37">
        <f>SUMIFS(СВЦЭМ!$G$34:$G$777,СВЦЭМ!$A$34:$A$777,$A237,СВЦЭМ!$B$34:$B$777,D$225)+'СЕТ СН'!$F$12-'СЕТ СН'!$F$21</f>
        <v>-308.96807422000001</v>
      </c>
      <c r="E237" s="37">
        <f>SUMIFS(СВЦЭМ!$G$34:$G$777,СВЦЭМ!$A$34:$A$777,$A237,СВЦЭМ!$B$34:$B$777,E$225)+'СЕТ СН'!$F$12-'СЕТ СН'!$F$21</f>
        <v>-307.73401085</v>
      </c>
      <c r="F237" s="37">
        <f>SUMIFS(СВЦЭМ!$G$34:$G$777,СВЦЭМ!$A$34:$A$777,$A237,СВЦЭМ!$B$34:$B$777,F$225)+'СЕТ СН'!$F$12-'СЕТ СН'!$F$21</f>
        <v>-307.63165743000002</v>
      </c>
      <c r="G237" s="37">
        <f>SUMIFS(СВЦЭМ!$G$34:$G$777,СВЦЭМ!$A$34:$A$777,$A237,СВЦЭМ!$B$34:$B$777,G$225)+'СЕТ СН'!$F$12-'СЕТ СН'!$F$21</f>
        <v>-307.69439765999999</v>
      </c>
      <c r="H237" s="37">
        <f>SUMIFS(СВЦЭМ!$G$34:$G$777,СВЦЭМ!$A$34:$A$777,$A237,СВЦЭМ!$B$34:$B$777,H$225)+'СЕТ СН'!$F$12-'СЕТ СН'!$F$21</f>
        <v>-299.94438263000001</v>
      </c>
      <c r="I237" s="37">
        <f>SUMIFS(СВЦЭМ!$G$34:$G$777,СВЦЭМ!$A$34:$A$777,$A237,СВЦЭМ!$B$34:$B$777,I$225)+'СЕТ СН'!$F$12-'СЕТ СН'!$F$21</f>
        <v>-301.12806855000002</v>
      </c>
      <c r="J237" s="37">
        <f>SUMIFS(СВЦЭМ!$G$34:$G$777,СВЦЭМ!$A$34:$A$777,$A237,СВЦЭМ!$B$34:$B$777,J$225)+'СЕТ СН'!$F$12-'СЕТ СН'!$F$21</f>
        <v>-334.12139685</v>
      </c>
      <c r="K237" s="37">
        <f>SUMIFS(СВЦЭМ!$G$34:$G$777,СВЦЭМ!$A$34:$A$777,$A237,СВЦЭМ!$B$34:$B$777,K$225)+'СЕТ СН'!$F$12-'СЕТ СН'!$F$21</f>
        <v>-361.37270405999999</v>
      </c>
      <c r="L237" s="37">
        <f>SUMIFS(СВЦЭМ!$G$34:$G$777,СВЦЭМ!$A$34:$A$777,$A237,СВЦЭМ!$B$34:$B$777,L$225)+'СЕТ СН'!$F$12-'СЕТ СН'!$F$21</f>
        <v>-380.48565909000001</v>
      </c>
      <c r="M237" s="37">
        <f>SUMIFS(СВЦЭМ!$G$34:$G$777,СВЦЭМ!$A$34:$A$777,$A237,СВЦЭМ!$B$34:$B$777,M$225)+'СЕТ СН'!$F$12-'СЕТ СН'!$F$21</f>
        <v>-387.50497064000001</v>
      </c>
      <c r="N237" s="37">
        <f>SUMIFS(СВЦЭМ!$G$34:$G$777,СВЦЭМ!$A$34:$A$777,$A237,СВЦЭМ!$B$34:$B$777,N$225)+'СЕТ СН'!$F$12-'СЕТ СН'!$F$21</f>
        <v>-385.03287868999996</v>
      </c>
      <c r="O237" s="37">
        <f>SUMIFS(СВЦЭМ!$G$34:$G$777,СВЦЭМ!$A$34:$A$777,$A237,СВЦЭМ!$B$34:$B$777,O$225)+'СЕТ СН'!$F$12-'СЕТ СН'!$F$21</f>
        <v>-384.06202171999996</v>
      </c>
      <c r="P237" s="37">
        <f>SUMIFS(СВЦЭМ!$G$34:$G$777,СВЦЭМ!$A$34:$A$777,$A237,СВЦЭМ!$B$34:$B$777,P$225)+'СЕТ СН'!$F$12-'СЕТ СН'!$F$21</f>
        <v>-384.44237520000001</v>
      </c>
      <c r="Q237" s="37">
        <f>SUMIFS(СВЦЭМ!$G$34:$G$777,СВЦЭМ!$A$34:$A$777,$A237,СВЦЭМ!$B$34:$B$777,Q$225)+'СЕТ СН'!$F$12-'СЕТ СН'!$F$21</f>
        <v>-384.56118244999999</v>
      </c>
      <c r="R237" s="37">
        <f>SUMIFS(СВЦЭМ!$G$34:$G$777,СВЦЭМ!$A$34:$A$777,$A237,СВЦЭМ!$B$34:$B$777,R$225)+'СЕТ СН'!$F$12-'СЕТ СН'!$F$21</f>
        <v>-382.77866481000001</v>
      </c>
      <c r="S237" s="37">
        <f>SUMIFS(СВЦЭМ!$G$34:$G$777,СВЦЭМ!$A$34:$A$777,$A237,СВЦЭМ!$B$34:$B$777,S$225)+'СЕТ СН'!$F$12-'СЕТ СН'!$F$21</f>
        <v>-382.67389761999999</v>
      </c>
      <c r="T237" s="37">
        <f>SUMIFS(СВЦЭМ!$G$34:$G$777,СВЦЭМ!$A$34:$A$777,$A237,СВЦЭМ!$B$34:$B$777,T$225)+'СЕТ СН'!$F$12-'СЕТ СН'!$F$21</f>
        <v>-380.80885747000002</v>
      </c>
      <c r="U237" s="37">
        <f>SUMIFS(СВЦЭМ!$G$34:$G$777,СВЦЭМ!$A$34:$A$777,$A237,СВЦЭМ!$B$34:$B$777,U$225)+'СЕТ СН'!$F$12-'СЕТ СН'!$F$21</f>
        <v>-379.20074489000001</v>
      </c>
      <c r="V237" s="37">
        <f>SUMIFS(СВЦЭМ!$G$34:$G$777,СВЦЭМ!$A$34:$A$777,$A237,СВЦЭМ!$B$34:$B$777,V$225)+'СЕТ СН'!$F$12-'СЕТ СН'!$F$21</f>
        <v>-374.72553433999997</v>
      </c>
      <c r="W237" s="37">
        <f>SUMIFS(СВЦЭМ!$G$34:$G$777,СВЦЭМ!$A$34:$A$777,$A237,СВЦЭМ!$B$34:$B$777,W$225)+'СЕТ СН'!$F$12-'СЕТ СН'!$F$21</f>
        <v>-368.96307080999998</v>
      </c>
      <c r="X237" s="37">
        <f>SUMIFS(СВЦЭМ!$G$34:$G$777,СВЦЭМ!$A$34:$A$777,$A237,СВЦЭМ!$B$34:$B$777,X$225)+'СЕТ СН'!$F$12-'СЕТ СН'!$F$21</f>
        <v>-350.29681484000002</v>
      </c>
      <c r="Y237" s="37">
        <f>SUMIFS(СВЦЭМ!$G$34:$G$777,СВЦЭМ!$A$34:$A$777,$A237,СВЦЭМ!$B$34:$B$777,Y$225)+'СЕТ СН'!$F$12-'СЕТ СН'!$F$21</f>
        <v>-343.03966496999999</v>
      </c>
    </row>
    <row r="238" spans="1:27" ht="15.75" x14ac:dyDescent="0.2">
      <c r="A238" s="36">
        <f t="shared" si="6"/>
        <v>42929</v>
      </c>
      <c r="B238" s="37">
        <f>SUMIFS(СВЦЭМ!$G$34:$G$777,СВЦЭМ!$A$34:$A$777,$A238,СВЦЭМ!$B$34:$B$777,B$225)+'СЕТ СН'!$F$12-'СЕТ СН'!$F$21</f>
        <v>-341.45150340999999</v>
      </c>
      <c r="C238" s="37">
        <f>SUMIFS(СВЦЭМ!$G$34:$G$777,СВЦЭМ!$A$34:$A$777,$A238,СВЦЭМ!$B$34:$B$777,C$225)+'СЕТ СН'!$F$12-'СЕТ СН'!$F$21</f>
        <v>-324.95898871999998</v>
      </c>
      <c r="D238" s="37">
        <f>SUMIFS(СВЦЭМ!$G$34:$G$777,СВЦЭМ!$A$34:$A$777,$A238,СВЦЭМ!$B$34:$B$777,D$225)+'СЕТ СН'!$F$12-'СЕТ СН'!$F$21</f>
        <v>-306.00756946000001</v>
      </c>
      <c r="E238" s="37">
        <f>SUMIFS(СВЦЭМ!$G$34:$G$777,СВЦЭМ!$A$34:$A$777,$A238,СВЦЭМ!$B$34:$B$777,E$225)+'СЕТ СН'!$F$12-'СЕТ СН'!$F$21</f>
        <v>-305.15356890999999</v>
      </c>
      <c r="F238" s="37">
        <f>SUMIFS(СВЦЭМ!$G$34:$G$777,СВЦЭМ!$A$34:$A$777,$A238,СВЦЭМ!$B$34:$B$777,F$225)+'СЕТ СН'!$F$12-'СЕТ СН'!$F$21</f>
        <v>-304.07576269999998</v>
      </c>
      <c r="G238" s="37">
        <f>SUMIFS(СВЦЭМ!$G$34:$G$777,СВЦЭМ!$A$34:$A$777,$A238,СВЦЭМ!$B$34:$B$777,G$225)+'СЕТ СН'!$F$12-'СЕТ СН'!$F$21</f>
        <v>-304.08024826000002</v>
      </c>
      <c r="H238" s="37">
        <f>SUMIFS(СВЦЭМ!$G$34:$G$777,СВЦЭМ!$A$34:$A$777,$A238,СВЦЭМ!$B$34:$B$777,H$225)+'СЕТ СН'!$F$12-'СЕТ СН'!$F$21</f>
        <v>-298.62087502999998</v>
      </c>
      <c r="I238" s="37">
        <f>SUMIFS(СВЦЭМ!$G$34:$G$777,СВЦЭМ!$A$34:$A$777,$A238,СВЦЭМ!$B$34:$B$777,I$225)+'СЕТ СН'!$F$12-'СЕТ СН'!$F$21</f>
        <v>-320.205984</v>
      </c>
      <c r="J238" s="37">
        <f>SUMIFS(СВЦЭМ!$G$34:$G$777,СВЦЭМ!$A$34:$A$777,$A238,СВЦЭМ!$B$34:$B$777,J$225)+'СЕТ СН'!$F$12-'СЕТ СН'!$F$21</f>
        <v>-349.9142903</v>
      </c>
      <c r="K238" s="37">
        <f>SUMIFS(СВЦЭМ!$G$34:$G$777,СВЦЭМ!$A$34:$A$777,$A238,СВЦЭМ!$B$34:$B$777,K$225)+'СЕТ СН'!$F$12-'СЕТ СН'!$F$21</f>
        <v>-372.83521278000001</v>
      </c>
      <c r="L238" s="37">
        <f>SUMIFS(СВЦЭМ!$G$34:$G$777,СВЦЭМ!$A$34:$A$777,$A238,СВЦЭМ!$B$34:$B$777,L$225)+'СЕТ СН'!$F$12-'СЕТ СН'!$F$21</f>
        <v>-390.65682628000002</v>
      </c>
      <c r="M238" s="37">
        <f>SUMIFS(СВЦЭМ!$G$34:$G$777,СВЦЭМ!$A$34:$A$777,$A238,СВЦЭМ!$B$34:$B$777,M$225)+'СЕТ СН'!$F$12-'СЕТ СН'!$F$21</f>
        <v>-397.59667020000001</v>
      </c>
      <c r="N238" s="37">
        <f>SUMIFS(СВЦЭМ!$G$34:$G$777,СВЦЭМ!$A$34:$A$777,$A238,СВЦЭМ!$B$34:$B$777,N$225)+'СЕТ СН'!$F$12-'СЕТ СН'!$F$21</f>
        <v>-395.82092753000001</v>
      </c>
      <c r="O238" s="37">
        <f>SUMIFS(СВЦЭМ!$G$34:$G$777,СВЦЭМ!$A$34:$A$777,$A238,СВЦЭМ!$B$34:$B$777,O$225)+'СЕТ СН'!$F$12-'СЕТ СН'!$F$21</f>
        <v>-395.92608624000002</v>
      </c>
      <c r="P238" s="37">
        <f>SUMIFS(СВЦЭМ!$G$34:$G$777,СВЦЭМ!$A$34:$A$777,$A238,СВЦЭМ!$B$34:$B$777,P$225)+'СЕТ СН'!$F$12-'СЕТ СН'!$F$21</f>
        <v>-396.20960592</v>
      </c>
      <c r="Q238" s="37">
        <f>SUMIFS(СВЦЭМ!$G$34:$G$777,СВЦЭМ!$A$34:$A$777,$A238,СВЦЭМ!$B$34:$B$777,Q$225)+'СЕТ СН'!$F$12-'СЕТ СН'!$F$21</f>
        <v>-396.22550885999999</v>
      </c>
      <c r="R238" s="37">
        <f>SUMIFS(СВЦЭМ!$G$34:$G$777,СВЦЭМ!$A$34:$A$777,$A238,СВЦЭМ!$B$34:$B$777,R$225)+'СЕТ СН'!$F$12-'СЕТ СН'!$F$21</f>
        <v>-394.53163634999999</v>
      </c>
      <c r="S238" s="37">
        <f>SUMIFS(СВЦЭМ!$G$34:$G$777,СВЦЭМ!$A$34:$A$777,$A238,СВЦЭМ!$B$34:$B$777,S$225)+'СЕТ СН'!$F$12-'СЕТ СН'!$F$21</f>
        <v>-392.45017910000001</v>
      </c>
      <c r="T238" s="37">
        <f>SUMIFS(СВЦЭМ!$G$34:$G$777,СВЦЭМ!$A$34:$A$777,$A238,СВЦЭМ!$B$34:$B$777,T$225)+'СЕТ СН'!$F$12-'СЕТ СН'!$F$21</f>
        <v>-383.21882160999996</v>
      </c>
      <c r="U238" s="37">
        <f>SUMIFS(СВЦЭМ!$G$34:$G$777,СВЦЭМ!$A$34:$A$777,$A238,СВЦЭМ!$B$34:$B$777,U$225)+'СЕТ СН'!$F$12-'СЕТ СН'!$F$21</f>
        <v>-378.71256556000003</v>
      </c>
      <c r="V238" s="37">
        <f>SUMIFS(СВЦЭМ!$G$34:$G$777,СВЦЭМ!$A$34:$A$777,$A238,СВЦЭМ!$B$34:$B$777,V$225)+'СЕТ СН'!$F$12-'СЕТ СН'!$F$21</f>
        <v>-373.49252081999998</v>
      </c>
      <c r="W238" s="37">
        <f>SUMIFS(СВЦЭМ!$G$34:$G$777,СВЦЭМ!$A$34:$A$777,$A238,СВЦЭМ!$B$34:$B$777,W$225)+'СЕТ СН'!$F$12-'СЕТ СН'!$F$21</f>
        <v>-364.47050786</v>
      </c>
      <c r="X238" s="37">
        <f>SUMIFS(СВЦЭМ!$G$34:$G$777,СВЦЭМ!$A$34:$A$777,$A238,СВЦЭМ!$B$34:$B$777,X$225)+'СЕТ СН'!$F$12-'СЕТ СН'!$F$21</f>
        <v>-349.02486137</v>
      </c>
      <c r="Y238" s="37">
        <f>SUMIFS(СВЦЭМ!$G$34:$G$777,СВЦЭМ!$A$34:$A$777,$A238,СВЦЭМ!$B$34:$B$777,Y$225)+'СЕТ СН'!$F$12-'СЕТ СН'!$F$21</f>
        <v>-340.64307036000002</v>
      </c>
    </row>
    <row r="239" spans="1:27" ht="15.75" x14ac:dyDescent="0.2">
      <c r="A239" s="36">
        <f t="shared" si="6"/>
        <v>42930</v>
      </c>
      <c r="B239" s="37">
        <f>SUMIFS(СВЦЭМ!$G$34:$G$777,СВЦЭМ!$A$34:$A$777,$A239,СВЦЭМ!$B$34:$B$777,B$225)+'СЕТ СН'!$F$12-'СЕТ СН'!$F$21</f>
        <v>-337.77105367000001</v>
      </c>
      <c r="C239" s="37">
        <f>SUMIFS(СВЦЭМ!$G$34:$G$777,СВЦЭМ!$A$34:$A$777,$A239,СВЦЭМ!$B$34:$B$777,C$225)+'СЕТ СН'!$F$12-'СЕТ СН'!$F$21</f>
        <v>-339.73502671</v>
      </c>
      <c r="D239" s="37">
        <f>SUMIFS(СВЦЭМ!$G$34:$G$777,СВЦЭМ!$A$34:$A$777,$A239,СВЦЭМ!$B$34:$B$777,D$225)+'СЕТ СН'!$F$12-'СЕТ СН'!$F$21</f>
        <v>-321.23792906</v>
      </c>
      <c r="E239" s="37">
        <f>SUMIFS(СВЦЭМ!$G$34:$G$777,СВЦЭМ!$A$34:$A$777,$A239,СВЦЭМ!$B$34:$B$777,E$225)+'СЕТ СН'!$F$12-'СЕТ СН'!$F$21</f>
        <v>-323.90636891999998</v>
      </c>
      <c r="F239" s="37">
        <f>SUMIFS(СВЦЭМ!$G$34:$G$777,СВЦЭМ!$A$34:$A$777,$A239,СВЦЭМ!$B$34:$B$777,F$225)+'СЕТ СН'!$F$12-'СЕТ СН'!$F$21</f>
        <v>-324.73283008999999</v>
      </c>
      <c r="G239" s="37">
        <f>SUMIFS(СВЦЭМ!$G$34:$G$777,СВЦЭМ!$A$34:$A$777,$A239,СВЦЭМ!$B$34:$B$777,G$225)+'СЕТ СН'!$F$12-'СЕТ СН'!$F$21</f>
        <v>-323.29194017999998</v>
      </c>
      <c r="H239" s="37">
        <f>SUMIFS(СВЦЭМ!$G$34:$G$777,СВЦЭМ!$A$34:$A$777,$A239,СВЦЭМ!$B$34:$B$777,H$225)+'СЕТ СН'!$F$12-'СЕТ СН'!$F$21</f>
        <v>-314.81609493000002</v>
      </c>
      <c r="I239" s="37">
        <f>SUMIFS(СВЦЭМ!$G$34:$G$777,СВЦЭМ!$A$34:$A$777,$A239,СВЦЭМ!$B$34:$B$777,I$225)+'СЕТ СН'!$F$12-'СЕТ СН'!$F$21</f>
        <v>-325.92355098999997</v>
      </c>
      <c r="J239" s="37">
        <f>SUMIFS(СВЦЭМ!$G$34:$G$777,СВЦЭМ!$A$34:$A$777,$A239,СВЦЭМ!$B$34:$B$777,J$225)+'СЕТ СН'!$F$12-'СЕТ СН'!$F$21</f>
        <v>-360.33807961000002</v>
      </c>
      <c r="K239" s="37">
        <f>SUMIFS(СВЦЭМ!$G$34:$G$777,СВЦЭМ!$A$34:$A$777,$A239,СВЦЭМ!$B$34:$B$777,K$225)+'СЕТ СН'!$F$12-'СЕТ СН'!$F$21</f>
        <v>-375.28660449</v>
      </c>
      <c r="L239" s="37">
        <f>SUMIFS(СВЦЭМ!$G$34:$G$777,СВЦЭМ!$A$34:$A$777,$A239,СВЦЭМ!$B$34:$B$777,L$225)+'СЕТ СН'!$F$12-'СЕТ СН'!$F$21</f>
        <v>-386.48756896999998</v>
      </c>
      <c r="M239" s="37">
        <f>SUMIFS(СВЦЭМ!$G$34:$G$777,СВЦЭМ!$A$34:$A$777,$A239,СВЦЭМ!$B$34:$B$777,M$225)+'СЕТ СН'!$F$12-'СЕТ СН'!$F$21</f>
        <v>-387.59352779</v>
      </c>
      <c r="N239" s="37">
        <f>SUMIFS(СВЦЭМ!$G$34:$G$777,СВЦЭМ!$A$34:$A$777,$A239,СВЦЭМ!$B$34:$B$777,N$225)+'СЕТ СН'!$F$12-'СЕТ СН'!$F$21</f>
        <v>-389.17508455999996</v>
      </c>
      <c r="O239" s="37">
        <f>SUMIFS(СВЦЭМ!$G$34:$G$777,СВЦЭМ!$A$34:$A$777,$A239,СВЦЭМ!$B$34:$B$777,O$225)+'СЕТ СН'!$F$12-'СЕТ СН'!$F$21</f>
        <v>-388.42291028</v>
      </c>
      <c r="P239" s="37">
        <f>SUMIFS(СВЦЭМ!$G$34:$G$777,СВЦЭМ!$A$34:$A$777,$A239,СВЦЭМ!$B$34:$B$777,P$225)+'СЕТ СН'!$F$12-'СЕТ СН'!$F$21</f>
        <v>-388.51170705000004</v>
      </c>
      <c r="Q239" s="37">
        <f>SUMIFS(СВЦЭМ!$G$34:$G$777,СВЦЭМ!$A$34:$A$777,$A239,СВЦЭМ!$B$34:$B$777,Q$225)+'СЕТ СН'!$F$12-'СЕТ СН'!$F$21</f>
        <v>-387.58819459</v>
      </c>
      <c r="R239" s="37">
        <f>SUMIFS(СВЦЭМ!$G$34:$G$777,СВЦЭМ!$A$34:$A$777,$A239,СВЦЭМ!$B$34:$B$777,R$225)+'СЕТ СН'!$F$12-'СЕТ СН'!$F$21</f>
        <v>-388.64868325999998</v>
      </c>
      <c r="S239" s="37">
        <f>SUMIFS(СВЦЭМ!$G$34:$G$777,СВЦЭМ!$A$34:$A$777,$A239,СВЦЭМ!$B$34:$B$777,S$225)+'СЕТ СН'!$F$12-'СЕТ СН'!$F$21</f>
        <v>-389.19970125999998</v>
      </c>
      <c r="T239" s="37">
        <f>SUMIFS(СВЦЭМ!$G$34:$G$777,СВЦЭМ!$A$34:$A$777,$A239,СВЦЭМ!$B$34:$B$777,T$225)+'СЕТ СН'!$F$12-'СЕТ СН'!$F$21</f>
        <v>-390.82279195000001</v>
      </c>
      <c r="U239" s="37">
        <f>SUMIFS(СВЦЭМ!$G$34:$G$777,СВЦЭМ!$A$34:$A$777,$A239,СВЦЭМ!$B$34:$B$777,U$225)+'СЕТ СН'!$F$12-'СЕТ СН'!$F$21</f>
        <v>-393.56025477000003</v>
      </c>
      <c r="V239" s="37">
        <f>SUMIFS(СВЦЭМ!$G$34:$G$777,СВЦЭМ!$A$34:$A$777,$A239,СВЦЭМ!$B$34:$B$777,V$225)+'СЕТ СН'!$F$12-'СЕТ СН'!$F$21</f>
        <v>-393.45535409000001</v>
      </c>
      <c r="W239" s="37">
        <f>SUMIFS(СВЦЭМ!$G$34:$G$777,СВЦЭМ!$A$34:$A$777,$A239,СВЦЭМ!$B$34:$B$777,W$225)+'СЕТ СН'!$F$12-'СЕТ СН'!$F$21</f>
        <v>-392.32472727000004</v>
      </c>
      <c r="X239" s="37">
        <f>SUMIFS(СВЦЭМ!$G$34:$G$777,СВЦЭМ!$A$34:$A$777,$A239,СВЦЭМ!$B$34:$B$777,X$225)+'СЕТ СН'!$F$12-'СЕТ СН'!$F$21</f>
        <v>-388.84328665999999</v>
      </c>
      <c r="Y239" s="37">
        <f>SUMIFS(СВЦЭМ!$G$34:$G$777,СВЦЭМ!$A$34:$A$777,$A239,СВЦЭМ!$B$34:$B$777,Y$225)+'СЕТ СН'!$F$12-'СЕТ СН'!$F$21</f>
        <v>-385.66475926999999</v>
      </c>
    </row>
    <row r="240" spans="1:27" ht="15.75" x14ac:dyDescent="0.2">
      <c r="A240" s="36">
        <f t="shared" si="6"/>
        <v>42931</v>
      </c>
      <c r="B240" s="37">
        <f>SUMIFS(СВЦЭМ!$G$34:$G$777,СВЦЭМ!$A$34:$A$777,$A240,СВЦЭМ!$B$34:$B$777,B$225)+'СЕТ СН'!$F$12-'СЕТ СН'!$F$21</f>
        <v>-356.39289334</v>
      </c>
      <c r="C240" s="37">
        <f>SUMIFS(СВЦЭМ!$G$34:$G$777,СВЦЭМ!$A$34:$A$777,$A240,СВЦЭМ!$B$34:$B$777,C$225)+'СЕТ СН'!$F$12-'СЕТ СН'!$F$21</f>
        <v>-335.20148747999997</v>
      </c>
      <c r="D240" s="37">
        <f>SUMIFS(СВЦЭМ!$G$34:$G$777,СВЦЭМ!$A$34:$A$777,$A240,СВЦЭМ!$B$34:$B$777,D$225)+'СЕТ СН'!$F$12-'СЕТ СН'!$F$21</f>
        <v>-319.14918891999997</v>
      </c>
      <c r="E240" s="37">
        <f>SUMIFS(СВЦЭМ!$G$34:$G$777,СВЦЭМ!$A$34:$A$777,$A240,СВЦЭМ!$B$34:$B$777,E$225)+'СЕТ СН'!$F$12-'СЕТ СН'!$F$21</f>
        <v>-318.23858388999997</v>
      </c>
      <c r="F240" s="37">
        <f>SUMIFS(СВЦЭМ!$G$34:$G$777,СВЦЭМ!$A$34:$A$777,$A240,СВЦЭМ!$B$34:$B$777,F$225)+'СЕТ СН'!$F$12-'СЕТ СН'!$F$21</f>
        <v>-317.10408551</v>
      </c>
      <c r="G240" s="37">
        <f>SUMIFS(СВЦЭМ!$G$34:$G$777,СВЦЭМ!$A$34:$A$777,$A240,СВЦЭМ!$B$34:$B$777,G$225)+'СЕТ СН'!$F$12-'СЕТ СН'!$F$21</f>
        <v>-317.58630313999998</v>
      </c>
      <c r="H240" s="37">
        <f>SUMIFS(СВЦЭМ!$G$34:$G$777,СВЦЭМ!$A$34:$A$777,$A240,СВЦЭМ!$B$34:$B$777,H$225)+'СЕТ СН'!$F$12-'СЕТ СН'!$F$21</f>
        <v>-318.54431321999999</v>
      </c>
      <c r="I240" s="37">
        <f>SUMIFS(СВЦЭМ!$G$34:$G$777,СВЦЭМ!$A$34:$A$777,$A240,СВЦЭМ!$B$34:$B$777,I$225)+'СЕТ СН'!$F$12-'СЕТ СН'!$F$21</f>
        <v>-337.98266639999997</v>
      </c>
      <c r="J240" s="37">
        <f>SUMIFS(СВЦЭМ!$G$34:$G$777,СВЦЭМ!$A$34:$A$777,$A240,СВЦЭМ!$B$34:$B$777,J$225)+'СЕТ СН'!$F$12-'СЕТ СН'!$F$21</f>
        <v>-365.34600961000001</v>
      </c>
      <c r="K240" s="37">
        <f>SUMIFS(СВЦЭМ!$G$34:$G$777,СВЦЭМ!$A$34:$A$777,$A240,СВЦЭМ!$B$34:$B$777,K$225)+'СЕТ СН'!$F$12-'СЕТ СН'!$F$21</f>
        <v>-378.50013551999996</v>
      </c>
      <c r="L240" s="37">
        <f>SUMIFS(СВЦЭМ!$G$34:$G$777,СВЦЭМ!$A$34:$A$777,$A240,СВЦЭМ!$B$34:$B$777,L$225)+'СЕТ СН'!$F$12-'СЕТ СН'!$F$21</f>
        <v>-381.09102027</v>
      </c>
      <c r="M240" s="37">
        <f>SUMIFS(СВЦЭМ!$G$34:$G$777,СВЦЭМ!$A$34:$A$777,$A240,СВЦЭМ!$B$34:$B$777,M$225)+'СЕТ СН'!$F$12-'СЕТ СН'!$F$21</f>
        <v>-381.43979989000002</v>
      </c>
      <c r="N240" s="37">
        <f>SUMIFS(СВЦЭМ!$G$34:$G$777,СВЦЭМ!$A$34:$A$777,$A240,СВЦЭМ!$B$34:$B$777,N$225)+'СЕТ СН'!$F$12-'СЕТ СН'!$F$21</f>
        <v>-382.98858325000003</v>
      </c>
      <c r="O240" s="37">
        <f>SUMIFS(СВЦЭМ!$G$34:$G$777,СВЦЭМ!$A$34:$A$777,$A240,СВЦЭМ!$B$34:$B$777,O$225)+'СЕТ СН'!$F$12-'СЕТ СН'!$F$21</f>
        <v>-385.07448928999997</v>
      </c>
      <c r="P240" s="37">
        <f>SUMIFS(СВЦЭМ!$G$34:$G$777,СВЦЭМ!$A$34:$A$777,$A240,СВЦЭМ!$B$34:$B$777,P$225)+'СЕТ СН'!$F$12-'СЕТ СН'!$F$21</f>
        <v>-385.41807418999997</v>
      </c>
      <c r="Q240" s="37">
        <f>SUMIFS(СВЦЭМ!$G$34:$G$777,СВЦЭМ!$A$34:$A$777,$A240,СВЦЭМ!$B$34:$B$777,Q$225)+'СЕТ СН'!$F$12-'СЕТ СН'!$F$21</f>
        <v>-385.33198044</v>
      </c>
      <c r="R240" s="37">
        <f>SUMIFS(СВЦЭМ!$G$34:$G$777,СВЦЭМ!$A$34:$A$777,$A240,СВЦЭМ!$B$34:$B$777,R$225)+'СЕТ СН'!$F$12-'СЕТ СН'!$F$21</f>
        <v>-385.84724253000002</v>
      </c>
      <c r="S240" s="37">
        <f>SUMIFS(СВЦЭМ!$G$34:$G$777,СВЦЭМ!$A$34:$A$777,$A240,СВЦЭМ!$B$34:$B$777,S$225)+'СЕТ СН'!$F$12-'СЕТ СН'!$F$21</f>
        <v>-385.61725135</v>
      </c>
      <c r="T240" s="37">
        <f>SUMIFS(СВЦЭМ!$G$34:$G$777,СВЦЭМ!$A$34:$A$777,$A240,СВЦЭМ!$B$34:$B$777,T$225)+'СЕТ СН'!$F$12-'СЕТ СН'!$F$21</f>
        <v>-386.14824375000001</v>
      </c>
      <c r="U240" s="37">
        <f>SUMIFS(СВЦЭМ!$G$34:$G$777,СВЦЭМ!$A$34:$A$777,$A240,СВЦЭМ!$B$34:$B$777,U$225)+'СЕТ СН'!$F$12-'СЕТ СН'!$F$21</f>
        <v>-386.14730082</v>
      </c>
      <c r="V240" s="37">
        <f>SUMIFS(СВЦЭМ!$G$34:$G$777,СВЦЭМ!$A$34:$A$777,$A240,СВЦЭМ!$B$34:$B$777,V$225)+'СЕТ СН'!$F$12-'СЕТ СН'!$F$21</f>
        <v>-380.89616101000001</v>
      </c>
      <c r="W240" s="37">
        <f>SUMIFS(СВЦЭМ!$G$34:$G$777,СВЦЭМ!$A$34:$A$777,$A240,СВЦЭМ!$B$34:$B$777,W$225)+'СЕТ СН'!$F$12-'СЕТ СН'!$F$21</f>
        <v>-385.94010330000003</v>
      </c>
      <c r="X240" s="37">
        <f>SUMIFS(СВЦЭМ!$G$34:$G$777,СВЦЭМ!$A$34:$A$777,$A240,СВЦЭМ!$B$34:$B$777,X$225)+'СЕТ СН'!$F$12-'СЕТ СН'!$F$21</f>
        <v>-390.85578624999999</v>
      </c>
      <c r="Y240" s="37">
        <f>SUMIFS(СВЦЭМ!$G$34:$G$777,СВЦЭМ!$A$34:$A$777,$A240,СВЦЭМ!$B$34:$B$777,Y$225)+'СЕТ СН'!$F$12-'СЕТ СН'!$F$21</f>
        <v>-370.64099461000001</v>
      </c>
    </row>
    <row r="241" spans="1:25" ht="15.75" x14ac:dyDescent="0.2">
      <c r="A241" s="36">
        <f t="shared" si="6"/>
        <v>42932</v>
      </c>
      <c r="B241" s="37">
        <f>SUMIFS(СВЦЭМ!$G$34:$G$777,СВЦЭМ!$A$34:$A$777,$A241,СВЦЭМ!$B$34:$B$777,B$225)+'СЕТ СН'!$F$12-'СЕТ СН'!$F$21</f>
        <v>-335.54711207000003</v>
      </c>
      <c r="C241" s="37">
        <f>SUMIFS(СВЦЭМ!$G$34:$G$777,СВЦЭМ!$A$34:$A$777,$A241,СВЦЭМ!$B$34:$B$777,C$225)+'СЕТ СН'!$F$12-'СЕТ СН'!$F$21</f>
        <v>-313.33779436999998</v>
      </c>
      <c r="D241" s="37">
        <f>SUMIFS(СВЦЭМ!$G$34:$G$777,СВЦЭМ!$A$34:$A$777,$A241,СВЦЭМ!$B$34:$B$777,D$225)+'СЕТ СН'!$F$12-'СЕТ СН'!$F$21</f>
        <v>-302.90405700000002</v>
      </c>
      <c r="E241" s="37">
        <f>SUMIFS(СВЦЭМ!$G$34:$G$777,СВЦЭМ!$A$34:$A$777,$A241,СВЦЭМ!$B$34:$B$777,E$225)+'СЕТ СН'!$F$12-'СЕТ СН'!$F$21</f>
        <v>-304.56902857</v>
      </c>
      <c r="F241" s="37">
        <f>SUMIFS(СВЦЭМ!$G$34:$G$777,СВЦЭМ!$A$34:$A$777,$A241,СВЦЭМ!$B$34:$B$777,F$225)+'СЕТ СН'!$F$12-'СЕТ СН'!$F$21</f>
        <v>-306.29683475000002</v>
      </c>
      <c r="G241" s="37">
        <f>SUMIFS(СВЦЭМ!$G$34:$G$777,СВЦЭМ!$A$34:$A$777,$A241,СВЦЭМ!$B$34:$B$777,G$225)+'СЕТ СН'!$F$12-'СЕТ СН'!$F$21</f>
        <v>-306.88975578999998</v>
      </c>
      <c r="H241" s="37">
        <f>SUMIFS(СВЦЭМ!$G$34:$G$777,СВЦЭМ!$A$34:$A$777,$A241,СВЦЭМ!$B$34:$B$777,H$225)+'СЕТ СН'!$F$12-'СЕТ СН'!$F$21</f>
        <v>-302.98257813999999</v>
      </c>
      <c r="I241" s="37">
        <f>SUMIFS(СВЦЭМ!$G$34:$G$777,СВЦЭМ!$A$34:$A$777,$A241,СВЦЭМ!$B$34:$B$777,I$225)+'СЕТ СН'!$F$12-'СЕТ СН'!$F$21</f>
        <v>-320.58071613999999</v>
      </c>
      <c r="J241" s="37">
        <f>SUMIFS(СВЦЭМ!$G$34:$G$777,СВЦЭМ!$A$34:$A$777,$A241,СВЦЭМ!$B$34:$B$777,J$225)+'СЕТ СН'!$F$12-'СЕТ СН'!$F$21</f>
        <v>-349.99253193000004</v>
      </c>
      <c r="K241" s="37">
        <f>SUMIFS(СВЦЭМ!$G$34:$G$777,СВЦЭМ!$A$34:$A$777,$A241,СВЦЭМ!$B$34:$B$777,K$225)+'СЕТ СН'!$F$12-'СЕТ СН'!$F$21</f>
        <v>-381.41910315999996</v>
      </c>
      <c r="L241" s="37">
        <f>SUMIFS(СВЦЭМ!$G$34:$G$777,СВЦЭМ!$A$34:$A$777,$A241,СВЦЭМ!$B$34:$B$777,L$225)+'СЕТ СН'!$F$12-'СЕТ СН'!$F$21</f>
        <v>-397.68687519000002</v>
      </c>
      <c r="M241" s="37">
        <f>SUMIFS(СВЦЭМ!$G$34:$G$777,СВЦЭМ!$A$34:$A$777,$A241,СВЦЭМ!$B$34:$B$777,M$225)+'СЕТ СН'!$F$12-'СЕТ СН'!$F$21</f>
        <v>-406.39177389999998</v>
      </c>
      <c r="N241" s="37">
        <f>SUMIFS(СВЦЭМ!$G$34:$G$777,СВЦЭМ!$A$34:$A$777,$A241,СВЦЭМ!$B$34:$B$777,N$225)+'СЕТ СН'!$F$12-'СЕТ СН'!$F$21</f>
        <v>-403.27823638999996</v>
      </c>
      <c r="O241" s="37">
        <f>SUMIFS(СВЦЭМ!$G$34:$G$777,СВЦЭМ!$A$34:$A$777,$A241,СВЦЭМ!$B$34:$B$777,O$225)+'СЕТ СН'!$F$12-'СЕТ СН'!$F$21</f>
        <v>-407.56322990000001</v>
      </c>
      <c r="P241" s="37">
        <f>SUMIFS(СВЦЭМ!$G$34:$G$777,СВЦЭМ!$A$34:$A$777,$A241,СВЦЭМ!$B$34:$B$777,P$225)+'СЕТ СН'!$F$12-'СЕТ СН'!$F$21</f>
        <v>-407.52318715000001</v>
      </c>
      <c r="Q241" s="37">
        <f>SUMIFS(СВЦЭМ!$G$34:$G$777,СВЦЭМ!$A$34:$A$777,$A241,СВЦЭМ!$B$34:$B$777,Q$225)+'СЕТ СН'!$F$12-'СЕТ СН'!$F$21</f>
        <v>-407.19810085</v>
      </c>
      <c r="R241" s="37">
        <f>SUMIFS(СВЦЭМ!$G$34:$G$777,СВЦЭМ!$A$34:$A$777,$A241,СВЦЭМ!$B$34:$B$777,R$225)+'СЕТ СН'!$F$12-'СЕТ СН'!$F$21</f>
        <v>-407.73009884999999</v>
      </c>
      <c r="S241" s="37">
        <f>SUMIFS(СВЦЭМ!$G$34:$G$777,СВЦЭМ!$A$34:$A$777,$A241,СВЦЭМ!$B$34:$B$777,S$225)+'СЕТ СН'!$F$12-'СЕТ СН'!$F$21</f>
        <v>-408.82318957999996</v>
      </c>
      <c r="T241" s="37">
        <f>SUMIFS(СВЦЭМ!$G$34:$G$777,СВЦЭМ!$A$34:$A$777,$A241,СВЦЭМ!$B$34:$B$777,T$225)+'СЕТ СН'!$F$12-'СЕТ СН'!$F$21</f>
        <v>-408.00869275000002</v>
      </c>
      <c r="U241" s="37">
        <f>SUMIFS(СВЦЭМ!$G$34:$G$777,СВЦЭМ!$A$34:$A$777,$A241,СВЦЭМ!$B$34:$B$777,U$225)+'СЕТ СН'!$F$12-'СЕТ СН'!$F$21</f>
        <v>-408.29975497999999</v>
      </c>
      <c r="V241" s="37">
        <f>SUMIFS(СВЦЭМ!$G$34:$G$777,СВЦЭМ!$A$34:$A$777,$A241,СВЦЭМ!$B$34:$B$777,V$225)+'СЕТ СН'!$F$12-'СЕТ СН'!$F$21</f>
        <v>-402.25336472999999</v>
      </c>
      <c r="W241" s="37">
        <f>SUMIFS(СВЦЭМ!$G$34:$G$777,СВЦЭМ!$A$34:$A$777,$A241,СВЦЭМ!$B$34:$B$777,W$225)+'СЕТ СН'!$F$12-'СЕТ СН'!$F$21</f>
        <v>-389.58286777000001</v>
      </c>
      <c r="X241" s="37">
        <f>SUMIFS(СВЦЭМ!$G$34:$G$777,СВЦЭМ!$A$34:$A$777,$A241,СВЦЭМ!$B$34:$B$777,X$225)+'СЕТ СН'!$F$12-'СЕТ СН'!$F$21</f>
        <v>-376.33059706</v>
      </c>
      <c r="Y241" s="37">
        <f>SUMIFS(СВЦЭМ!$G$34:$G$777,СВЦЭМ!$A$34:$A$777,$A241,СВЦЭМ!$B$34:$B$777,Y$225)+'СЕТ СН'!$F$12-'СЕТ СН'!$F$21</f>
        <v>-353.10641760999999</v>
      </c>
    </row>
    <row r="242" spans="1:25" ht="15.75" x14ac:dyDescent="0.2">
      <c r="A242" s="36">
        <f t="shared" si="6"/>
        <v>42933</v>
      </c>
      <c r="B242" s="37">
        <f>SUMIFS(СВЦЭМ!$G$34:$G$777,СВЦЭМ!$A$34:$A$777,$A242,СВЦЭМ!$B$34:$B$777,B$225)+'СЕТ СН'!$F$12-'СЕТ СН'!$F$21</f>
        <v>-336.11299424000003</v>
      </c>
      <c r="C242" s="37">
        <f>SUMIFS(СВЦЭМ!$G$34:$G$777,СВЦЭМ!$A$34:$A$777,$A242,СВЦЭМ!$B$34:$B$777,C$225)+'СЕТ СН'!$F$12-'СЕТ СН'!$F$21</f>
        <v>-314.68013259999998</v>
      </c>
      <c r="D242" s="37">
        <f>SUMIFS(СВЦЭМ!$G$34:$G$777,СВЦЭМ!$A$34:$A$777,$A242,СВЦЭМ!$B$34:$B$777,D$225)+'СЕТ СН'!$F$12-'СЕТ СН'!$F$21</f>
        <v>-300.95400973</v>
      </c>
      <c r="E242" s="37">
        <f>SUMIFS(СВЦЭМ!$G$34:$G$777,СВЦЭМ!$A$34:$A$777,$A242,СВЦЭМ!$B$34:$B$777,E$225)+'СЕТ СН'!$F$12-'СЕТ СН'!$F$21</f>
        <v>-302.48682702999997</v>
      </c>
      <c r="F242" s="37">
        <f>SUMIFS(СВЦЭМ!$G$34:$G$777,СВЦЭМ!$A$34:$A$777,$A242,СВЦЭМ!$B$34:$B$777,F$225)+'СЕТ СН'!$F$12-'СЕТ СН'!$F$21</f>
        <v>-303.13678529999999</v>
      </c>
      <c r="G242" s="37">
        <f>SUMIFS(СВЦЭМ!$G$34:$G$777,СВЦЭМ!$A$34:$A$777,$A242,СВЦЭМ!$B$34:$B$777,G$225)+'СЕТ СН'!$F$12-'СЕТ СН'!$F$21</f>
        <v>-302.18667218000002</v>
      </c>
      <c r="H242" s="37">
        <f>SUMIFS(СВЦЭМ!$G$34:$G$777,СВЦЭМ!$A$34:$A$777,$A242,СВЦЭМ!$B$34:$B$777,H$225)+'СЕТ СН'!$F$12-'СЕТ СН'!$F$21</f>
        <v>-306.63818942</v>
      </c>
      <c r="I242" s="37">
        <f>SUMIFS(СВЦЭМ!$G$34:$G$777,СВЦЭМ!$A$34:$A$777,$A242,СВЦЭМ!$B$34:$B$777,I$225)+'СЕТ СН'!$F$12-'СЕТ СН'!$F$21</f>
        <v>-331.76589904000002</v>
      </c>
      <c r="J242" s="37">
        <f>SUMIFS(СВЦЭМ!$G$34:$G$777,СВЦЭМ!$A$34:$A$777,$A242,СВЦЭМ!$B$34:$B$777,J$225)+'СЕТ СН'!$F$12-'СЕТ СН'!$F$21</f>
        <v>-362.72562028999999</v>
      </c>
      <c r="K242" s="37">
        <f>SUMIFS(СВЦЭМ!$G$34:$G$777,СВЦЭМ!$A$34:$A$777,$A242,СВЦЭМ!$B$34:$B$777,K$225)+'СЕТ СН'!$F$12-'СЕТ СН'!$F$21</f>
        <v>-380.98819987000002</v>
      </c>
      <c r="L242" s="37">
        <f>SUMIFS(СВЦЭМ!$G$34:$G$777,СВЦЭМ!$A$34:$A$777,$A242,СВЦЭМ!$B$34:$B$777,L$225)+'СЕТ СН'!$F$12-'СЕТ СН'!$F$21</f>
        <v>-400.78633016000003</v>
      </c>
      <c r="M242" s="37">
        <f>SUMIFS(СВЦЭМ!$G$34:$G$777,СВЦЭМ!$A$34:$A$777,$A242,СВЦЭМ!$B$34:$B$777,M$225)+'СЕТ СН'!$F$12-'СЕТ СН'!$F$21</f>
        <v>-405.73112316999999</v>
      </c>
      <c r="N242" s="37">
        <f>SUMIFS(СВЦЭМ!$G$34:$G$777,СВЦЭМ!$A$34:$A$777,$A242,СВЦЭМ!$B$34:$B$777,N$225)+'СЕТ СН'!$F$12-'СЕТ СН'!$F$21</f>
        <v>-401.10021733999997</v>
      </c>
      <c r="O242" s="37">
        <f>SUMIFS(СВЦЭМ!$G$34:$G$777,СВЦЭМ!$A$34:$A$777,$A242,СВЦЭМ!$B$34:$B$777,O$225)+'СЕТ СН'!$F$12-'СЕТ СН'!$F$21</f>
        <v>-400.31584316999999</v>
      </c>
      <c r="P242" s="37">
        <f>SUMIFS(СВЦЭМ!$G$34:$G$777,СВЦЭМ!$A$34:$A$777,$A242,СВЦЭМ!$B$34:$B$777,P$225)+'СЕТ СН'!$F$12-'СЕТ СН'!$F$21</f>
        <v>-399.88732716000004</v>
      </c>
      <c r="Q242" s="37">
        <f>SUMIFS(СВЦЭМ!$G$34:$G$777,СВЦЭМ!$A$34:$A$777,$A242,СВЦЭМ!$B$34:$B$777,Q$225)+'СЕТ СН'!$F$12-'СЕТ СН'!$F$21</f>
        <v>-399.25976175</v>
      </c>
      <c r="R242" s="37">
        <f>SUMIFS(СВЦЭМ!$G$34:$G$777,СВЦЭМ!$A$34:$A$777,$A242,СВЦЭМ!$B$34:$B$777,R$225)+'СЕТ СН'!$F$12-'СЕТ СН'!$F$21</f>
        <v>-398.93167093</v>
      </c>
      <c r="S242" s="37">
        <f>SUMIFS(СВЦЭМ!$G$34:$G$777,СВЦЭМ!$A$34:$A$777,$A242,СВЦЭМ!$B$34:$B$777,S$225)+'СЕТ СН'!$F$12-'СЕТ СН'!$F$21</f>
        <v>-399.42819178000002</v>
      </c>
      <c r="T242" s="37">
        <f>SUMIFS(СВЦЭМ!$G$34:$G$777,СВЦЭМ!$A$34:$A$777,$A242,СВЦЭМ!$B$34:$B$777,T$225)+'СЕТ СН'!$F$12-'СЕТ СН'!$F$21</f>
        <v>-400.31089106000002</v>
      </c>
      <c r="U242" s="37">
        <f>SUMIFS(СВЦЭМ!$G$34:$G$777,СВЦЭМ!$A$34:$A$777,$A242,СВЦЭМ!$B$34:$B$777,U$225)+'СЕТ СН'!$F$12-'СЕТ СН'!$F$21</f>
        <v>-402.25490021999997</v>
      </c>
      <c r="V242" s="37">
        <f>SUMIFS(СВЦЭМ!$G$34:$G$777,СВЦЭМ!$A$34:$A$777,$A242,СВЦЭМ!$B$34:$B$777,V$225)+'СЕТ СН'!$F$12-'СЕТ СН'!$F$21</f>
        <v>-402.88142238</v>
      </c>
      <c r="W242" s="37">
        <f>SUMIFS(СВЦЭМ!$G$34:$G$777,СВЦЭМ!$A$34:$A$777,$A242,СВЦЭМ!$B$34:$B$777,W$225)+'СЕТ СН'!$F$12-'СЕТ СН'!$F$21</f>
        <v>-393.89671824000004</v>
      </c>
      <c r="X242" s="37">
        <f>SUMIFS(СВЦЭМ!$G$34:$G$777,СВЦЭМ!$A$34:$A$777,$A242,СВЦЭМ!$B$34:$B$777,X$225)+'СЕТ СН'!$F$12-'СЕТ СН'!$F$21</f>
        <v>-387.42752761999998</v>
      </c>
      <c r="Y242" s="37">
        <f>SUMIFS(СВЦЭМ!$G$34:$G$777,СВЦЭМ!$A$34:$A$777,$A242,СВЦЭМ!$B$34:$B$777,Y$225)+'СЕТ СН'!$F$12-'СЕТ СН'!$F$21</f>
        <v>-353.49379247000002</v>
      </c>
    </row>
    <row r="243" spans="1:25" ht="15.75" x14ac:dyDescent="0.2">
      <c r="A243" s="36">
        <f t="shared" si="6"/>
        <v>42934</v>
      </c>
      <c r="B243" s="37">
        <f>SUMIFS(СВЦЭМ!$G$34:$G$777,СВЦЭМ!$A$34:$A$777,$A243,СВЦЭМ!$B$34:$B$777,B$225)+'СЕТ СН'!$F$12-'СЕТ СН'!$F$21</f>
        <v>-324.89711226999998</v>
      </c>
      <c r="C243" s="37">
        <f>SUMIFS(СВЦЭМ!$G$34:$G$777,СВЦЭМ!$A$34:$A$777,$A243,СВЦЭМ!$B$34:$B$777,C$225)+'СЕТ СН'!$F$12-'СЕТ СН'!$F$21</f>
        <v>-318.80035998</v>
      </c>
      <c r="D243" s="37">
        <f>SUMIFS(СВЦЭМ!$G$34:$G$777,СВЦЭМ!$A$34:$A$777,$A243,СВЦЭМ!$B$34:$B$777,D$225)+'СЕТ СН'!$F$12-'СЕТ СН'!$F$21</f>
        <v>-305.45235952000002</v>
      </c>
      <c r="E243" s="37">
        <f>SUMIFS(СВЦЭМ!$G$34:$G$777,СВЦЭМ!$A$34:$A$777,$A243,СВЦЭМ!$B$34:$B$777,E$225)+'СЕТ СН'!$F$12-'СЕТ СН'!$F$21</f>
        <v>-305.03375274000001</v>
      </c>
      <c r="F243" s="37">
        <f>SUMIFS(СВЦЭМ!$G$34:$G$777,СВЦЭМ!$A$34:$A$777,$A243,СВЦЭМ!$B$34:$B$777,F$225)+'СЕТ СН'!$F$12-'СЕТ СН'!$F$21</f>
        <v>-306.11867737</v>
      </c>
      <c r="G243" s="37">
        <f>SUMIFS(СВЦЭМ!$G$34:$G$777,СВЦЭМ!$A$34:$A$777,$A243,СВЦЭМ!$B$34:$B$777,G$225)+'СЕТ СН'!$F$12-'СЕТ СН'!$F$21</f>
        <v>-305.74232053999998</v>
      </c>
      <c r="H243" s="37">
        <f>SUMIFS(СВЦЭМ!$G$34:$G$777,СВЦЭМ!$A$34:$A$777,$A243,СВЦЭМ!$B$34:$B$777,H$225)+'СЕТ СН'!$F$12-'СЕТ СН'!$F$21</f>
        <v>-301.79035771999997</v>
      </c>
      <c r="I243" s="37">
        <f>SUMIFS(СВЦЭМ!$G$34:$G$777,СВЦЭМ!$A$34:$A$777,$A243,СВЦЭМ!$B$34:$B$777,I$225)+'СЕТ СН'!$F$12-'СЕТ СН'!$F$21</f>
        <v>-319.11071684000001</v>
      </c>
      <c r="J243" s="37">
        <f>SUMIFS(СВЦЭМ!$G$34:$G$777,СВЦЭМ!$A$34:$A$777,$A243,СВЦЭМ!$B$34:$B$777,J$225)+'СЕТ СН'!$F$12-'СЕТ СН'!$F$21</f>
        <v>-359.17294592999997</v>
      </c>
      <c r="K243" s="37">
        <f>SUMIFS(СВЦЭМ!$G$34:$G$777,СВЦЭМ!$A$34:$A$777,$A243,СВЦЭМ!$B$34:$B$777,K$225)+'СЕТ СН'!$F$12-'СЕТ СН'!$F$21</f>
        <v>-380.09154199</v>
      </c>
      <c r="L243" s="37">
        <f>SUMIFS(СВЦЭМ!$G$34:$G$777,СВЦЭМ!$A$34:$A$777,$A243,СВЦЭМ!$B$34:$B$777,L$225)+'СЕТ СН'!$F$12-'СЕТ СН'!$F$21</f>
        <v>-398.16479141000002</v>
      </c>
      <c r="M243" s="37">
        <f>SUMIFS(СВЦЭМ!$G$34:$G$777,СВЦЭМ!$A$34:$A$777,$A243,СВЦЭМ!$B$34:$B$777,M$225)+'СЕТ СН'!$F$12-'СЕТ СН'!$F$21</f>
        <v>-403.06620746999999</v>
      </c>
      <c r="N243" s="37">
        <f>SUMIFS(СВЦЭМ!$G$34:$G$777,СВЦЭМ!$A$34:$A$777,$A243,СВЦЭМ!$B$34:$B$777,N$225)+'СЕТ СН'!$F$12-'СЕТ СН'!$F$21</f>
        <v>-403.28791482999998</v>
      </c>
      <c r="O243" s="37">
        <f>SUMIFS(СВЦЭМ!$G$34:$G$777,СВЦЭМ!$A$34:$A$777,$A243,СВЦЭМ!$B$34:$B$777,O$225)+'СЕТ СН'!$F$12-'СЕТ СН'!$F$21</f>
        <v>-404.97594746999999</v>
      </c>
      <c r="P243" s="37">
        <f>SUMIFS(СВЦЭМ!$G$34:$G$777,СВЦЭМ!$A$34:$A$777,$A243,СВЦЭМ!$B$34:$B$777,P$225)+'СЕТ СН'!$F$12-'СЕТ СН'!$F$21</f>
        <v>-402.82225469000002</v>
      </c>
      <c r="Q243" s="37">
        <f>SUMIFS(СВЦЭМ!$G$34:$G$777,СВЦЭМ!$A$34:$A$777,$A243,СВЦЭМ!$B$34:$B$777,Q$225)+'СЕТ СН'!$F$12-'СЕТ СН'!$F$21</f>
        <v>-402.14556186999999</v>
      </c>
      <c r="R243" s="37">
        <f>SUMIFS(СВЦЭМ!$G$34:$G$777,СВЦЭМ!$A$34:$A$777,$A243,СВЦЭМ!$B$34:$B$777,R$225)+'СЕТ СН'!$F$12-'СЕТ СН'!$F$21</f>
        <v>-402.11652146</v>
      </c>
      <c r="S243" s="37">
        <f>SUMIFS(СВЦЭМ!$G$34:$G$777,СВЦЭМ!$A$34:$A$777,$A243,СВЦЭМ!$B$34:$B$777,S$225)+'СЕТ СН'!$F$12-'СЕТ СН'!$F$21</f>
        <v>-405.61672224</v>
      </c>
      <c r="T243" s="37">
        <f>SUMIFS(СВЦЭМ!$G$34:$G$777,СВЦЭМ!$A$34:$A$777,$A243,СВЦЭМ!$B$34:$B$777,T$225)+'СЕТ СН'!$F$12-'СЕТ СН'!$F$21</f>
        <v>-401.25026191000001</v>
      </c>
      <c r="U243" s="37">
        <f>SUMIFS(СВЦЭМ!$G$34:$G$777,СВЦЭМ!$A$34:$A$777,$A243,СВЦЭМ!$B$34:$B$777,U$225)+'СЕТ СН'!$F$12-'СЕТ СН'!$F$21</f>
        <v>-398.26165251999998</v>
      </c>
      <c r="V243" s="37">
        <f>SUMIFS(СВЦЭМ!$G$34:$G$777,СВЦЭМ!$A$34:$A$777,$A243,СВЦЭМ!$B$34:$B$777,V$225)+'СЕТ СН'!$F$12-'СЕТ СН'!$F$21</f>
        <v>-393.68493281999997</v>
      </c>
      <c r="W243" s="37">
        <f>SUMIFS(СВЦЭМ!$G$34:$G$777,СВЦЭМ!$A$34:$A$777,$A243,СВЦЭМ!$B$34:$B$777,W$225)+'СЕТ СН'!$F$12-'СЕТ СН'!$F$21</f>
        <v>-385.84772267</v>
      </c>
      <c r="X243" s="37">
        <f>SUMIFS(СВЦЭМ!$G$34:$G$777,СВЦЭМ!$A$34:$A$777,$A243,СВЦЭМ!$B$34:$B$777,X$225)+'СЕТ СН'!$F$12-'СЕТ СН'!$F$21</f>
        <v>-372.45915955999999</v>
      </c>
      <c r="Y243" s="37">
        <f>SUMIFS(СВЦЭМ!$G$34:$G$777,СВЦЭМ!$A$34:$A$777,$A243,СВЦЭМ!$B$34:$B$777,Y$225)+'СЕТ СН'!$F$12-'СЕТ СН'!$F$21</f>
        <v>-342.38569114000001</v>
      </c>
    </row>
    <row r="244" spans="1:25" ht="15.75" x14ac:dyDescent="0.2">
      <c r="A244" s="36">
        <f t="shared" si="6"/>
        <v>42935</v>
      </c>
      <c r="B244" s="37">
        <f>SUMIFS(СВЦЭМ!$G$34:$G$777,СВЦЭМ!$A$34:$A$777,$A244,СВЦЭМ!$B$34:$B$777,B$225)+'СЕТ СН'!$F$12-'СЕТ СН'!$F$21</f>
        <v>-362.79456984000001</v>
      </c>
      <c r="C244" s="37">
        <f>SUMIFS(СВЦЭМ!$G$34:$G$777,СВЦЭМ!$A$34:$A$777,$A244,СВЦЭМ!$B$34:$B$777,C$225)+'СЕТ СН'!$F$12-'СЕТ СН'!$F$21</f>
        <v>-338.73553248999997</v>
      </c>
      <c r="D244" s="37">
        <f>SUMIFS(СВЦЭМ!$G$34:$G$777,СВЦЭМ!$A$34:$A$777,$A244,СВЦЭМ!$B$34:$B$777,D$225)+'СЕТ СН'!$F$12-'СЕТ СН'!$F$21</f>
        <v>-327.06730443999999</v>
      </c>
      <c r="E244" s="37">
        <f>SUMIFS(СВЦЭМ!$G$34:$G$777,СВЦЭМ!$A$34:$A$777,$A244,СВЦЭМ!$B$34:$B$777,E$225)+'СЕТ СН'!$F$12-'СЕТ СН'!$F$21</f>
        <v>-323.33981591999998</v>
      </c>
      <c r="F244" s="37">
        <f>SUMIFS(СВЦЭМ!$G$34:$G$777,СВЦЭМ!$A$34:$A$777,$A244,СВЦЭМ!$B$34:$B$777,F$225)+'СЕТ СН'!$F$12-'СЕТ СН'!$F$21</f>
        <v>-321.22106399</v>
      </c>
      <c r="G244" s="37">
        <f>SUMIFS(СВЦЭМ!$G$34:$G$777,СВЦЭМ!$A$34:$A$777,$A244,СВЦЭМ!$B$34:$B$777,G$225)+'СЕТ СН'!$F$12-'СЕТ СН'!$F$21</f>
        <v>-323.62426621999998</v>
      </c>
      <c r="H244" s="37">
        <f>SUMIFS(СВЦЭМ!$G$34:$G$777,СВЦЭМ!$A$34:$A$777,$A244,СВЦЭМ!$B$34:$B$777,H$225)+'СЕТ СН'!$F$12-'СЕТ СН'!$F$21</f>
        <v>-342.46577399</v>
      </c>
      <c r="I244" s="37">
        <f>SUMIFS(СВЦЭМ!$G$34:$G$777,СВЦЭМ!$A$34:$A$777,$A244,СВЦЭМ!$B$34:$B$777,I$225)+'СЕТ СН'!$F$12-'СЕТ СН'!$F$21</f>
        <v>-361.84455350999997</v>
      </c>
      <c r="J244" s="37">
        <f>SUMIFS(СВЦЭМ!$G$34:$G$777,СВЦЭМ!$A$34:$A$777,$A244,СВЦЭМ!$B$34:$B$777,J$225)+'СЕТ СН'!$F$12-'СЕТ СН'!$F$21</f>
        <v>-388.14118604999999</v>
      </c>
      <c r="K244" s="37">
        <f>SUMIFS(СВЦЭМ!$G$34:$G$777,СВЦЭМ!$A$34:$A$777,$A244,СВЦЭМ!$B$34:$B$777,K$225)+'СЕТ СН'!$F$12-'СЕТ СН'!$F$21</f>
        <v>-408.41793054999999</v>
      </c>
      <c r="L244" s="37">
        <f>SUMIFS(СВЦЭМ!$G$34:$G$777,СВЦЭМ!$A$34:$A$777,$A244,СВЦЭМ!$B$34:$B$777,L$225)+'СЕТ СН'!$F$12-'СЕТ СН'!$F$21</f>
        <v>-425.47332112999999</v>
      </c>
      <c r="M244" s="37">
        <f>SUMIFS(СВЦЭМ!$G$34:$G$777,СВЦЭМ!$A$34:$A$777,$A244,СВЦЭМ!$B$34:$B$777,M$225)+'СЕТ СН'!$F$12-'СЕТ СН'!$F$21</f>
        <v>-429.62072172000001</v>
      </c>
      <c r="N244" s="37">
        <f>SUMIFS(СВЦЭМ!$G$34:$G$777,СВЦЭМ!$A$34:$A$777,$A244,СВЦЭМ!$B$34:$B$777,N$225)+'СЕТ СН'!$F$12-'СЕТ СН'!$F$21</f>
        <v>-429.31244895999998</v>
      </c>
      <c r="O244" s="37">
        <f>SUMIFS(СВЦЭМ!$G$34:$G$777,СВЦЭМ!$A$34:$A$777,$A244,СВЦЭМ!$B$34:$B$777,O$225)+'СЕТ СН'!$F$12-'СЕТ СН'!$F$21</f>
        <v>-435.08609410999998</v>
      </c>
      <c r="P244" s="37">
        <f>SUMIFS(СВЦЭМ!$G$34:$G$777,СВЦЭМ!$A$34:$A$777,$A244,СВЦЭМ!$B$34:$B$777,P$225)+'СЕТ СН'!$F$12-'СЕТ СН'!$F$21</f>
        <v>-430.39520474</v>
      </c>
      <c r="Q244" s="37">
        <f>SUMIFS(СВЦЭМ!$G$34:$G$777,СВЦЭМ!$A$34:$A$777,$A244,СВЦЭМ!$B$34:$B$777,Q$225)+'СЕТ СН'!$F$12-'СЕТ СН'!$F$21</f>
        <v>-429.88283093000001</v>
      </c>
      <c r="R244" s="37">
        <f>SUMIFS(СВЦЭМ!$G$34:$G$777,СВЦЭМ!$A$34:$A$777,$A244,СВЦЭМ!$B$34:$B$777,R$225)+'СЕТ СН'!$F$12-'СЕТ СН'!$F$21</f>
        <v>-428.52263068000002</v>
      </c>
      <c r="S244" s="37">
        <f>SUMIFS(СВЦЭМ!$G$34:$G$777,СВЦЭМ!$A$34:$A$777,$A244,СВЦЭМ!$B$34:$B$777,S$225)+'СЕТ СН'!$F$12-'СЕТ СН'!$F$21</f>
        <v>-432.94017030999998</v>
      </c>
      <c r="T244" s="37">
        <f>SUMIFS(СВЦЭМ!$G$34:$G$777,СВЦЭМ!$A$34:$A$777,$A244,СВЦЭМ!$B$34:$B$777,T$225)+'СЕТ СН'!$F$12-'СЕТ СН'!$F$21</f>
        <v>-429.96227121000004</v>
      </c>
      <c r="U244" s="37">
        <f>SUMIFS(СВЦЭМ!$G$34:$G$777,СВЦЭМ!$A$34:$A$777,$A244,СВЦЭМ!$B$34:$B$777,U$225)+'СЕТ СН'!$F$12-'СЕТ СН'!$F$21</f>
        <v>-429.07738800000004</v>
      </c>
      <c r="V244" s="37">
        <f>SUMIFS(СВЦЭМ!$G$34:$G$777,СВЦЭМ!$A$34:$A$777,$A244,СВЦЭМ!$B$34:$B$777,V$225)+'СЕТ СН'!$F$12-'СЕТ СН'!$F$21</f>
        <v>-425.52354277000001</v>
      </c>
      <c r="W244" s="37">
        <f>SUMIFS(СВЦЭМ!$G$34:$G$777,СВЦЭМ!$A$34:$A$777,$A244,СВЦЭМ!$B$34:$B$777,W$225)+'СЕТ СН'!$F$12-'СЕТ СН'!$F$21</f>
        <v>-417.04053436999999</v>
      </c>
      <c r="X244" s="37">
        <f>SUMIFS(СВЦЭМ!$G$34:$G$777,СВЦЭМ!$A$34:$A$777,$A244,СВЦЭМ!$B$34:$B$777,X$225)+'СЕТ СН'!$F$12-'СЕТ СН'!$F$21</f>
        <v>-399.82363280000004</v>
      </c>
      <c r="Y244" s="37">
        <f>SUMIFS(СВЦЭМ!$G$34:$G$777,СВЦЭМ!$A$34:$A$777,$A244,СВЦЭМ!$B$34:$B$777,Y$225)+'СЕТ СН'!$F$12-'СЕТ СН'!$F$21</f>
        <v>-376.44362634999999</v>
      </c>
    </row>
    <row r="245" spans="1:25" ht="15.75" x14ac:dyDescent="0.2">
      <c r="A245" s="36">
        <f t="shared" si="6"/>
        <v>42936</v>
      </c>
      <c r="B245" s="37">
        <f>SUMIFS(СВЦЭМ!$G$34:$G$777,СВЦЭМ!$A$34:$A$777,$A245,СВЦЭМ!$B$34:$B$777,B$225)+'СЕТ СН'!$F$12-'СЕТ СН'!$F$21</f>
        <v>-375.77401140000001</v>
      </c>
      <c r="C245" s="37">
        <f>SUMIFS(СВЦЭМ!$G$34:$G$777,СВЦЭМ!$A$34:$A$777,$A245,СВЦЭМ!$B$34:$B$777,C$225)+'СЕТ СН'!$F$12-'СЕТ СН'!$F$21</f>
        <v>-357.68071291000001</v>
      </c>
      <c r="D245" s="37">
        <f>SUMIFS(СВЦЭМ!$G$34:$G$777,СВЦЭМ!$A$34:$A$777,$A245,СВЦЭМ!$B$34:$B$777,D$225)+'СЕТ СН'!$F$12-'СЕТ СН'!$F$21</f>
        <v>-341.49938398</v>
      </c>
      <c r="E245" s="37">
        <f>SUMIFS(СВЦЭМ!$G$34:$G$777,СВЦЭМ!$A$34:$A$777,$A245,СВЦЭМ!$B$34:$B$777,E$225)+'СЕТ СН'!$F$12-'СЕТ СН'!$F$21</f>
        <v>-335.19045672999999</v>
      </c>
      <c r="F245" s="37">
        <f>SUMIFS(СВЦЭМ!$G$34:$G$777,СВЦЭМ!$A$34:$A$777,$A245,СВЦЭМ!$B$34:$B$777,F$225)+'СЕТ СН'!$F$12-'СЕТ СН'!$F$21</f>
        <v>-334.76800492000001</v>
      </c>
      <c r="G245" s="37">
        <f>SUMIFS(СВЦЭМ!$G$34:$G$777,СВЦЭМ!$A$34:$A$777,$A245,СВЦЭМ!$B$34:$B$777,G$225)+'СЕТ СН'!$F$12-'СЕТ СН'!$F$21</f>
        <v>-335.21689574999999</v>
      </c>
      <c r="H245" s="37">
        <f>SUMIFS(СВЦЭМ!$G$34:$G$777,СВЦЭМ!$A$34:$A$777,$A245,СВЦЭМ!$B$34:$B$777,H$225)+'СЕТ СН'!$F$12-'СЕТ СН'!$F$21</f>
        <v>-354.04748165000001</v>
      </c>
      <c r="I245" s="37">
        <f>SUMIFS(СВЦЭМ!$G$34:$G$777,СВЦЭМ!$A$34:$A$777,$A245,СВЦЭМ!$B$34:$B$777,I$225)+'СЕТ СН'!$F$12-'СЕТ СН'!$F$21</f>
        <v>-367.78591381000001</v>
      </c>
      <c r="J245" s="37">
        <f>SUMIFS(СВЦЭМ!$G$34:$G$777,СВЦЭМ!$A$34:$A$777,$A245,СВЦЭМ!$B$34:$B$777,J$225)+'СЕТ СН'!$F$12-'СЕТ СН'!$F$21</f>
        <v>-396.62871472</v>
      </c>
      <c r="K245" s="37">
        <f>SUMIFS(СВЦЭМ!$G$34:$G$777,СВЦЭМ!$A$34:$A$777,$A245,СВЦЭМ!$B$34:$B$777,K$225)+'СЕТ СН'!$F$12-'СЕТ СН'!$F$21</f>
        <v>-414.83038585999998</v>
      </c>
      <c r="L245" s="37">
        <f>SUMIFS(СВЦЭМ!$G$34:$G$777,СВЦЭМ!$A$34:$A$777,$A245,СВЦЭМ!$B$34:$B$777,L$225)+'СЕТ СН'!$F$12-'СЕТ СН'!$F$21</f>
        <v>-430.57038782999996</v>
      </c>
      <c r="M245" s="37">
        <f>SUMIFS(СВЦЭМ!$G$34:$G$777,СВЦЭМ!$A$34:$A$777,$A245,СВЦЭМ!$B$34:$B$777,M$225)+'СЕТ СН'!$F$12-'СЕТ СН'!$F$21</f>
        <v>-440.08168324999997</v>
      </c>
      <c r="N245" s="37">
        <f>SUMIFS(СВЦЭМ!$G$34:$G$777,СВЦЭМ!$A$34:$A$777,$A245,СВЦЭМ!$B$34:$B$777,N$225)+'СЕТ СН'!$F$12-'СЕТ СН'!$F$21</f>
        <v>-439.59974310000001</v>
      </c>
      <c r="O245" s="37">
        <f>SUMIFS(СВЦЭМ!$G$34:$G$777,СВЦЭМ!$A$34:$A$777,$A245,СВЦЭМ!$B$34:$B$777,O$225)+'СЕТ СН'!$F$12-'СЕТ СН'!$F$21</f>
        <v>-443.35787845999999</v>
      </c>
      <c r="P245" s="37">
        <f>SUMIFS(СВЦЭМ!$G$34:$G$777,СВЦЭМ!$A$34:$A$777,$A245,СВЦЭМ!$B$34:$B$777,P$225)+'СЕТ СН'!$F$12-'СЕТ СН'!$F$21</f>
        <v>-439.15128303</v>
      </c>
      <c r="Q245" s="37">
        <f>SUMIFS(СВЦЭМ!$G$34:$G$777,СВЦЭМ!$A$34:$A$777,$A245,СВЦЭМ!$B$34:$B$777,Q$225)+'СЕТ СН'!$F$12-'СЕТ СН'!$F$21</f>
        <v>-439.19575325</v>
      </c>
      <c r="R245" s="37">
        <f>SUMIFS(СВЦЭМ!$G$34:$G$777,СВЦЭМ!$A$34:$A$777,$A245,СВЦЭМ!$B$34:$B$777,R$225)+'СЕТ СН'!$F$12-'СЕТ СН'!$F$21</f>
        <v>-438.24525667</v>
      </c>
      <c r="S245" s="37">
        <f>SUMIFS(СВЦЭМ!$G$34:$G$777,СВЦЭМ!$A$34:$A$777,$A245,СВЦЭМ!$B$34:$B$777,S$225)+'СЕТ СН'!$F$12-'СЕТ СН'!$F$21</f>
        <v>-438.82844581000001</v>
      </c>
      <c r="T245" s="37">
        <f>SUMIFS(СВЦЭМ!$G$34:$G$777,СВЦЭМ!$A$34:$A$777,$A245,СВЦЭМ!$B$34:$B$777,T$225)+'СЕТ СН'!$F$12-'СЕТ СН'!$F$21</f>
        <v>-434.74842726999998</v>
      </c>
      <c r="U245" s="37">
        <f>SUMIFS(СВЦЭМ!$G$34:$G$777,СВЦЭМ!$A$34:$A$777,$A245,СВЦЭМ!$B$34:$B$777,U$225)+'СЕТ СН'!$F$12-'СЕТ СН'!$F$21</f>
        <v>-433.49156073</v>
      </c>
      <c r="V245" s="37">
        <f>SUMIFS(СВЦЭМ!$G$34:$G$777,СВЦЭМ!$A$34:$A$777,$A245,СВЦЭМ!$B$34:$B$777,V$225)+'СЕТ СН'!$F$12-'СЕТ СН'!$F$21</f>
        <v>-437.61122972999999</v>
      </c>
      <c r="W245" s="37">
        <f>SUMIFS(СВЦЭМ!$G$34:$G$777,СВЦЭМ!$A$34:$A$777,$A245,СВЦЭМ!$B$34:$B$777,W$225)+'СЕТ СН'!$F$12-'СЕТ СН'!$F$21</f>
        <v>-433.25180628999999</v>
      </c>
      <c r="X245" s="37">
        <f>SUMIFS(СВЦЭМ!$G$34:$G$777,СВЦЭМ!$A$34:$A$777,$A245,СВЦЭМ!$B$34:$B$777,X$225)+'СЕТ СН'!$F$12-'СЕТ СН'!$F$21</f>
        <v>-417.81821451999997</v>
      </c>
      <c r="Y245" s="37">
        <f>SUMIFS(СВЦЭМ!$G$34:$G$777,СВЦЭМ!$A$34:$A$777,$A245,СВЦЭМ!$B$34:$B$777,Y$225)+'СЕТ СН'!$F$12-'СЕТ СН'!$F$21</f>
        <v>-392.05840116000002</v>
      </c>
    </row>
    <row r="246" spans="1:25" ht="15.75" x14ac:dyDescent="0.2">
      <c r="A246" s="36">
        <f t="shared" si="6"/>
        <v>42937</v>
      </c>
      <c r="B246" s="37">
        <f>SUMIFS(СВЦЭМ!$G$34:$G$777,СВЦЭМ!$A$34:$A$777,$A246,СВЦЭМ!$B$34:$B$777,B$225)+'СЕТ СН'!$F$12-'СЕТ СН'!$F$21</f>
        <v>-375.68163662000001</v>
      </c>
      <c r="C246" s="37">
        <f>SUMIFS(СВЦЭМ!$G$34:$G$777,СВЦЭМ!$A$34:$A$777,$A246,СВЦЭМ!$B$34:$B$777,C$225)+'СЕТ СН'!$F$12-'СЕТ СН'!$F$21</f>
        <v>-365.00973816999999</v>
      </c>
      <c r="D246" s="37">
        <f>SUMIFS(СВЦЭМ!$G$34:$G$777,СВЦЭМ!$A$34:$A$777,$A246,СВЦЭМ!$B$34:$B$777,D$225)+'СЕТ СН'!$F$12-'СЕТ СН'!$F$21</f>
        <v>-354.08814902</v>
      </c>
      <c r="E246" s="37">
        <f>SUMIFS(СВЦЭМ!$G$34:$G$777,СВЦЭМ!$A$34:$A$777,$A246,СВЦЭМ!$B$34:$B$777,E$225)+'СЕТ СН'!$F$12-'СЕТ СН'!$F$21</f>
        <v>-352.76523843000001</v>
      </c>
      <c r="F246" s="37">
        <f>SUMIFS(СВЦЭМ!$G$34:$G$777,СВЦЭМ!$A$34:$A$777,$A246,СВЦЭМ!$B$34:$B$777,F$225)+'СЕТ СН'!$F$12-'СЕТ СН'!$F$21</f>
        <v>-354.52746208999997</v>
      </c>
      <c r="G246" s="37">
        <f>SUMIFS(СВЦЭМ!$G$34:$G$777,СВЦЭМ!$A$34:$A$777,$A246,СВЦЭМ!$B$34:$B$777,G$225)+'СЕТ СН'!$F$12-'СЕТ СН'!$F$21</f>
        <v>-356.06636013000002</v>
      </c>
      <c r="H246" s="37">
        <f>SUMIFS(СВЦЭМ!$G$34:$G$777,СВЦЭМ!$A$34:$A$777,$A246,СВЦЭМ!$B$34:$B$777,H$225)+'СЕТ СН'!$F$12-'СЕТ СН'!$F$21</f>
        <v>-372.33559192999996</v>
      </c>
      <c r="I246" s="37">
        <f>SUMIFS(СВЦЭМ!$G$34:$G$777,СВЦЭМ!$A$34:$A$777,$A246,СВЦЭМ!$B$34:$B$777,I$225)+'СЕТ СН'!$F$12-'СЕТ СН'!$F$21</f>
        <v>-389.59403529999997</v>
      </c>
      <c r="J246" s="37">
        <f>SUMIFS(СВЦЭМ!$G$34:$G$777,СВЦЭМ!$A$34:$A$777,$A246,СВЦЭМ!$B$34:$B$777,J$225)+'СЕТ СН'!$F$12-'СЕТ СН'!$F$21</f>
        <v>-401.01155101000001</v>
      </c>
      <c r="K246" s="37">
        <f>SUMIFS(СВЦЭМ!$G$34:$G$777,СВЦЭМ!$A$34:$A$777,$A246,СВЦЭМ!$B$34:$B$777,K$225)+'СЕТ СН'!$F$12-'СЕТ СН'!$F$21</f>
        <v>-419.18650585</v>
      </c>
      <c r="L246" s="37">
        <f>SUMIFS(СВЦЭМ!$G$34:$G$777,СВЦЭМ!$A$34:$A$777,$A246,СВЦЭМ!$B$34:$B$777,L$225)+'СЕТ СН'!$F$12-'СЕТ СН'!$F$21</f>
        <v>-425.60784151999997</v>
      </c>
      <c r="M246" s="37">
        <f>SUMIFS(СВЦЭМ!$G$34:$G$777,СВЦЭМ!$A$34:$A$777,$A246,СВЦЭМ!$B$34:$B$777,M$225)+'СЕТ СН'!$F$12-'СЕТ СН'!$F$21</f>
        <v>-418.94237191000002</v>
      </c>
      <c r="N246" s="37">
        <f>SUMIFS(СВЦЭМ!$G$34:$G$777,СВЦЭМ!$A$34:$A$777,$A246,СВЦЭМ!$B$34:$B$777,N$225)+'СЕТ СН'!$F$12-'СЕТ СН'!$F$21</f>
        <v>-419.23087140999996</v>
      </c>
      <c r="O246" s="37">
        <f>SUMIFS(СВЦЭМ!$G$34:$G$777,СВЦЭМ!$A$34:$A$777,$A246,СВЦЭМ!$B$34:$B$777,O$225)+'СЕТ СН'!$F$12-'СЕТ СН'!$F$21</f>
        <v>-420.98346427000001</v>
      </c>
      <c r="P246" s="37">
        <f>SUMIFS(СВЦЭМ!$G$34:$G$777,СВЦЭМ!$A$34:$A$777,$A246,СВЦЭМ!$B$34:$B$777,P$225)+'СЕТ СН'!$F$12-'СЕТ СН'!$F$21</f>
        <v>-422.12849285999999</v>
      </c>
      <c r="Q246" s="37">
        <f>SUMIFS(СВЦЭМ!$G$34:$G$777,СВЦЭМ!$A$34:$A$777,$A246,СВЦЭМ!$B$34:$B$777,Q$225)+'СЕТ СН'!$F$12-'СЕТ СН'!$F$21</f>
        <v>-423.49463216999999</v>
      </c>
      <c r="R246" s="37">
        <f>SUMIFS(СВЦЭМ!$G$34:$G$777,СВЦЭМ!$A$34:$A$777,$A246,СВЦЭМ!$B$34:$B$777,R$225)+'СЕТ СН'!$F$12-'СЕТ СН'!$F$21</f>
        <v>-425.30174707000003</v>
      </c>
      <c r="S246" s="37">
        <f>SUMIFS(СВЦЭМ!$G$34:$G$777,СВЦЭМ!$A$34:$A$777,$A246,СВЦЭМ!$B$34:$B$777,S$225)+'СЕТ СН'!$F$12-'СЕТ СН'!$F$21</f>
        <v>-425.06596352999998</v>
      </c>
      <c r="T246" s="37">
        <f>SUMIFS(СВЦЭМ!$G$34:$G$777,СВЦЭМ!$A$34:$A$777,$A246,СВЦЭМ!$B$34:$B$777,T$225)+'СЕТ СН'!$F$12-'СЕТ СН'!$F$21</f>
        <v>-427.69047975000001</v>
      </c>
      <c r="U246" s="37">
        <f>SUMIFS(СВЦЭМ!$G$34:$G$777,СВЦЭМ!$A$34:$A$777,$A246,СВЦЭМ!$B$34:$B$777,U$225)+'СЕТ СН'!$F$12-'СЕТ СН'!$F$21</f>
        <v>-431.84880192000003</v>
      </c>
      <c r="V246" s="37">
        <f>SUMIFS(СВЦЭМ!$G$34:$G$777,СВЦЭМ!$A$34:$A$777,$A246,СВЦЭМ!$B$34:$B$777,V$225)+'СЕТ СН'!$F$12-'СЕТ СН'!$F$21</f>
        <v>-433.89336221999997</v>
      </c>
      <c r="W246" s="37">
        <f>SUMIFS(СВЦЭМ!$G$34:$G$777,СВЦЭМ!$A$34:$A$777,$A246,СВЦЭМ!$B$34:$B$777,W$225)+'СЕТ СН'!$F$12-'СЕТ СН'!$F$21</f>
        <v>-420.65145244000001</v>
      </c>
      <c r="X246" s="37">
        <f>SUMIFS(СВЦЭМ!$G$34:$G$777,СВЦЭМ!$A$34:$A$777,$A246,СВЦЭМ!$B$34:$B$777,X$225)+'СЕТ СН'!$F$12-'СЕТ СН'!$F$21</f>
        <v>-413.02711787999999</v>
      </c>
      <c r="Y246" s="37">
        <f>SUMIFS(СВЦЭМ!$G$34:$G$777,СВЦЭМ!$A$34:$A$777,$A246,СВЦЭМ!$B$34:$B$777,Y$225)+'СЕТ СН'!$F$12-'СЕТ СН'!$F$21</f>
        <v>-392.08704075000003</v>
      </c>
    </row>
    <row r="247" spans="1:25" ht="15.75" x14ac:dyDescent="0.2">
      <c r="A247" s="36">
        <f t="shared" si="6"/>
        <v>42938</v>
      </c>
      <c r="B247" s="37">
        <f>SUMIFS(СВЦЭМ!$G$34:$G$777,СВЦЭМ!$A$34:$A$777,$A247,СВЦЭМ!$B$34:$B$777,B$225)+'СЕТ СН'!$F$12-'СЕТ СН'!$F$21</f>
        <v>-375.34481359</v>
      </c>
      <c r="C247" s="37">
        <f>SUMIFS(СВЦЭМ!$G$34:$G$777,СВЦЭМ!$A$34:$A$777,$A247,СВЦЭМ!$B$34:$B$777,C$225)+'СЕТ СН'!$F$12-'СЕТ СН'!$F$21</f>
        <v>-366.89988928000002</v>
      </c>
      <c r="D247" s="37">
        <f>SUMIFS(СВЦЭМ!$G$34:$G$777,СВЦЭМ!$A$34:$A$777,$A247,СВЦЭМ!$B$34:$B$777,D$225)+'СЕТ СН'!$F$12-'СЕТ СН'!$F$21</f>
        <v>-362.43347978999998</v>
      </c>
      <c r="E247" s="37">
        <f>SUMIFS(СВЦЭМ!$G$34:$G$777,СВЦЭМ!$A$34:$A$777,$A247,СВЦЭМ!$B$34:$B$777,E$225)+'СЕТ СН'!$F$12-'СЕТ СН'!$F$21</f>
        <v>-357.92897303000001</v>
      </c>
      <c r="F247" s="37">
        <f>SUMIFS(СВЦЭМ!$G$34:$G$777,СВЦЭМ!$A$34:$A$777,$A247,СВЦЭМ!$B$34:$B$777,F$225)+'СЕТ СН'!$F$12-'СЕТ СН'!$F$21</f>
        <v>-355.34568287000002</v>
      </c>
      <c r="G247" s="37">
        <f>SUMIFS(СВЦЭМ!$G$34:$G$777,СВЦЭМ!$A$34:$A$777,$A247,СВЦЭМ!$B$34:$B$777,G$225)+'СЕТ СН'!$F$12-'СЕТ СН'!$F$21</f>
        <v>-357.29611063999999</v>
      </c>
      <c r="H247" s="37">
        <f>SUMIFS(СВЦЭМ!$G$34:$G$777,СВЦЭМ!$A$34:$A$777,$A247,СВЦЭМ!$B$34:$B$777,H$225)+'СЕТ СН'!$F$12-'СЕТ СН'!$F$21</f>
        <v>-365.39271654000004</v>
      </c>
      <c r="I247" s="37">
        <f>SUMIFS(СВЦЭМ!$G$34:$G$777,СВЦЭМ!$A$34:$A$777,$A247,СВЦЭМ!$B$34:$B$777,I$225)+'СЕТ СН'!$F$12-'СЕТ СН'!$F$21</f>
        <v>-389.13238623000001</v>
      </c>
      <c r="J247" s="37">
        <f>SUMIFS(СВЦЭМ!$G$34:$G$777,СВЦЭМ!$A$34:$A$777,$A247,СВЦЭМ!$B$34:$B$777,J$225)+'СЕТ СН'!$F$12-'СЕТ СН'!$F$21</f>
        <v>-416.24876416999996</v>
      </c>
      <c r="K247" s="37">
        <f>SUMIFS(СВЦЭМ!$G$34:$G$777,СВЦЭМ!$A$34:$A$777,$A247,СВЦЭМ!$B$34:$B$777,K$225)+'СЕТ СН'!$F$12-'СЕТ СН'!$F$21</f>
        <v>-434.59303691000002</v>
      </c>
      <c r="L247" s="37">
        <f>SUMIFS(СВЦЭМ!$G$34:$G$777,СВЦЭМ!$A$34:$A$777,$A247,СВЦЭМ!$B$34:$B$777,L$225)+'СЕТ СН'!$F$12-'СЕТ СН'!$F$21</f>
        <v>-448.11268847999997</v>
      </c>
      <c r="M247" s="37">
        <f>SUMIFS(СВЦЭМ!$G$34:$G$777,СВЦЭМ!$A$34:$A$777,$A247,СВЦЭМ!$B$34:$B$777,M$225)+'СЕТ СН'!$F$12-'СЕТ СН'!$F$21</f>
        <v>-432.66784960000001</v>
      </c>
      <c r="N247" s="37">
        <f>SUMIFS(СВЦЭМ!$G$34:$G$777,СВЦЭМ!$A$34:$A$777,$A247,СВЦЭМ!$B$34:$B$777,N$225)+'СЕТ СН'!$F$12-'СЕТ СН'!$F$21</f>
        <v>-437.45237823000002</v>
      </c>
      <c r="O247" s="37">
        <f>SUMIFS(СВЦЭМ!$G$34:$G$777,СВЦЭМ!$A$34:$A$777,$A247,СВЦЭМ!$B$34:$B$777,O$225)+'СЕТ СН'!$F$12-'СЕТ СН'!$F$21</f>
        <v>-446.86847710000001</v>
      </c>
      <c r="P247" s="37">
        <f>SUMIFS(СВЦЭМ!$G$34:$G$777,СВЦЭМ!$A$34:$A$777,$A247,СВЦЭМ!$B$34:$B$777,P$225)+'СЕТ СН'!$F$12-'СЕТ СН'!$F$21</f>
        <v>-449.97432921999996</v>
      </c>
      <c r="Q247" s="37">
        <f>SUMIFS(СВЦЭМ!$G$34:$G$777,СВЦЭМ!$A$34:$A$777,$A247,СВЦЭМ!$B$34:$B$777,Q$225)+'СЕТ СН'!$F$12-'СЕТ СН'!$F$21</f>
        <v>-448.78625857999998</v>
      </c>
      <c r="R247" s="37">
        <f>SUMIFS(СВЦЭМ!$G$34:$G$777,СВЦЭМ!$A$34:$A$777,$A247,СВЦЭМ!$B$34:$B$777,R$225)+'СЕТ СН'!$F$12-'СЕТ СН'!$F$21</f>
        <v>-448.34227512000001</v>
      </c>
      <c r="S247" s="37">
        <f>SUMIFS(СВЦЭМ!$G$34:$G$777,СВЦЭМ!$A$34:$A$777,$A247,СВЦЭМ!$B$34:$B$777,S$225)+'СЕТ СН'!$F$12-'СЕТ СН'!$F$21</f>
        <v>-448.09503548999999</v>
      </c>
      <c r="T247" s="37">
        <f>SUMIFS(СВЦЭМ!$G$34:$G$777,СВЦЭМ!$A$34:$A$777,$A247,СВЦЭМ!$B$34:$B$777,T$225)+'СЕТ СН'!$F$12-'СЕТ СН'!$F$21</f>
        <v>-447.50676040999997</v>
      </c>
      <c r="U247" s="37">
        <f>SUMIFS(СВЦЭМ!$G$34:$G$777,СВЦЭМ!$A$34:$A$777,$A247,СВЦЭМ!$B$34:$B$777,U$225)+'СЕТ СН'!$F$12-'СЕТ СН'!$F$21</f>
        <v>-447.10135021999997</v>
      </c>
      <c r="V247" s="37">
        <f>SUMIFS(СВЦЭМ!$G$34:$G$777,СВЦЭМ!$A$34:$A$777,$A247,СВЦЭМ!$B$34:$B$777,V$225)+'СЕТ СН'!$F$12-'СЕТ СН'!$F$21</f>
        <v>-445.19178515999999</v>
      </c>
      <c r="W247" s="37">
        <f>SUMIFS(СВЦЭМ!$G$34:$G$777,СВЦЭМ!$A$34:$A$777,$A247,СВЦЭМ!$B$34:$B$777,W$225)+'СЕТ СН'!$F$12-'СЕТ СН'!$F$21</f>
        <v>-442.72699739999996</v>
      </c>
      <c r="X247" s="37">
        <f>SUMIFS(СВЦЭМ!$G$34:$G$777,СВЦЭМ!$A$34:$A$777,$A247,СВЦЭМ!$B$34:$B$777,X$225)+'СЕТ СН'!$F$12-'СЕТ СН'!$F$21</f>
        <v>-434.75796468999999</v>
      </c>
      <c r="Y247" s="37">
        <f>SUMIFS(СВЦЭМ!$G$34:$G$777,СВЦЭМ!$A$34:$A$777,$A247,СВЦЭМ!$B$34:$B$777,Y$225)+'СЕТ СН'!$F$12-'СЕТ СН'!$F$21</f>
        <v>-410.21863973000001</v>
      </c>
    </row>
    <row r="248" spans="1:25" ht="15.75" x14ac:dyDescent="0.2">
      <c r="A248" s="36">
        <f t="shared" si="6"/>
        <v>42939</v>
      </c>
      <c r="B248" s="37">
        <f>SUMIFS(СВЦЭМ!$G$34:$G$777,СВЦЭМ!$A$34:$A$777,$A248,СВЦЭМ!$B$34:$B$777,B$225)+'СЕТ СН'!$F$12-'СЕТ СН'!$F$21</f>
        <v>-387.13913905000004</v>
      </c>
      <c r="C248" s="37">
        <f>SUMIFS(СВЦЭМ!$G$34:$G$777,СВЦЭМ!$A$34:$A$777,$A248,СВЦЭМ!$B$34:$B$777,C$225)+'СЕТ СН'!$F$12-'СЕТ СН'!$F$21</f>
        <v>-377.07534707000002</v>
      </c>
      <c r="D248" s="37">
        <f>SUMIFS(СВЦЭМ!$G$34:$G$777,СВЦЭМ!$A$34:$A$777,$A248,СВЦЭМ!$B$34:$B$777,D$225)+'СЕТ СН'!$F$12-'СЕТ СН'!$F$21</f>
        <v>-361.52201246999999</v>
      </c>
      <c r="E248" s="37">
        <f>SUMIFS(СВЦЭМ!$G$34:$G$777,СВЦЭМ!$A$34:$A$777,$A248,СВЦЭМ!$B$34:$B$777,E$225)+'СЕТ СН'!$F$12-'СЕТ СН'!$F$21</f>
        <v>-356.43697900999996</v>
      </c>
      <c r="F248" s="37">
        <f>SUMIFS(СВЦЭМ!$G$34:$G$777,СВЦЭМ!$A$34:$A$777,$A248,СВЦЭМ!$B$34:$B$777,F$225)+'СЕТ СН'!$F$12-'СЕТ СН'!$F$21</f>
        <v>-351.18168212</v>
      </c>
      <c r="G248" s="37">
        <f>SUMIFS(СВЦЭМ!$G$34:$G$777,СВЦЭМ!$A$34:$A$777,$A248,СВЦЭМ!$B$34:$B$777,G$225)+'СЕТ СН'!$F$12-'СЕТ СН'!$F$21</f>
        <v>-351.14089099</v>
      </c>
      <c r="H248" s="37">
        <f>SUMIFS(СВЦЭМ!$G$34:$G$777,СВЦЭМ!$A$34:$A$777,$A248,СВЦЭМ!$B$34:$B$777,H$225)+'СЕТ СН'!$F$12-'СЕТ СН'!$F$21</f>
        <v>-358.00651311000001</v>
      </c>
      <c r="I248" s="37">
        <f>SUMIFS(СВЦЭМ!$G$34:$G$777,СВЦЭМ!$A$34:$A$777,$A248,СВЦЭМ!$B$34:$B$777,I$225)+'СЕТ СН'!$F$12-'СЕТ СН'!$F$21</f>
        <v>-385.5570166</v>
      </c>
      <c r="J248" s="37">
        <f>SUMIFS(СВЦЭМ!$G$34:$G$777,СВЦЭМ!$A$34:$A$777,$A248,СВЦЭМ!$B$34:$B$777,J$225)+'СЕТ СН'!$F$12-'СЕТ СН'!$F$21</f>
        <v>-411.97641888999999</v>
      </c>
      <c r="K248" s="37">
        <f>SUMIFS(СВЦЭМ!$G$34:$G$777,СВЦЭМ!$A$34:$A$777,$A248,СВЦЭМ!$B$34:$B$777,K$225)+'СЕТ СН'!$F$12-'СЕТ СН'!$F$21</f>
        <v>-432.56474192999997</v>
      </c>
      <c r="L248" s="37">
        <f>SUMIFS(СВЦЭМ!$G$34:$G$777,СВЦЭМ!$A$34:$A$777,$A248,СВЦЭМ!$B$34:$B$777,L$225)+'СЕТ СН'!$F$12-'СЕТ СН'!$F$21</f>
        <v>-443.57218956999998</v>
      </c>
      <c r="M248" s="37">
        <f>SUMIFS(СВЦЭМ!$G$34:$G$777,СВЦЭМ!$A$34:$A$777,$A248,СВЦЭМ!$B$34:$B$777,M$225)+'СЕТ СН'!$F$12-'СЕТ СН'!$F$21</f>
        <v>-440.04698668000003</v>
      </c>
      <c r="N248" s="37">
        <f>SUMIFS(СВЦЭМ!$G$34:$G$777,СВЦЭМ!$A$34:$A$777,$A248,СВЦЭМ!$B$34:$B$777,N$225)+'СЕТ СН'!$F$12-'СЕТ СН'!$F$21</f>
        <v>-430.34963984000001</v>
      </c>
      <c r="O248" s="37">
        <f>SUMIFS(СВЦЭМ!$G$34:$G$777,СВЦЭМ!$A$34:$A$777,$A248,СВЦЭМ!$B$34:$B$777,O$225)+'СЕТ СН'!$F$12-'СЕТ СН'!$F$21</f>
        <v>-439.78550817000001</v>
      </c>
      <c r="P248" s="37">
        <f>SUMIFS(СВЦЭМ!$G$34:$G$777,СВЦЭМ!$A$34:$A$777,$A248,СВЦЭМ!$B$34:$B$777,P$225)+'СЕТ СН'!$F$12-'СЕТ СН'!$F$21</f>
        <v>-446.77329164000002</v>
      </c>
      <c r="Q248" s="37">
        <f>SUMIFS(СВЦЭМ!$G$34:$G$777,СВЦЭМ!$A$34:$A$777,$A248,СВЦЭМ!$B$34:$B$777,Q$225)+'СЕТ СН'!$F$12-'СЕТ СН'!$F$21</f>
        <v>-447.05761081000003</v>
      </c>
      <c r="R248" s="37">
        <f>SUMIFS(СВЦЭМ!$G$34:$G$777,СВЦЭМ!$A$34:$A$777,$A248,СВЦЭМ!$B$34:$B$777,R$225)+'СЕТ СН'!$F$12-'СЕТ СН'!$F$21</f>
        <v>-446.39202026999999</v>
      </c>
      <c r="S248" s="37">
        <f>SUMIFS(СВЦЭМ!$G$34:$G$777,СВЦЭМ!$A$34:$A$777,$A248,СВЦЭМ!$B$34:$B$777,S$225)+'СЕТ СН'!$F$12-'СЕТ СН'!$F$21</f>
        <v>-446.54191524999999</v>
      </c>
      <c r="T248" s="37">
        <f>SUMIFS(СВЦЭМ!$G$34:$G$777,СВЦЭМ!$A$34:$A$777,$A248,СВЦЭМ!$B$34:$B$777,T$225)+'СЕТ СН'!$F$12-'СЕТ СН'!$F$21</f>
        <v>-446.18767729000001</v>
      </c>
      <c r="U248" s="37">
        <f>SUMIFS(СВЦЭМ!$G$34:$G$777,СВЦЭМ!$A$34:$A$777,$A248,СВЦЭМ!$B$34:$B$777,U$225)+'СЕТ СН'!$F$12-'СЕТ СН'!$F$21</f>
        <v>-446.08703989000003</v>
      </c>
      <c r="V248" s="37">
        <f>SUMIFS(СВЦЭМ!$G$34:$G$777,СВЦЭМ!$A$34:$A$777,$A248,СВЦЭМ!$B$34:$B$777,V$225)+'СЕТ СН'!$F$12-'СЕТ СН'!$F$21</f>
        <v>-447.87689184999999</v>
      </c>
      <c r="W248" s="37">
        <f>SUMIFS(СВЦЭМ!$G$34:$G$777,СВЦЭМ!$A$34:$A$777,$A248,СВЦЭМ!$B$34:$B$777,W$225)+'СЕТ СН'!$F$12-'СЕТ СН'!$F$21</f>
        <v>-440.31814302999999</v>
      </c>
      <c r="X248" s="37">
        <f>SUMIFS(СВЦЭМ!$G$34:$G$777,СВЦЭМ!$A$34:$A$777,$A248,СВЦЭМ!$B$34:$B$777,X$225)+'СЕТ СН'!$F$12-'СЕТ СН'!$F$21</f>
        <v>-428.68797875000001</v>
      </c>
      <c r="Y248" s="37">
        <f>SUMIFS(СВЦЭМ!$G$34:$G$777,СВЦЭМ!$A$34:$A$777,$A248,СВЦЭМ!$B$34:$B$777,Y$225)+'СЕТ СН'!$F$12-'СЕТ СН'!$F$21</f>
        <v>-413.81923379</v>
      </c>
    </row>
    <row r="249" spans="1:25" ht="15.75" x14ac:dyDescent="0.2">
      <c r="A249" s="36">
        <f t="shared" si="6"/>
        <v>42940</v>
      </c>
      <c r="B249" s="37">
        <f>SUMIFS(СВЦЭМ!$G$34:$G$777,СВЦЭМ!$A$34:$A$777,$A249,СВЦЭМ!$B$34:$B$777,B$225)+'СЕТ СН'!$F$12-'СЕТ СН'!$F$21</f>
        <v>-399.48933031000001</v>
      </c>
      <c r="C249" s="37">
        <f>SUMIFS(СВЦЭМ!$G$34:$G$777,СВЦЭМ!$A$34:$A$777,$A249,СВЦЭМ!$B$34:$B$777,C$225)+'СЕТ СН'!$F$12-'СЕТ СН'!$F$21</f>
        <v>-372.71311962999999</v>
      </c>
      <c r="D249" s="37">
        <f>SUMIFS(СВЦЭМ!$G$34:$G$777,СВЦЭМ!$A$34:$A$777,$A249,СВЦЭМ!$B$34:$B$777,D$225)+'СЕТ СН'!$F$12-'СЕТ СН'!$F$21</f>
        <v>-366.21533464000004</v>
      </c>
      <c r="E249" s="37">
        <f>SUMIFS(СВЦЭМ!$G$34:$G$777,СВЦЭМ!$A$34:$A$777,$A249,СВЦЭМ!$B$34:$B$777,E$225)+'СЕТ СН'!$F$12-'СЕТ СН'!$F$21</f>
        <v>-363.16937705999999</v>
      </c>
      <c r="F249" s="37">
        <f>SUMIFS(СВЦЭМ!$G$34:$G$777,СВЦЭМ!$A$34:$A$777,$A249,СВЦЭМ!$B$34:$B$777,F$225)+'СЕТ СН'!$F$12-'СЕТ СН'!$F$21</f>
        <v>-360.21440279000001</v>
      </c>
      <c r="G249" s="37">
        <f>SUMIFS(СВЦЭМ!$G$34:$G$777,СВЦЭМ!$A$34:$A$777,$A249,СВЦЭМ!$B$34:$B$777,G$225)+'СЕТ СН'!$F$12-'СЕТ СН'!$F$21</f>
        <v>-364.05884401000003</v>
      </c>
      <c r="H249" s="37">
        <f>SUMIFS(СВЦЭМ!$G$34:$G$777,СВЦЭМ!$A$34:$A$777,$A249,СВЦЭМ!$B$34:$B$777,H$225)+'СЕТ СН'!$F$12-'СЕТ СН'!$F$21</f>
        <v>-376.39832982999997</v>
      </c>
      <c r="I249" s="37">
        <f>SUMIFS(СВЦЭМ!$G$34:$G$777,СВЦЭМ!$A$34:$A$777,$A249,СВЦЭМ!$B$34:$B$777,I$225)+'СЕТ СН'!$F$12-'СЕТ СН'!$F$21</f>
        <v>-384.11318912000002</v>
      </c>
      <c r="J249" s="37">
        <f>SUMIFS(СВЦЭМ!$G$34:$G$777,СВЦЭМ!$A$34:$A$777,$A249,СВЦЭМ!$B$34:$B$777,J$225)+'СЕТ СН'!$F$12-'СЕТ СН'!$F$21</f>
        <v>-416.60996524000001</v>
      </c>
      <c r="K249" s="37">
        <f>SUMIFS(СВЦЭМ!$G$34:$G$777,СВЦЭМ!$A$34:$A$777,$A249,СВЦЭМ!$B$34:$B$777,K$225)+'СЕТ СН'!$F$12-'СЕТ СН'!$F$21</f>
        <v>-416.29977700000001</v>
      </c>
      <c r="L249" s="37">
        <f>SUMIFS(СВЦЭМ!$G$34:$G$777,СВЦЭМ!$A$34:$A$777,$A249,СВЦЭМ!$B$34:$B$777,L$225)+'СЕТ СН'!$F$12-'СЕТ СН'!$F$21</f>
        <v>-418.11256662</v>
      </c>
      <c r="M249" s="37">
        <f>SUMIFS(СВЦЭМ!$G$34:$G$777,СВЦЭМ!$A$34:$A$777,$A249,СВЦЭМ!$B$34:$B$777,M$225)+'СЕТ СН'!$F$12-'СЕТ СН'!$F$21</f>
        <v>-416.41664093999998</v>
      </c>
      <c r="N249" s="37">
        <f>SUMIFS(СВЦЭМ!$G$34:$G$777,СВЦЭМ!$A$34:$A$777,$A249,СВЦЭМ!$B$34:$B$777,N$225)+'СЕТ СН'!$F$12-'СЕТ СН'!$F$21</f>
        <v>-417.86777670999999</v>
      </c>
      <c r="O249" s="37">
        <f>SUMIFS(СВЦЭМ!$G$34:$G$777,СВЦЭМ!$A$34:$A$777,$A249,СВЦЭМ!$B$34:$B$777,O$225)+'СЕТ СН'!$F$12-'СЕТ СН'!$F$21</f>
        <v>-416.69292820999999</v>
      </c>
      <c r="P249" s="37">
        <f>SUMIFS(СВЦЭМ!$G$34:$G$777,СВЦЭМ!$A$34:$A$777,$A249,СВЦЭМ!$B$34:$B$777,P$225)+'СЕТ СН'!$F$12-'СЕТ СН'!$F$21</f>
        <v>-418.46313844999997</v>
      </c>
      <c r="Q249" s="37">
        <f>SUMIFS(СВЦЭМ!$G$34:$G$777,СВЦЭМ!$A$34:$A$777,$A249,СВЦЭМ!$B$34:$B$777,Q$225)+'СЕТ СН'!$F$12-'СЕТ СН'!$F$21</f>
        <v>-418.62070788</v>
      </c>
      <c r="R249" s="37">
        <f>SUMIFS(СВЦЭМ!$G$34:$G$777,СВЦЭМ!$A$34:$A$777,$A249,СВЦЭМ!$B$34:$B$777,R$225)+'СЕТ СН'!$F$12-'СЕТ СН'!$F$21</f>
        <v>-419.71482645000003</v>
      </c>
      <c r="S249" s="37">
        <f>SUMIFS(СВЦЭМ!$G$34:$G$777,СВЦЭМ!$A$34:$A$777,$A249,СВЦЭМ!$B$34:$B$777,S$225)+'СЕТ СН'!$F$12-'СЕТ СН'!$F$21</f>
        <v>-420.28201160000003</v>
      </c>
      <c r="T249" s="37">
        <f>SUMIFS(СВЦЭМ!$G$34:$G$777,СВЦЭМ!$A$34:$A$777,$A249,СВЦЭМ!$B$34:$B$777,T$225)+'СЕТ СН'!$F$12-'СЕТ СН'!$F$21</f>
        <v>-419.53743378000001</v>
      </c>
      <c r="U249" s="37">
        <f>SUMIFS(СВЦЭМ!$G$34:$G$777,СВЦЭМ!$A$34:$A$777,$A249,СВЦЭМ!$B$34:$B$777,U$225)+'СЕТ СН'!$F$12-'СЕТ СН'!$F$21</f>
        <v>-420.68763683999998</v>
      </c>
      <c r="V249" s="37">
        <f>SUMIFS(СВЦЭМ!$G$34:$G$777,СВЦЭМ!$A$34:$A$777,$A249,СВЦЭМ!$B$34:$B$777,V$225)+'СЕТ СН'!$F$12-'СЕТ СН'!$F$21</f>
        <v>-422.42371348</v>
      </c>
      <c r="W249" s="37">
        <f>SUMIFS(СВЦЭМ!$G$34:$G$777,СВЦЭМ!$A$34:$A$777,$A249,СВЦЭМ!$B$34:$B$777,W$225)+'СЕТ СН'!$F$12-'СЕТ СН'!$F$21</f>
        <v>-415.2021871</v>
      </c>
      <c r="X249" s="37">
        <f>SUMIFS(СВЦЭМ!$G$34:$G$777,СВЦЭМ!$A$34:$A$777,$A249,СВЦЭМ!$B$34:$B$777,X$225)+'СЕТ СН'!$F$12-'СЕТ СН'!$F$21</f>
        <v>-422.72492351</v>
      </c>
      <c r="Y249" s="37">
        <f>SUMIFS(СВЦЭМ!$G$34:$G$777,СВЦЭМ!$A$34:$A$777,$A249,СВЦЭМ!$B$34:$B$777,Y$225)+'СЕТ СН'!$F$12-'СЕТ СН'!$F$21</f>
        <v>-407.01373410999997</v>
      </c>
    </row>
    <row r="250" spans="1:25" ht="15.75" x14ac:dyDescent="0.2">
      <c r="A250" s="36">
        <f t="shared" si="6"/>
        <v>42941</v>
      </c>
      <c r="B250" s="37">
        <f>SUMIFS(СВЦЭМ!$G$34:$G$777,СВЦЭМ!$A$34:$A$777,$A250,СВЦЭМ!$B$34:$B$777,B$225)+'СЕТ СН'!$F$12-'СЕТ СН'!$F$21</f>
        <v>-389.05404146000001</v>
      </c>
      <c r="C250" s="37">
        <f>SUMIFS(СВЦЭМ!$G$34:$G$777,СВЦЭМ!$A$34:$A$777,$A250,СВЦЭМ!$B$34:$B$777,C$225)+'СЕТ СН'!$F$12-'СЕТ СН'!$F$21</f>
        <v>-368.09114304000002</v>
      </c>
      <c r="D250" s="37">
        <f>SUMIFS(СВЦЭМ!$G$34:$G$777,СВЦЭМ!$A$34:$A$777,$A250,СВЦЭМ!$B$34:$B$777,D$225)+'СЕТ СН'!$F$12-'СЕТ СН'!$F$21</f>
        <v>-351.75149363000003</v>
      </c>
      <c r="E250" s="37">
        <f>SUMIFS(СВЦЭМ!$G$34:$G$777,СВЦЭМ!$A$34:$A$777,$A250,СВЦЭМ!$B$34:$B$777,E$225)+'СЕТ СН'!$F$12-'СЕТ СН'!$F$21</f>
        <v>-346.57058501</v>
      </c>
      <c r="F250" s="37">
        <f>SUMIFS(СВЦЭМ!$G$34:$G$777,СВЦЭМ!$A$34:$A$777,$A250,СВЦЭМ!$B$34:$B$777,F$225)+'СЕТ СН'!$F$12-'СЕТ СН'!$F$21</f>
        <v>-344.14513507000004</v>
      </c>
      <c r="G250" s="37">
        <f>SUMIFS(СВЦЭМ!$G$34:$G$777,СВЦЭМ!$A$34:$A$777,$A250,СВЦЭМ!$B$34:$B$777,G$225)+'СЕТ СН'!$F$12-'СЕТ СН'!$F$21</f>
        <v>-346.28606095999999</v>
      </c>
      <c r="H250" s="37">
        <f>SUMIFS(СВЦЭМ!$G$34:$G$777,СВЦЭМ!$A$34:$A$777,$A250,СВЦЭМ!$B$34:$B$777,H$225)+'СЕТ СН'!$F$12-'СЕТ СН'!$F$21</f>
        <v>-363.71866052999997</v>
      </c>
      <c r="I250" s="37">
        <f>SUMIFS(СВЦЭМ!$G$34:$G$777,СВЦЭМ!$A$34:$A$777,$A250,СВЦЭМ!$B$34:$B$777,I$225)+'СЕТ СН'!$F$12-'СЕТ СН'!$F$21</f>
        <v>-391.8633749</v>
      </c>
      <c r="J250" s="37">
        <f>SUMIFS(СВЦЭМ!$G$34:$G$777,СВЦЭМ!$A$34:$A$777,$A250,СВЦЭМ!$B$34:$B$777,J$225)+'СЕТ СН'!$F$12-'СЕТ СН'!$F$21</f>
        <v>-416.76815736000003</v>
      </c>
      <c r="K250" s="37">
        <f>SUMIFS(СВЦЭМ!$G$34:$G$777,СВЦЭМ!$A$34:$A$777,$A250,СВЦЭМ!$B$34:$B$777,K$225)+'СЕТ СН'!$F$12-'СЕТ СН'!$F$21</f>
        <v>-437.62184182999999</v>
      </c>
      <c r="L250" s="37">
        <f>SUMIFS(СВЦЭМ!$G$34:$G$777,СВЦЭМ!$A$34:$A$777,$A250,СВЦЭМ!$B$34:$B$777,L$225)+'СЕТ СН'!$F$12-'СЕТ СН'!$F$21</f>
        <v>-452.41469387000001</v>
      </c>
      <c r="M250" s="37">
        <f>SUMIFS(СВЦЭМ!$G$34:$G$777,СВЦЭМ!$A$34:$A$777,$A250,СВЦЭМ!$B$34:$B$777,M$225)+'СЕТ СН'!$F$12-'СЕТ СН'!$F$21</f>
        <v>-450.89950926</v>
      </c>
      <c r="N250" s="37">
        <f>SUMIFS(СВЦЭМ!$G$34:$G$777,СВЦЭМ!$A$34:$A$777,$A250,СВЦЭМ!$B$34:$B$777,N$225)+'СЕТ СН'!$F$12-'СЕТ СН'!$F$21</f>
        <v>-450.00956751000001</v>
      </c>
      <c r="O250" s="37">
        <f>SUMIFS(СВЦЭМ!$G$34:$G$777,СВЦЭМ!$A$34:$A$777,$A250,СВЦЭМ!$B$34:$B$777,O$225)+'СЕТ СН'!$F$12-'СЕТ СН'!$F$21</f>
        <v>-452.43688563000001</v>
      </c>
      <c r="P250" s="37">
        <f>SUMIFS(СВЦЭМ!$G$34:$G$777,СВЦЭМ!$A$34:$A$777,$A250,СВЦЭМ!$B$34:$B$777,P$225)+'СЕТ СН'!$F$12-'СЕТ СН'!$F$21</f>
        <v>-450.82233572000001</v>
      </c>
      <c r="Q250" s="37">
        <f>SUMIFS(СВЦЭМ!$G$34:$G$777,СВЦЭМ!$A$34:$A$777,$A250,СВЦЭМ!$B$34:$B$777,Q$225)+'СЕТ СН'!$F$12-'СЕТ СН'!$F$21</f>
        <v>-449.23834921000002</v>
      </c>
      <c r="R250" s="37">
        <f>SUMIFS(СВЦЭМ!$G$34:$G$777,СВЦЭМ!$A$34:$A$777,$A250,СВЦЭМ!$B$34:$B$777,R$225)+'СЕТ СН'!$F$12-'СЕТ СН'!$F$21</f>
        <v>-446.34354185000001</v>
      </c>
      <c r="S250" s="37">
        <f>SUMIFS(СВЦЭМ!$G$34:$G$777,СВЦЭМ!$A$34:$A$777,$A250,СВЦЭМ!$B$34:$B$777,S$225)+'СЕТ СН'!$F$12-'СЕТ СН'!$F$21</f>
        <v>-447.46607659</v>
      </c>
      <c r="T250" s="37">
        <f>SUMIFS(СВЦЭМ!$G$34:$G$777,СВЦЭМ!$A$34:$A$777,$A250,СВЦЭМ!$B$34:$B$777,T$225)+'СЕТ СН'!$F$12-'СЕТ СН'!$F$21</f>
        <v>-443.90789582000002</v>
      </c>
      <c r="U250" s="37">
        <f>SUMIFS(СВЦЭМ!$G$34:$G$777,СВЦЭМ!$A$34:$A$777,$A250,СВЦЭМ!$B$34:$B$777,U$225)+'СЕТ СН'!$F$12-'СЕТ СН'!$F$21</f>
        <v>-443.51741987000003</v>
      </c>
      <c r="V250" s="37">
        <f>SUMIFS(СВЦЭМ!$G$34:$G$777,СВЦЭМ!$A$34:$A$777,$A250,СВЦЭМ!$B$34:$B$777,V$225)+'СЕТ СН'!$F$12-'СЕТ СН'!$F$21</f>
        <v>-449.01496552000003</v>
      </c>
      <c r="W250" s="37">
        <f>SUMIFS(СВЦЭМ!$G$34:$G$777,СВЦЭМ!$A$34:$A$777,$A250,СВЦЭМ!$B$34:$B$777,W$225)+'СЕТ СН'!$F$12-'СЕТ СН'!$F$21</f>
        <v>-448.54565599</v>
      </c>
      <c r="X250" s="37">
        <f>SUMIFS(СВЦЭМ!$G$34:$G$777,СВЦЭМ!$A$34:$A$777,$A250,СВЦЭМ!$B$34:$B$777,X$225)+'СЕТ СН'!$F$12-'СЕТ СН'!$F$21</f>
        <v>-432.64868809999996</v>
      </c>
      <c r="Y250" s="37">
        <f>SUMIFS(СВЦЭМ!$G$34:$G$777,СВЦЭМ!$A$34:$A$777,$A250,СВЦЭМ!$B$34:$B$777,Y$225)+'СЕТ СН'!$F$12-'СЕТ СН'!$F$21</f>
        <v>-407.86949023</v>
      </c>
    </row>
    <row r="251" spans="1:25" ht="15.75" x14ac:dyDescent="0.2">
      <c r="A251" s="36">
        <f t="shared" si="6"/>
        <v>42942</v>
      </c>
      <c r="B251" s="37">
        <f>SUMIFS(СВЦЭМ!$G$34:$G$777,СВЦЭМ!$A$34:$A$777,$A251,СВЦЭМ!$B$34:$B$777,B$225)+'СЕТ СН'!$F$12-'СЕТ СН'!$F$21</f>
        <v>-387.99112606</v>
      </c>
      <c r="C251" s="37">
        <f>SUMIFS(СВЦЭМ!$G$34:$G$777,СВЦЭМ!$A$34:$A$777,$A251,СВЦЭМ!$B$34:$B$777,C$225)+'СЕТ СН'!$F$12-'СЕТ СН'!$F$21</f>
        <v>-381.23615641999999</v>
      </c>
      <c r="D251" s="37">
        <f>SUMIFS(СВЦЭМ!$G$34:$G$777,СВЦЭМ!$A$34:$A$777,$A251,СВЦЭМ!$B$34:$B$777,D$225)+'СЕТ СН'!$F$12-'СЕТ СН'!$F$21</f>
        <v>-363.29661580000004</v>
      </c>
      <c r="E251" s="37">
        <f>SUMIFS(СВЦЭМ!$G$34:$G$777,СВЦЭМ!$A$34:$A$777,$A251,СВЦЭМ!$B$34:$B$777,E$225)+'СЕТ СН'!$F$12-'СЕТ СН'!$F$21</f>
        <v>-353.42557340999997</v>
      </c>
      <c r="F251" s="37">
        <f>SUMIFS(СВЦЭМ!$G$34:$G$777,СВЦЭМ!$A$34:$A$777,$A251,СВЦЭМ!$B$34:$B$777,F$225)+'СЕТ СН'!$F$12-'СЕТ СН'!$F$21</f>
        <v>-351.32918260999998</v>
      </c>
      <c r="G251" s="37">
        <f>SUMIFS(СВЦЭМ!$G$34:$G$777,СВЦЭМ!$A$34:$A$777,$A251,СВЦЭМ!$B$34:$B$777,G$225)+'СЕТ СН'!$F$12-'СЕТ СН'!$F$21</f>
        <v>-354.57565367999996</v>
      </c>
      <c r="H251" s="37">
        <f>SUMIFS(СВЦЭМ!$G$34:$G$777,СВЦЭМ!$A$34:$A$777,$A251,СВЦЭМ!$B$34:$B$777,H$225)+'СЕТ СН'!$F$12-'СЕТ СН'!$F$21</f>
        <v>-375.81840756999998</v>
      </c>
      <c r="I251" s="37">
        <f>SUMIFS(СВЦЭМ!$G$34:$G$777,СВЦЭМ!$A$34:$A$777,$A251,СВЦЭМ!$B$34:$B$777,I$225)+'СЕТ СН'!$F$12-'СЕТ СН'!$F$21</f>
        <v>-398.81112357000001</v>
      </c>
      <c r="J251" s="37">
        <f>SUMIFS(СВЦЭМ!$G$34:$G$777,СВЦЭМ!$A$34:$A$777,$A251,СВЦЭМ!$B$34:$B$777,J$225)+'СЕТ СН'!$F$12-'СЕТ СН'!$F$21</f>
        <v>-422.59550934000004</v>
      </c>
      <c r="K251" s="37">
        <f>SUMIFS(СВЦЭМ!$G$34:$G$777,СВЦЭМ!$A$34:$A$777,$A251,СВЦЭМ!$B$34:$B$777,K$225)+'СЕТ СН'!$F$12-'СЕТ СН'!$F$21</f>
        <v>-441.09482438999999</v>
      </c>
      <c r="L251" s="37">
        <f>SUMIFS(СВЦЭМ!$G$34:$G$777,СВЦЭМ!$A$34:$A$777,$A251,СВЦЭМ!$B$34:$B$777,L$225)+'СЕТ СН'!$F$12-'СЕТ СН'!$F$21</f>
        <v>-450.02253622000001</v>
      </c>
      <c r="M251" s="37">
        <f>SUMIFS(СВЦЭМ!$G$34:$G$777,СВЦЭМ!$A$34:$A$777,$A251,СВЦЭМ!$B$34:$B$777,M$225)+'СЕТ СН'!$F$12-'СЕТ СН'!$F$21</f>
        <v>-453.67062535000002</v>
      </c>
      <c r="N251" s="37">
        <f>SUMIFS(СВЦЭМ!$G$34:$G$777,СВЦЭМ!$A$34:$A$777,$A251,СВЦЭМ!$B$34:$B$777,N$225)+'СЕТ СН'!$F$12-'СЕТ СН'!$F$21</f>
        <v>-452.12436513</v>
      </c>
      <c r="O251" s="37">
        <f>SUMIFS(СВЦЭМ!$G$34:$G$777,СВЦЭМ!$A$34:$A$777,$A251,СВЦЭМ!$B$34:$B$777,O$225)+'СЕТ СН'!$F$12-'СЕТ СН'!$F$21</f>
        <v>-455.50700609</v>
      </c>
      <c r="P251" s="37">
        <f>SUMIFS(СВЦЭМ!$G$34:$G$777,СВЦЭМ!$A$34:$A$777,$A251,СВЦЭМ!$B$34:$B$777,P$225)+'СЕТ СН'!$F$12-'СЕТ СН'!$F$21</f>
        <v>-450.90706488000001</v>
      </c>
      <c r="Q251" s="37">
        <f>SUMIFS(СВЦЭМ!$G$34:$G$777,СВЦЭМ!$A$34:$A$777,$A251,СВЦЭМ!$B$34:$B$777,Q$225)+'СЕТ СН'!$F$12-'СЕТ СН'!$F$21</f>
        <v>-451.36626302000002</v>
      </c>
      <c r="R251" s="37">
        <f>SUMIFS(СВЦЭМ!$G$34:$G$777,СВЦЭМ!$A$34:$A$777,$A251,СВЦЭМ!$B$34:$B$777,R$225)+'СЕТ СН'!$F$12-'СЕТ СН'!$F$21</f>
        <v>-450.74734953000001</v>
      </c>
      <c r="S251" s="37">
        <f>SUMIFS(СВЦЭМ!$G$34:$G$777,СВЦЭМ!$A$34:$A$777,$A251,СВЦЭМ!$B$34:$B$777,S$225)+'СЕТ СН'!$F$12-'СЕТ СН'!$F$21</f>
        <v>-453.01573299</v>
      </c>
      <c r="T251" s="37">
        <f>SUMIFS(СВЦЭМ!$G$34:$G$777,СВЦЭМ!$A$34:$A$777,$A251,СВЦЭМ!$B$34:$B$777,T$225)+'СЕТ СН'!$F$12-'СЕТ СН'!$F$21</f>
        <v>-448.60027818000003</v>
      </c>
      <c r="U251" s="37">
        <f>SUMIFS(СВЦЭМ!$G$34:$G$777,СВЦЭМ!$A$34:$A$777,$A251,СВЦЭМ!$B$34:$B$777,U$225)+'СЕТ СН'!$F$12-'СЕТ СН'!$F$21</f>
        <v>-446.78908827999999</v>
      </c>
      <c r="V251" s="37">
        <f>SUMIFS(СВЦЭМ!$G$34:$G$777,СВЦЭМ!$A$34:$A$777,$A251,СВЦЭМ!$B$34:$B$777,V$225)+'СЕТ СН'!$F$12-'СЕТ СН'!$F$21</f>
        <v>-445.90240439000002</v>
      </c>
      <c r="W251" s="37">
        <f>SUMIFS(СВЦЭМ!$G$34:$G$777,СВЦЭМ!$A$34:$A$777,$A251,СВЦЭМ!$B$34:$B$777,W$225)+'СЕТ СН'!$F$12-'СЕТ СН'!$F$21</f>
        <v>-446.08442431000003</v>
      </c>
      <c r="X251" s="37">
        <f>SUMIFS(СВЦЭМ!$G$34:$G$777,СВЦЭМ!$A$34:$A$777,$A251,СВЦЭМ!$B$34:$B$777,X$225)+'СЕТ СН'!$F$12-'СЕТ СН'!$F$21</f>
        <v>-435.56334629000003</v>
      </c>
      <c r="Y251" s="37">
        <f>SUMIFS(СВЦЭМ!$G$34:$G$777,СВЦЭМ!$A$34:$A$777,$A251,СВЦЭМ!$B$34:$B$777,Y$225)+'СЕТ СН'!$F$12-'СЕТ СН'!$F$21</f>
        <v>-412.03073366000001</v>
      </c>
    </row>
    <row r="252" spans="1:25" ht="15.75" x14ac:dyDescent="0.2">
      <c r="A252" s="36">
        <f t="shared" si="6"/>
        <v>42943</v>
      </c>
      <c r="B252" s="37">
        <f>SUMIFS(СВЦЭМ!$G$34:$G$777,СВЦЭМ!$A$34:$A$777,$A252,СВЦЭМ!$B$34:$B$777,B$225)+'СЕТ СН'!$F$12-'СЕТ СН'!$F$21</f>
        <v>-399.57122449999997</v>
      </c>
      <c r="C252" s="37">
        <f>SUMIFS(СВЦЭМ!$G$34:$G$777,СВЦЭМ!$A$34:$A$777,$A252,СВЦЭМ!$B$34:$B$777,C$225)+'СЕТ СН'!$F$12-'СЕТ СН'!$F$21</f>
        <v>-379.28471404999999</v>
      </c>
      <c r="D252" s="37">
        <f>SUMIFS(СВЦЭМ!$G$34:$G$777,СВЦЭМ!$A$34:$A$777,$A252,СВЦЭМ!$B$34:$B$777,D$225)+'СЕТ СН'!$F$12-'СЕТ СН'!$F$21</f>
        <v>-360.77245238</v>
      </c>
      <c r="E252" s="37">
        <f>SUMIFS(СВЦЭМ!$G$34:$G$777,СВЦЭМ!$A$34:$A$777,$A252,СВЦЭМ!$B$34:$B$777,E$225)+'СЕТ СН'!$F$12-'СЕТ СН'!$F$21</f>
        <v>-356.88781814000004</v>
      </c>
      <c r="F252" s="37">
        <f>SUMIFS(СВЦЭМ!$G$34:$G$777,СВЦЭМ!$A$34:$A$777,$A252,СВЦЭМ!$B$34:$B$777,F$225)+'СЕТ СН'!$F$12-'СЕТ СН'!$F$21</f>
        <v>-355.99662864999999</v>
      </c>
      <c r="G252" s="37">
        <f>SUMIFS(СВЦЭМ!$G$34:$G$777,СВЦЭМ!$A$34:$A$777,$A252,СВЦЭМ!$B$34:$B$777,G$225)+'СЕТ СН'!$F$12-'СЕТ СН'!$F$21</f>
        <v>-358.55502451999996</v>
      </c>
      <c r="H252" s="37">
        <f>SUMIFS(СВЦЭМ!$G$34:$G$777,СВЦЭМ!$A$34:$A$777,$A252,СВЦЭМ!$B$34:$B$777,H$225)+'СЕТ СН'!$F$12-'СЕТ СН'!$F$21</f>
        <v>-378.34259055000001</v>
      </c>
      <c r="I252" s="37">
        <f>SUMIFS(СВЦЭМ!$G$34:$G$777,СВЦЭМ!$A$34:$A$777,$A252,СВЦЭМ!$B$34:$B$777,I$225)+'СЕТ СН'!$F$12-'СЕТ СН'!$F$21</f>
        <v>-400.58121072</v>
      </c>
      <c r="J252" s="37">
        <f>SUMIFS(СВЦЭМ!$G$34:$G$777,СВЦЭМ!$A$34:$A$777,$A252,СВЦЭМ!$B$34:$B$777,J$225)+'СЕТ СН'!$F$12-'СЕТ СН'!$F$21</f>
        <v>-423.59026499999999</v>
      </c>
      <c r="K252" s="37">
        <f>SUMIFS(СВЦЭМ!$G$34:$G$777,СВЦЭМ!$A$34:$A$777,$A252,СВЦЭМ!$B$34:$B$777,K$225)+'СЕТ СН'!$F$12-'СЕТ СН'!$F$21</f>
        <v>-443.21842004999996</v>
      </c>
      <c r="L252" s="37">
        <f>SUMIFS(СВЦЭМ!$G$34:$G$777,СВЦЭМ!$A$34:$A$777,$A252,СВЦЭМ!$B$34:$B$777,L$225)+'СЕТ СН'!$F$12-'СЕТ СН'!$F$21</f>
        <v>-456.51716356999998</v>
      </c>
      <c r="M252" s="37">
        <f>SUMIFS(СВЦЭМ!$G$34:$G$777,СВЦЭМ!$A$34:$A$777,$A252,СВЦЭМ!$B$34:$B$777,M$225)+'СЕТ СН'!$F$12-'СЕТ СН'!$F$21</f>
        <v>-452.90775296999999</v>
      </c>
      <c r="N252" s="37">
        <f>SUMIFS(СВЦЭМ!$G$34:$G$777,СВЦЭМ!$A$34:$A$777,$A252,СВЦЭМ!$B$34:$B$777,N$225)+'СЕТ СН'!$F$12-'СЕТ СН'!$F$21</f>
        <v>-453.97587166</v>
      </c>
      <c r="O252" s="37">
        <f>SUMIFS(СВЦЭМ!$G$34:$G$777,СВЦЭМ!$A$34:$A$777,$A252,СВЦЭМ!$B$34:$B$777,O$225)+'СЕТ СН'!$F$12-'СЕТ СН'!$F$21</f>
        <v>-455.89727819000001</v>
      </c>
      <c r="P252" s="37">
        <f>SUMIFS(СВЦЭМ!$G$34:$G$777,СВЦЭМ!$A$34:$A$777,$A252,СВЦЭМ!$B$34:$B$777,P$225)+'СЕТ СН'!$F$12-'СЕТ СН'!$F$21</f>
        <v>-456.71536696999999</v>
      </c>
      <c r="Q252" s="37">
        <f>SUMIFS(СВЦЭМ!$G$34:$G$777,СВЦЭМ!$A$34:$A$777,$A252,СВЦЭМ!$B$34:$B$777,Q$225)+'СЕТ СН'!$F$12-'СЕТ СН'!$F$21</f>
        <v>-457.01704462999999</v>
      </c>
      <c r="R252" s="37">
        <f>SUMIFS(СВЦЭМ!$G$34:$G$777,СВЦЭМ!$A$34:$A$777,$A252,СВЦЭМ!$B$34:$B$777,R$225)+'СЕТ СН'!$F$12-'СЕТ СН'!$F$21</f>
        <v>-456.77720704000001</v>
      </c>
      <c r="S252" s="37">
        <f>SUMIFS(СВЦЭМ!$G$34:$G$777,СВЦЭМ!$A$34:$A$777,$A252,СВЦЭМ!$B$34:$B$777,S$225)+'СЕТ СН'!$F$12-'СЕТ СН'!$F$21</f>
        <v>-458.96073079999996</v>
      </c>
      <c r="T252" s="37">
        <f>SUMIFS(СВЦЭМ!$G$34:$G$777,СВЦЭМ!$A$34:$A$777,$A252,СВЦЭМ!$B$34:$B$777,T$225)+'СЕТ СН'!$F$12-'СЕТ СН'!$F$21</f>
        <v>-455.40577099000001</v>
      </c>
      <c r="U252" s="37">
        <f>SUMIFS(СВЦЭМ!$G$34:$G$777,СВЦЭМ!$A$34:$A$777,$A252,СВЦЭМ!$B$34:$B$777,U$225)+'СЕТ СН'!$F$12-'СЕТ СН'!$F$21</f>
        <v>-454.69589654000004</v>
      </c>
      <c r="V252" s="37">
        <f>SUMIFS(СВЦЭМ!$G$34:$G$777,СВЦЭМ!$A$34:$A$777,$A252,СВЦЭМ!$B$34:$B$777,V$225)+'СЕТ СН'!$F$12-'СЕТ СН'!$F$21</f>
        <v>-455.82940229999997</v>
      </c>
      <c r="W252" s="37">
        <f>SUMIFS(СВЦЭМ!$G$34:$G$777,СВЦЭМ!$A$34:$A$777,$A252,СВЦЭМ!$B$34:$B$777,W$225)+'СЕТ СН'!$F$12-'СЕТ СН'!$F$21</f>
        <v>-450.21220313000003</v>
      </c>
      <c r="X252" s="37">
        <f>SUMIFS(СВЦЭМ!$G$34:$G$777,СВЦЭМ!$A$34:$A$777,$A252,СВЦЭМ!$B$34:$B$777,X$225)+'СЕТ СН'!$F$12-'СЕТ СН'!$F$21</f>
        <v>-434.86500754999997</v>
      </c>
      <c r="Y252" s="37">
        <f>SUMIFS(СВЦЭМ!$G$34:$G$777,СВЦЭМ!$A$34:$A$777,$A252,СВЦЭМ!$B$34:$B$777,Y$225)+'СЕТ СН'!$F$12-'СЕТ СН'!$F$21</f>
        <v>-413.17624703000001</v>
      </c>
    </row>
    <row r="253" spans="1:25" ht="15.75" x14ac:dyDescent="0.2">
      <c r="A253" s="36">
        <f t="shared" si="6"/>
        <v>42944</v>
      </c>
      <c r="B253" s="37">
        <f>SUMIFS(СВЦЭМ!$G$34:$G$777,СВЦЭМ!$A$34:$A$777,$A253,СВЦЭМ!$B$34:$B$777,B$225)+'СЕТ СН'!$F$12-'СЕТ СН'!$F$21</f>
        <v>-394.20858547</v>
      </c>
      <c r="C253" s="37">
        <f>SUMIFS(СВЦЭМ!$G$34:$G$777,СВЦЭМ!$A$34:$A$777,$A253,СВЦЭМ!$B$34:$B$777,C$225)+'СЕТ СН'!$F$12-'СЕТ СН'!$F$21</f>
        <v>-372.89783756999998</v>
      </c>
      <c r="D253" s="37">
        <f>SUMIFS(СВЦЭМ!$G$34:$G$777,СВЦЭМ!$A$34:$A$777,$A253,СВЦЭМ!$B$34:$B$777,D$225)+'СЕТ СН'!$F$12-'СЕТ СН'!$F$21</f>
        <v>-355.96688208</v>
      </c>
      <c r="E253" s="37">
        <f>SUMIFS(СВЦЭМ!$G$34:$G$777,СВЦЭМ!$A$34:$A$777,$A253,СВЦЭМ!$B$34:$B$777,E$225)+'СЕТ СН'!$F$12-'СЕТ СН'!$F$21</f>
        <v>-351.42230151000001</v>
      </c>
      <c r="F253" s="37">
        <f>SUMIFS(СВЦЭМ!$G$34:$G$777,СВЦЭМ!$A$34:$A$777,$A253,СВЦЭМ!$B$34:$B$777,F$225)+'СЕТ СН'!$F$12-'СЕТ СН'!$F$21</f>
        <v>-349.37143035999998</v>
      </c>
      <c r="G253" s="37">
        <f>SUMIFS(СВЦЭМ!$G$34:$G$777,СВЦЭМ!$A$34:$A$777,$A253,СВЦЭМ!$B$34:$B$777,G$225)+'СЕТ СН'!$F$12-'СЕТ СН'!$F$21</f>
        <v>-351.75667233000001</v>
      </c>
      <c r="H253" s="37">
        <f>SUMIFS(СВЦЭМ!$G$34:$G$777,СВЦЭМ!$A$34:$A$777,$A253,СВЦЭМ!$B$34:$B$777,H$225)+'СЕТ СН'!$F$12-'СЕТ СН'!$F$21</f>
        <v>-371.16665046000003</v>
      </c>
      <c r="I253" s="37">
        <f>SUMIFS(СВЦЭМ!$G$34:$G$777,СВЦЭМ!$A$34:$A$777,$A253,СВЦЭМ!$B$34:$B$777,I$225)+'СЕТ СН'!$F$12-'СЕТ СН'!$F$21</f>
        <v>-399.80955746999996</v>
      </c>
      <c r="J253" s="37">
        <f>SUMIFS(СВЦЭМ!$G$34:$G$777,СВЦЭМ!$A$34:$A$777,$A253,СВЦЭМ!$B$34:$B$777,J$225)+'СЕТ СН'!$F$12-'СЕТ СН'!$F$21</f>
        <v>-421.93034176000003</v>
      </c>
      <c r="K253" s="37">
        <f>SUMIFS(СВЦЭМ!$G$34:$G$777,СВЦЭМ!$A$34:$A$777,$A253,СВЦЭМ!$B$34:$B$777,K$225)+'СЕТ СН'!$F$12-'СЕТ СН'!$F$21</f>
        <v>-442.68542414000001</v>
      </c>
      <c r="L253" s="37">
        <f>SUMIFS(СВЦЭМ!$G$34:$G$777,СВЦЭМ!$A$34:$A$777,$A253,СВЦЭМ!$B$34:$B$777,L$225)+'СЕТ СН'!$F$12-'СЕТ СН'!$F$21</f>
        <v>-457.37427711999999</v>
      </c>
      <c r="M253" s="37">
        <f>SUMIFS(СВЦЭМ!$G$34:$G$777,СВЦЭМ!$A$34:$A$777,$A253,СВЦЭМ!$B$34:$B$777,M$225)+'СЕТ СН'!$F$12-'СЕТ СН'!$F$21</f>
        <v>-461.05221684000003</v>
      </c>
      <c r="N253" s="37">
        <f>SUMIFS(СВЦЭМ!$G$34:$G$777,СВЦЭМ!$A$34:$A$777,$A253,СВЦЭМ!$B$34:$B$777,N$225)+'СЕТ СН'!$F$12-'СЕТ СН'!$F$21</f>
        <v>-458.67978916999999</v>
      </c>
      <c r="O253" s="37">
        <f>SUMIFS(СВЦЭМ!$G$34:$G$777,СВЦЭМ!$A$34:$A$777,$A253,СВЦЭМ!$B$34:$B$777,O$225)+'СЕТ СН'!$F$12-'СЕТ СН'!$F$21</f>
        <v>-458.01082722000001</v>
      </c>
      <c r="P253" s="37">
        <f>SUMIFS(СВЦЭМ!$G$34:$G$777,СВЦЭМ!$A$34:$A$777,$A253,СВЦЭМ!$B$34:$B$777,P$225)+'СЕТ СН'!$F$12-'СЕТ СН'!$F$21</f>
        <v>-457.11163624</v>
      </c>
      <c r="Q253" s="37">
        <f>SUMIFS(СВЦЭМ!$G$34:$G$777,СВЦЭМ!$A$34:$A$777,$A253,СВЦЭМ!$B$34:$B$777,Q$225)+'СЕТ СН'!$F$12-'СЕТ СН'!$F$21</f>
        <v>-456.10109795</v>
      </c>
      <c r="R253" s="37">
        <f>SUMIFS(СВЦЭМ!$G$34:$G$777,СВЦЭМ!$A$34:$A$777,$A253,СВЦЭМ!$B$34:$B$777,R$225)+'СЕТ СН'!$F$12-'СЕТ СН'!$F$21</f>
        <v>-453.48137968999998</v>
      </c>
      <c r="S253" s="37">
        <f>SUMIFS(СВЦЭМ!$G$34:$G$777,СВЦЭМ!$A$34:$A$777,$A253,СВЦЭМ!$B$34:$B$777,S$225)+'СЕТ СН'!$F$12-'СЕТ СН'!$F$21</f>
        <v>-453.38269160999999</v>
      </c>
      <c r="T253" s="37">
        <f>SUMIFS(СВЦЭМ!$G$34:$G$777,СВЦЭМ!$A$34:$A$777,$A253,СВЦЭМ!$B$34:$B$777,T$225)+'СЕТ СН'!$F$12-'СЕТ СН'!$F$21</f>
        <v>-448.11587013999997</v>
      </c>
      <c r="U253" s="37">
        <f>SUMIFS(СВЦЭМ!$G$34:$G$777,СВЦЭМ!$A$34:$A$777,$A253,СВЦЭМ!$B$34:$B$777,U$225)+'СЕТ СН'!$F$12-'СЕТ СН'!$F$21</f>
        <v>-447.90784701999996</v>
      </c>
      <c r="V253" s="37">
        <f>SUMIFS(СВЦЭМ!$G$34:$G$777,СВЦЭМ!$A$34:$A$777,$A253,СВЦЭМ!$B$34:$B$777,V$225)+'СЕТ СН'!$F$12-'СЕТ СН'!$F$21</f>
        <v>-448.88682552</v>
      </c>
      <c r="W253" s="37">
        <f>SUMIFS(СВЦЭМ!$G$34:$G$777,СВЦЭМ!$A$34:$A$777,$A253,СВЦЭМ!$B$34:$B$777,W$225)+'СЕТ СН'!$F$12-'СЕТ СН'!$F$21</f>
        <v>-444.33012740999999</v>
      </c>
      <c r="X253" s="37">
        <f>SUMIFS(СВЦЭМ!$G$34:$G$777,СВЦЭМ!$A$34:$A$777,$A253,СВЦЭМ!$B$34:$B$777,X$225)+'СЕТ СН'!$F$12-'СЕТ СН'!$F$21</f>
        <v>-431.95328433999998</v>
      </c>
      <c r="Y253" s="37">
        <f>SUMIFS(СВЦЭМ!$G$34:$G$777,СВЦЭМ!$A$34:$A$777,$A253,СВЦЭМ!$B$34:$B$777,Y$225)+'СЕТ СН'!$F$12-'СЕТ СН'!$F$21</f>
        <v>-411.68426036</v>
      </c>
    </row>
    <row r="254" spans="1:25" ht="15.75" x14ac:dyDescent="0.2">
      <c r="A254" s="36">
        <f t="shared" si="6"/>
        <v>42945</v>
      </c>
      <c r="B254" s="37">
        <f>SUMIFS(СВЦЭМ!$G$34:$G$777,СВЦЭМ!$A$34:$A$777,$A254,СВЦЭМ!$B$34:$B$777,B$225)+'СЕТ СН'!$F$12-'СЕТ СН'!$F$21</f>
        <v>-401.90122718999999</v>
      </c>
      <c r="C254" s="37">
        <f>SUMIFS(СВЦЭМ!$G$34:$G$777,СВЦЭМ!$A$34:$A$777,$A254,СВЦЭМ!$B$34:$B$777,C$225)+'СЕТ СН'!$F$12-'СЕТ СН'!$F$21</f>
        <v>-380.93815723</v>
      </c>
      <c r="D254" s="37">
        <f>SUMIFS(СВЦЭМ!$G$34:$G$777,СВЦЭМ!$A$34:$A$777,$A254,СВЦЭМ!$B$34:$B$777,D$225)+'СЕТ СН'!$F$12-'СЕТ СН'!$F$21</f>
        <v>-368.02252448000002</v>
      </c>
      <c r="E254" s="37">
        <f>SUMIFS(СВЦЭМ!$G$34:$G$777,СВЦЭМ!$A$34:$A$777,$A254,СВЦЭМ!$B$34:$B$777,E$225)+'СЕТ СН'!$F$12-'СЕТ СН'!$F$21</f>
        <v>-364.48064520000003</v>
      </c>
      <c r="F254" s="37">
        <f>SUMIFS(СВЦЭМ!$G$34:$G$777,СВЦЭМ!$A$34:$A$777,$A254,СВЦЭМ!$B$34:$B$777,F$225)+'СЕТ СН'!$F$12-'СЕТ СН'!$F$21</f>
        <v>-361.37952577999999</v>
      </c>
      <c r="G254" s="37">
        <f>SUMIFS(СВЦЭМ!$G$34:$G$777,СВЦЭМ!$A$34:$A$777,$A254,СВЦЭМ!$B$34:$B$777,G$225)+'СЕТ СН'!$F$12-'СЕТ СН'!$F$21</f>
        <v>-360.85244967</v>
      </c>
      <c r="H254" s="37">
        <f>SUMIFS(СВЦЭМ!$G$34:$G$777,СВЦЭМ!$A$34:$A$777,$A254,СВЦЭМ!$B$34:$B$777,H$225)+'СЕТ СН'!$F$12-'СЕТ СН'!$F$21</f>
        <v>-368.92595014</v>
      </c>
      <c r="I254" s="37">
        <f>SUMIFS(СВЦЭМ!$G$34:$G$777,СВЦЭМ!$A$34:$A$777,$A254,СВЦЭМ!$B$34:$B$777,I$225)+'СЕТ СН'!$F$12-'СЕТ СН'!$F$21</f>
        <v>-389.67361212000003</v>
      </c>
      <c r="J254" s="37">
        <f>SUMIFS(СВЦЭМ!$G$34:$G$777,СВЦЭМ!$A$34:$A$777,$A254,СВЦЭМ!$B$34:$B$777,J$225)+'СЕТ СН'!$F$12-'СЕТ СН'!$F$21</f>
        <v>-410.28330739</v>
      </c>
      <c r="K254" s="37">
        <f>SUMIFS(СВЦЭМ!$G$34:$G$777,СВЦЭМ!$A$34:$A$777,$A254,СВЦЭМ!$B$34:$B$777,K$225)+'СЕТ СН'!$F$12-'СЕТ СН'!$F$21</f>
        <v>-430.32966565999999</v>
      </c>
      <c r="L254" s="37">
        <f>SUMIFS(СВЦЭМ!$G$34:$G$777,СВЦЭМ!$A$34:$A$777,$A254,СВЦЭМ!$B$34:$B$777,L$225)+'СЕТ СН'!$F$12-'СЕТ СН'!$F$21</f>
        <v>-445.53140712999999</v>
      </c>
      <c r="M254" s="37">
        <f>SUMIFS(СВЦЭМ!$G$34:$G$777,СВЦЭМ!$A$34:$A$777,$A254,СВЦЭМ!$B$34:$B$777,M$225)+'СЕТ СН'!$F$12-'СЕТ СН'!$F$21</f>
        <v>-450.97954797</v>
      </c>
      <c r="N254" s="37">
        <f>SUMIFS(СВЦЭМ!$G$34:$G$777,СВЦЭМ!$A$34:$A$777,$A254,СВЦЭМ!$B$34:$B$777,N$225)+'СЕТ СН'!$F$12-'СЕТ СН'!$F$21</f>
        <v>-447.31844538999997</v>
      </c>
      <c r="O254" s="37">
        <f>SUMIFS(СВЦЭМ!$G$34:$G$777,СВЦЭМ!$A$34:$A$777,$A254,СВЦЭМ!$B$34:$B$777,O$225)+'СЕТ СН'!$F$12-'СЕТ СН'!$F$21</f>
        <v>-449.73249279999999</v>
      </c>
      <c r="P254" s="37">
        <f>SUMIFS(СВЦЭМ!$G$34:$G$777,СВЦЭМ!$A$34:$A$777,$A254,СВЦЭМ!$B$34:$B$777,P$225)+'СЕТ СН'!$F$12-'СЕТ СН'!$F$21</f>
        <v>-446.81899099999998</v>
      </c>
      <c r="Q254" s="37">
        <f>SUMIFS(СВЦЭМ!$G$34:$G$777,СВЦЭМ!$A$34:$A$777,$A254,СВЦЭМ!$B$34:$B$777,Q$225)+'СЕТ СН'!$F$12-'СЕТ СН'!$F$21</f>
        <v>-446.70605446000002</v>
      </c>
      <c r="R254" s="37">
        <f>SUMIFS(СВЦЭМ!$G$34:$G$777,СВЦЭМ!$A$34:$A$777,$A254,СВЦЭМ!$B$34:$B$777,R$225)+'СЕТ СН'!$F$12-'СЕТ СН'!$F$21</f>
        <v>-446.81992751000001</v>
      </c>
      <c r="S254" s="37">
        <f>SUMIFS(СВЦЭМ!$G$34:$G$777,СВЦЭМ!$A$34:$A$777,$A254,СВЦЭМ!$B$34:$B$777,S$225)+'СЕТ СН'!$F$12-'СЕТ СН'!$F$21</f>
        <v>-450.54213417</v>
      </c>
      <c r="T254" s="37">
        <f>SUMIFS(СВЦЭМ!$G$34:$G$777,СВЦЭМ!$A$34:$A$777,$A254,СВЦЭМ!$B$34:$B$777,T$225)+'СЕТ СН'!$F$12-'СЕТ СН'!$F$21</f>
        <v>-449.59269610000001</v>
      </c>
      <c r="U254" s="37">
        <f>SUMIFS(СВЦЭМ!$G$34:$G$777,СВЦЭМ!$A$34:$A$777,$A254,СВЦЭМ!$B$34:$B$777,U$225)+'СЕТ СН'!$F$12-'СЕТ СН'!$F$21</f>
        <v>-449.19913814</v>
      </c>
      <c r="V254" s="37">
        <f>SUMIFS(СВЦЭМ!$G$34:$G$777,СВЦЭМ!$A$34:$A$777,$A254,СВЦЭМ!$B$34:$B$777,V$225)+'СЕТ СН'!$F$12-'СЕТ СН'!$F$21</f>
        <v>-445.81944799999997</v>
      </c>
      <c r="W254" s="37">
        <f>SUMIFS(СВЦЭМ!$G$34:$G$777,СВЦЭМ!$A$34:$A$777,$A254,СВЦЭМ!$B$34:$B$777,W$225)+'СЕТ СН'!$F$12-'СЕТ СН'!$F$21</f>
        <v>-439.58737031999999</v>
      </c>
      <c r="X254" s="37">
        <f>SUMIFS(СВЦЭМ!$G$34:$G$777,СВЦЭМ!$A$34:$A$777,$A254,СВЦЭМ!$B$34:$B$777,X$225)+'СЕТ СН'!$F$12-'СЕТ СН'!$F$21</f>
        <v>-424.15627685999999</v>
      </c>
      <c r="Y254" s="37">
        <f>SUMIFS(СВЦЭМ!$G$34:$G$777,СВЦЭМ!$A$34:$A$777,$A254,СВЦЭМ!$B$34:$B$777,Y$225)+'СЕТ СН'!$F$12-'СЕТ СН'!$F$21</f>
        <v>-398.35519117000001</v>
      </c>
    </row>
    <row r="255" spans="1:25" ht="15.75" x14ac:dyDescent="0.2">
      <c r="A255" s="36">
        <f t="shared" si="6"/>
        <v>42946</v>
      </c>
      <c r="B255" s="37">
        <f>SUMIFS(СВЦЭМ!$G$34:$G$777,СВЦЭМ!$A$34:$A$777,$A255,СВЦЭМ!$B$34:$B$777,B$225)+'СЕТ СН'!$F$12-'СЕТ СН'!$F$21</f>
        <v>-398.23296558999999</v>
      </c>
      <c r="C255" s="37">
        <f>SUMIFS(СВЦЭМ!$G$34:$G$777,СВЦЭМ!$A$34:$A$777,$A255,СВЦЭМ!$B$34:$B$777,C$225)+'СЕТ СН'!$F$12-'СЕТ СН'!$F$21</f>
        <v>-378.87157597999999</v>
      </c>
      <c r="D255" s="37">
        <f>SUMIFS(СВЦЭМ!$G$34:$G$777,СВЦЭМ!$A$34:$A$777,$A255,СВЦЭМ!$B$34:$B$777,D$225)+'СЕТ СН'!$F$12-'СЕТ СН'!$F$21</f>
        <v>-363.45075442000001</v>
      </c>
      <c r="E255" s="37">
        <f>SUMIFS(СВЦЭМ!$G$34:$G$777,СВЦЭМ!$A$34:$A$777,$A255,СВЦЭМ!$B$34:$B$777,E$225)+'СЕТ СН'!$F$12-'СЕТ СН'!$F$21</f>
        <v>-360.58308324000001</v>
      </c>
      <c r="F255" s="37">
        <f>SUMIFS(СВЦЭМ!$G$34:$G$777,СВЦЭМ!$A$34:$A$777,$A255,СВЦЭМ!$B$34:$B$777,F$225)+'СЕТ СН'!$F$12-'СЕТ СН'!$F$21</f>
        <v>-353.66199645</v>
      </c>
      <c r="G255" s="37">
        <f>SUMIFS(СВЦЭМ!$G$34:$G$777,СВЦЭМ!$A$34:$A$777,$A255,СВЦЭМ!$B$34:$B$777,G$225)+'СЕТ СН'!$F$12-'СЕТ СН'!$F$21</f>
        <v>-352.36681486999998</v>
      </c>
      <c r="H255" s="37">
        <f>SUMIFS(СВЦЭМ!$G$34:$G$777,СВЦЭМ!$A$34:$A$777,$A255,СВЦЭМ!$B$34:$B$777,H$225)+'СЕТ СН'!$F$12-'СЕТ СН'!$F$21</f>
        <v>-362.60709320000001</v>
      </c>
      <c r="I255" s="37">
        <f>SUMIFS(СВЦЭМ!$G$34:$G$777,СВЦЭМ!$A$34:$A$777,$A255,СВЦЭМ!$B$34:$B$777,I$225)+'СЕТ СН'!$F$12-'СЕТ СН'!$F$21</f>
        <v>-385.85100395000001</v>
      </c>
      <c r="J255" s="37">
        <f>SUMIFS(СВЦЭМ!$G$34:$G$777,СВЦЭМ!$A$34:$A$777,$A255,СВЦЭМ!$B$34:$B$777,J$225)+'СЕТ СН'!$F$12-'СЕТ СН'!$F$21</f>
        <v>-408.68752394000001</v>
      </c>
      <c r="K255" s="37">
        <f>SUMIFS(СВЦЭМ!$G$34:$G$777,СВЦЭМ!$A$34:$A$777,$A255,СВЦЭМ!$B$34:$B$777,K$225)+'СЕТ СН'!$F$12-'СЕТ СН'!$F$21</f>
        <v>-436.48117592</v>
      </c>
      <c r="L255" s="37">
        <f>SUMIFS(СВЦЭМ!$G$34:$G$777,СВЦЭМ!$A$34:$A$777,$A255,СВЦЭМ!$B$34:$B$777,L$225)+'СЕТ СН'!$F$12-'СЕТ СН'!$F$21</f>
        <v>-454.81152311</v>
      </c>
      <c r="M255" s="37">
        <f>SUMIFS(СВЦЭМ!$G$34:$G$777,СВЦЭМ!$A$34:$A$777,$A255,СВЦЭМ!$B$34:$B$777,M$225)+'СЕТ СН'!$F$12-'СЕТ СН'!$F$21</f>
        <v>-460.55997449</v>
      </c>
      <c r="N255" s="37">
        <f>SUMIFS(СВЦЭМ!$G$34:$G$777,СВЦЭМ!$A$34:$A$777,$A255,СВЦЭМ!$B$34:$B$777,N$225)+'СЕТ СН'!$F$12-'СЕТ СН'!$F$21</f>
        <v>-459.20174708000002</v>
      </c>
      <c r="O255" s="37">
        <f>SUMIFS(СВЦЭМ!$G$34:$G$777,СВЦЭМ!$A$34:$A$777,$A255,СВЦЭМ!$B$34:$B$777,O$225)+'СЕТ СН'!$F$12-'СЕТ СН'!$F$21</f>
        <v>-460.56798434000001</v>
      </c>
      <c r="P255" s="37">
        <f>SUMIFS(СВЦЭМ!$G$34:$G$777,СВЦЭМ!$A$34:$A$777,$A255,СВЦЭМ!$B$34:$B$777,P$225)+'СЕТ СН'!$F$12-'СЕТ СН'!$F$21</f>
        <v>-457.09252186999998</v>
      </c>
      <c r="Q255" s="37">
        <f>SUMIFS(СВЦЭМ!$G$34:$G$777,СВЦЭМ!$A$34:$A$777,$A255,СВЦЭМ!$B$34:$B$777,Q$225)+'СЕТ СН'!$F$12-'СЕТ СН'!$F$21</f>
        <v>-458.30541951999999</v>
      </c>
      <c r="R255" s="37">
        <f>SUMIFS(СВЦЭМ!$G$34:$G$777,СВЦЭМ!$A$34:$A$777,$A255,СВЦЭМ!$B$34:$B$777,R$225)+'СЕТ СН'!$F$12-'СЕТ СН'!$F$21</f>
        <v>-457.44068594999999</v>
      </c>
      <c r="S255" s="37">
        <f>SUMIFS(СВЦЭМ!$G$34:$G$777,СВЦЭМ!$A$34:$A$777,$A255,СВЦЭМ!$B$34:$B$777,S$225)+'СЕТ СН'!$F$12-'СЕТ СН'!$F$21</f>
        <v>-461.14625596000002</v>
      </c>
      <c r="T255" s="37">
        <f>SUMIFS(СВЦЭМ!$G$34:$G$777,СВЦЭМ!$A$34:$A$777,$A255,СВЦЭМ!$B$34:$B$777,T$225)+'СЕТ СН'!$F$12-'СЕТ СН'!$F$21</f>
        <v>-460.75867701999999</v>
      </c>
      <c r="U255" s="37">
        <f>SUMIFS(СВЦЭМ!$G$34:$G$777,СВЦЭМ!$A$34:$A$777,$A255,СВЦЭМ!$B$34:$B$777,U$225)+'СЕТ СН'!$F$12-'СЕТ СН'!$F$21</f>
        <v>-461.52805605000003</v>
      </c>
      <c r="V255" s="37">
        <f>SUMIFS(СВЦЭМ!$G$34:$G$777,СВЦЭМ!$A$34:$A$777,$A255,СВЦЭМ!$B$34:$B$777,V$225)+'СЕТ СН'!$F$12-'СЕТ СН'!$F$21</f>
        <v>-459.08125683999998</v>
      </c>
      <c r="W255" s="37">
        <f>SUMIFS(СВЦЭМ!$G$34:$G$777,СВЦЭМ!$A$34:$A$777,$A255,СВЦЭМ!$B$34:$B$777,W$225)+'СЕТ СН'!$F$12-'СЕТ СН'!$F$21</f>
        <v>-451.09228079000002</v>
      </c>
      <c r="X255" s="37">
        <f>SUMIFS(СВЦЭМ!$G$34:$G$777,СВЦЭМ!$A$34:$A$777,$A255,СВЦЭМ!$B$34:$B$777,X$225)+'СЕТ СН'!$F$12-'СЕТ СН'!$F$21</f>
        <v>-440.36127285999999</v>
      </c>
      <c r="Y255" s="37">
        <f>SUMIFS(СВЦЭМ!$G$34:$G$777,СВЦЭМ!$A$34:$A$777,$A255,СВЦЭМ!$B$34:$B$777,Y$225)+'СЕТ СН'!$F$12-'СЕТ СН'!$F$21</f>
        <v>-413.97975761999999</v>
      </c>
    </row>
    <row r="256" spans="1:25" ht="15.75" x14ac:dyDescent="0.2">
      <c r="A256" s="36">
        <f t="shared" si="6"/>
        <v>42947</v>
      </c>
      <c r="B256" s="37">
        <f>SUMIFS(СВЦЭМ!$G$34:$G$777,СВЦЭМ!$A$34:$A$777,$A256,СВЦЭМ!$B$34:$B$777,B$225)+'СЕТ СН'!$F$12-'СЕТ СН'!$F$21</f>
        <v>-393.76807651000001</v>
      </c>
      <c r="C256" s="37">
        <f>SUMIFS(СВЦЭМ!$G$34:$G$777,СВЦЭМ!$A$34:$A$777,$A256,СВЦЭМ!$B$34:$B$777,C$225)+'СЕТ СН'!$F$12-'СЕТ СН'!$F$21</f>
        <v>-372.87689731</v>
      </c>
      <c r="D256" s="37">
        <f>SUMIFS(СВЦЭМ!$G$34:$G$777,СВЦЭМ!$A$34:$A$777,$A256,СВЦЭМ!$B$34:$B$777,D$225)+'СЕТ СН'!$F$12-'СЕТ СН'!$F$21</f>
        <v>-361.77015740000002</v>
      </c>
      <c r="E256" s="37">
        <f>SUMIFS(СВЦЭМ!$G$34:$G$777,СВЦЭМ!$A$34:$A$777,$A256,СВЦЭМ!$B$34:$B$777,E$225)+'СЕТ СН'!$F$12-'СЕТ СН'!$F$21</f>
        <v>-358.01053202000003</v>
      </c>
      <c r="F256" s="37">
        <f>SUMIFS(СВЦЭМ!$G$34:$G$777,СВЦЭМ!$A$34:$A$777,$A256,СВЦЭМ!$B$34:$B$777,F$225)+'СЕТ СН'!$F$12-'СЕТ СН'!$F$21</f>
        <v>-352.65027922000002</v>
      </c>
      <c r="G256" s="37">
        <f>SUMIFS(СВЦЭМ!$G$34:$G$777,СВЦЭМ!$A$34:$A$777,$A256,СВЦЭМ!$B$34:$B$777,G$225)+'СЕТ СН'!$F$12-'СЕТ СН'!$F$21</f>
        <v>-355.44275113000003</v>
      </c>
      <c r="H256" s="37">
        <f>SUMIFS(СВЦЭМ!$G$34:$G$777,СВЦЭМ!$A$34:$A$777,$A256,СВЦЭМ!$B$34:$B$777,H$225)+'СЕТ СН'!$F$12-'СЕТ СН'!$F$21</f>
        <v>-375.83738394</v>
      </c>
      <c r="I256" s="37">
        <f>SUMIFS(СВЦЭМ!$G$34:$G$777,СВЦЭМ!$A$34:$A$777,$A256,СВЦЭМ!$B$34:$B$777,I$225)+'СЕТ СН'!$F$12-'СЕТ СН'!$F$21</f>
        <v>-399.82416449999999</v>
      </c>
      <c r="J256" s="37">
        <f>SUMIFS(СВЦЭМ!$G$34:$G$777,СВЦЭМ!$A$34:$A$777,$A256,СВЦЭМ!$B$34:$B$777,J$225)+'СЕТ СН'!$F$12-'СЕТ СН'!$F$21</f>
        <v>-424.3459484</v>
      </c>
      <c r="K256" s="37">
        <f>SUMIFS(СВЦЭМ!$G$34:$G$777,СВЦЭМ!$A$34:$A$777,$A256,СВЦЭМ!$B$34:$B$777,K$225)+'СЕТ СН'!$F$12-'СЕТ СН'!$F$21</f>
        <v>-444.77891588</v>
      </c>
      <c r="L256" s="37">
        <f>SUMIFS(СВЦЭМ!$G$34:$G$777,СВЦЭМ!$A$34:$A$777,$A256,СВЦЭМ!$B$34:$B$777,L$225)+'СЕТ СН'!$F$12-'СЕТ СН'!$F$21</f>
        <v>-458.76265838</v>
      </c>
      <c r="M256" s="37">
        <f>SUMIFS(СВЦЭМ!$G$34:$G$777,СВЦЭМ!$A$34:$A$777,$A256,СВЦЭМ!$B$34:$B$777,M$225)+'СЕТ СН'!$F$12-'СЕТ СН'!$F$21</f>
        <v>-461.69652438000003</v>
      </c>
      <c r="N256" s="37">
        <f>SUMIFS(СВЦЭМ!$G$34:$G$777,СВЦЭМ!$A$34:$A$777,$A256,СВЦЭМ!$B$34:$B$777,N$225)+'СЕТ СН'!$F$12-'СЕТ СН'!$F$21</f>
        <v>-462.15855697000001</v>
      </c>
      <c r="O256" s="37">
        <f>SUMIFS(СВЦЭМ!$G$34:$G$777,СВЦЭМ!$A$34:$A$777,$A256,СВЦЭМ!$B$34:$B$777,O$225)+'СЕТ СН'!$F$12-'СЕТ СН'!$F$21</f>
        <v>-461.11456733</v>
      </c>
      <c r="P256" s="37">
        <f>SUMIFS(СВЦЭМ!$G$34:$G$777,СВЦЭМ!$A$34:$A$777,$A256,СВЦЭМ!$B$34:$B$777,P$225)+'СЕТ СН'!$F$12-'СЕТ СН'!$F$21</f>
        <v>-456.72311331999998</v>
      </c>
      <c r="Q256" s="37">
        <f>SUMIFS(СВЦЭМ!$G$34:$G$777,СВЦЭМ!$A$34:$A$777,$A256,СВЦЭМ!$B$34:$B$777,Q$225)+'СЕТ СН'!$F$12-'СЕТ СН'!$F$21</f>
        <v>-455.42862427</v>
      </c>
      <c r="R256" s="37">
        <f>SUMIFS(СВЦЭМ!$G$34:$G$777,СВЦЭМ!$A$34:$A$777,$A256,СВЦЭМ!$B$34:$B$777,R$225)+'СЕТ СН'!$F$12-'СЕТ СН'!$F$21</f>
        <v>-453.71259530999998</v>
      </c>
      <c r="S256" s="37">
        <f>SUMIFS(СВЦЭМ!$G$34:$G$777,СВЦЭМ!$A$34:$A$777,$A256,СВЦЭМ!$B$34:$B$777,S$225)+'СЕТ СН'!$F$12-'СЕТ СН'!$F$21</f>
        <v>-460.07085096999998</v>
      </c>
      <c r="T256" s="37">
        <f>SUMIFS(СВЦЭМ!$G$34:$G$777,СВЦЭМ!$A$34:$A$777,$A256,СВЦЭМ!$B$34:$B$777,T$225)+'СЕТ СН'!$F$12-'СЕТ СН'!$F$21</f>
        <v>-462.89439639</v>
      </c>
      <c r="U256" s="37">
        <f>SUMIFS(СВЦЭМ!$G$34:$G$777,СВЦЭМ!$A$34:$A$777,$A256,СВЦЭМ!$B$34:$B$777,U$225)+'СЕТ СН'!$F$12-'СЕТ СН'!$F$21</f>
        <v>-461.56614867999997</v>
      </c>
      <c r="V256" s="37">
        <f>SUMIFS(СВЦЭМ!$G$34:$G$777,СВЦЭМ!$A$34:$A$777,$A256,СВЦЭМ!$B$34:$B$777,V$225)+'СЕТ СН'!$F$12-'СЕТ СН'!$F$21</f>
        <v>-455.91956048999998</v>
      </c>
      <c r="W256" s="37">
        <f>SUMIFS(СВЦЭМ!$G$34:$G$777,СВЦЭМ!$A$34:$A$777,$A256,СВЦЭМ!$B$34:$B$777,W$225)+'СЕТ СН'!$F$12-'СЕТ СН'!$F$21</f>
        <v>-450.14657800999998</v>
      </c>
      <c r="X256" s="37">
        <f>SUMIFS(СВЦЭМ!$G$34:$G$777,СВЦЭМ!$A$34:$A$777,$A256,СВЦЭМ!$B$34:$B$777,X$225)+'СЕТ СН'!$F$12-'СЕТ СН'!$F$21</f>
        <v>-432.49493656000004</v>
      </c>
      <c r="Y256" s="37">
        <f>SUMIFS(СВЦЭМ!$G$34:$G$777,СВЦЭМ!$A$34:$A$777,$A256,СВЦЭМ!$B$34:$B$777,Y$225)+'СЕТ СН'!$F$12-'СЕТ СН'!$F$21</f>
        <v>-409.21340624999999</v>
      </c>
    </row>
    <row r="257" spans="1:27" ht="15.75" x14ac:dyDescent="0.2">
      <c r="A257" s="40"/>
      <c r="B257" s="40"/>
      <c r="C257" s="40"/>
      <c r="D257" s="40"/>
      <c r="E257" s="40"/>
      <c r="F257" s="40"/>
      <c r="G257" s="40"/>
      <c r="H257" s="40"/>
      <c r="I257" s="40"/>
      <c r="J257" s="40"/>
      <c r="K257" s="40"/>
      <c r="L257" s="40"/>
      <c r="M257" s="40"/>
      <c r="N257" s="40"/>
      <c r="O257" s="40"/>
      <c r="P257" s="40"/>
      <c r="Q257" s="40"/>
      <c r="R257" s="40"/>
      <c r="S257" s="40"/>
      <c r="T257" s="40"/>
      <c r="U257" s="40"/>
      <c r="V257" s="40"/>
      <c r="W257" s="40"/>
      <c r="X257" s="40"/>
      <c r="Y257" s="40"/>
    </row>
    <row r="258" spans="1:27" ht="12.75" customHeight="1" x14ac:dyDescent="0.2">
      <c r="A258" s="117" t="s">
        <v>7</v>
      </c>
      <c r="B258" s="120" t="s">
        <v>131</v>
      </c>
      <c r="C258" s="121"/>
      <c r="D258" s="121"/>
      <c r="E258" s="121"/>
      <c r="F258" s="121"/>
      <c r="G258" s="121"/>
      <c r="H258" s="121"/>
      <c r="I258" s="121"/>
      <c r="J258" s="121"/>
      <c r="K258" s="121"/>
      <c r="L258" s="121"/>
      <c r="M258" s="121"/>
      <c r="N258" s="121"/>
      <c r="O258" s="121"/>
      <c r="P258" s="121"/>
      <c r="Q258" s="121"/>
      <c r="R258" s="121"/>
      <c r="S258" s="121"/>
      <c r="T258" s="121"/>
      <c r="U258" s="121"/>
      <c r="V258" s="121"/>
      <c r="W258" s="121"/>
      <c r="X258" s="121"/>
      <c r="Y258" s="122"/>
    </row>
    <row r="259" spans="1:27" ht="12.75" customHeight="1" x14ac:dyDescent="0.2">
      <c r="A259" s="118"/>
      <c r="B259" s="123"/>
      <c r="C259" s="124"/>
      <c r="D259" s="124"/>
      <c r="E259" s="124"/>
      <c r="F259" s="124"/>
      <c r="G259" s="124"/>
      <c r="H259" s="124"/>
      <c r="I259" s="124"/>
      <c r="J259" s="124"/>
      <c r="K259" s="124"/>
      <c r="L259" s="124"/>
      <c r="M259" s="124"/>
      <c r="N259" s="124"/>
      <c r="O259" s="124"/>
      <c r="P259" s="124"/>
      <c r="Q259" s="124"/>
      <c r="R259" s="124"/>
      <c r="S259" s="124"/>
      <c r="T259" s="124"/>
      <c r="U259" s="124"/>
      <c r="V259" s="124"/>
      <c r="W259" s="124"/>
      <c r="X259" s="124"/>
      <c r="Y259" s="125"/>
    </row>
    <row r="260" spans="1:27" s="47" customFormat="1" ht="12.75" customHeight="1" x14ac:dyDescent="0.2">
      <c r="A260" s="119"/>
      <c r="B260" s="35">
        <v>1</v>
      </c>
      <c r="C260" s="35">
        <v>2</v>
      </c>
      <c r="D260" s="35">
        <v>3</v>
      </c>
      <c r="E260" s="35">
        <v>4</v>
      </c>
      <c r="F260" s="35">
        <v>5</v>
      </c>
      <c r="G260" s="35">
        <v>6</v>
      </c>
      <c r="H260" s="35">
        <v>7</v>
      </c>
      <c r="I260" s="35">
        <v>8</v>
      </c>
      <c r="J260" s="35">
        <v>9</v>
      </c>
      <c r="K260" s="35">
        <v>10</v>
      </c>
      <c r="L260" s="35">
        <v>11</v>
      </c>
      <c r="M260" s="35">
        <v>12</v>
      </c>
      <c r="N260" s="35">
        <v>13</v>
      </c>
      <c r="O260" s="35">
        <v>14</v>
      </c>
      <c r="P260" s="35">
        <v>15</v>
      </c>
      <c r="Q260" s="35">
        <v>16</v>
      </c>
      <c r="R260" s="35">
        <v>17</v>
      </c>
      <c r="S260" s="35">
        <v>18</v>
      </c>
      <c r="T260" s="35">
        <v>19</v>
      </c>
      <c r="U260" s="35">
        <v>20</v>
      </c>
      <c r="V260" s="35">
        <v>21</v>
      </c>
      <c r="W260" s="35">
        <v>22</v>
      </c>
      <c r="X260" s="35">
        <v>23</v>
      </c>
      <c r="Y260" s="35">
        <v>24</v>
      </c>
    </row>
    <row r="261" spans="1:27" ht="15.75" customHeight="1" x14ac:dyDescent="0.2">
      <c r="A261" s="36" t="str">
        <f>A226</f>
        <v>01.07.2017</v>
      </c>
      <c r="B261" s="37">
        <f>SUMIFS(СВЦЭМ!$H$34:$H$777,СВЦЭМ!$A$34:$A$777,$A261,СВЦЭМ!$B$34:$B$777,B$260)+'СЕТ СН'!$F$12-'СЕТ СН'!$F$21</f>
        <v>-129.12940560999999</v>
      </c>
      <c r="C261" s="37">
        <f>SUMIFS(СВЦЭМ!$H$34:$H$777,СВЦЭМ!$A$34:$A$777,$A261,СВЦЭМ!$B$34:$B$777,C$260)+'СЕТ СН'!$F$12-'СЕТ СН'!$F$21</f>
        <v>-103.16198037999999</v>
      </c>
      <c r="D261" s="37">
        <f>SUMIFS(СВЦЭМ!$H$34:$H$777,СВЦЭМ!$A$34:$A$777,$A261,СВЦЭМ!$B$34:$B$777,D$260)+'СЕТ СН'!$F$12-'СЕТ СН'!$F$21</f>
        <v>-73.97084811000002</v>
      </c>
      <c r="E261" s="37">
        <f>SUMIFS(СВЦЭМ!$H$34:$H$777,СВЦЭМ!$A$34:$A$777,$A261,СВЦЭМ!$B$34:$B$777,E$260)+'СЕТ СН'!$F$12-'СЕТ СН'!$F$21</f>
        <v>-80.868893759999992</v>
      </c>
      <c r="F261" s="37">
        <f>SUMIFS(СВЦЭМ!$H$34:$H$777,СВЦЭМ!$A$34:$A$777,$A261,СВЦЭМ!$B$34:$B$777,F$260)+'СЕТ СН'!$F$12-'СЕТ СН'!$F$21</f>
        <v>-85.604133479999973</v>
      </c>
      <c r="G261" s="37">
        <f>SUMIFS(СВЦЭМ!$H$34:$H$777,СВЦЭМ!$A$34:$A$777,$A261,СВЦЭМ!$B$34:$B$777,G$260)+'СЕТ СН'!$F$12-'СЕТ СН'!$F$21</f>
        <v>-82.530442709999988</v>
      </c>
      <c r="H261" s="37">
        <f>SUMIFS(СВЦЭМ!$H$34:$H$777,СВЦЭМ!$A$34:$A$777,$A261,СВЦЭМ!$B$34:$B$777,H$260)+'СЕТ СН'!$F$12-'СЕТ СН'!$F$21</f>
        <v>-68.308776690000002</v>
      </c>
      <c r="I261" s="37">
        <f>SUMIFS(СВЦЭМ!$H$34:$H$777,СВЦЭМ!$A$34:$A$777,$A261,СВЦЭМ!$B$34:$B$777,I$260)+'СЕТ СН'!$F$12-'СЕТ СН'!$F$21</f>
        <v>-90.898378659999992</v>
      </c>
      <c r="J261" s="37">
        <f>SUMIFS(СВЦЭМ!$H$34:$H$777,СВЦЭМ!$A$34:$A$777,$A261,СВЦЭМ!$B$34:$B$777,J$260)+'СЕТ СН'!$F$12-'СЕТ СН'!$F$21</f>
        <v>-113.41176460000003</v>
      </c>
      <c r="K261" s="37">
        <f>SUMIFS(СВЦЭМ!$H$34:$H$777,СВЦЭМ!$A$34:$A$777,$A261,СВЦЭМ!$B$34:$B$777,K$260)+'СЕТ СН'!$F$12-'СЕТ СН'!$F$21</f>
        <v>-148.94585225999998</v>
      </c>
      <c r="L261" s="37">
        <f>SUMIFS(СВЦЭМ!$H$34:$H$777,СВЦЭМ!$A$34:$A$777,$A261,СВЦЭМ!$B$34:$B$777,L$260)+'СЕТ СН'!$F$12-'СЕТ СН'!$F$21</f>
        <v>-185.2894738</v>
      </c>
      <c r="M261" s="37">
        <f>SUMIFS(СВЦЭМ!$H$34:$H$777,СВЦЭМ!$A$34:$A$777,$A261,СВЦЭМ!$B$34:$B$777,M$260)+'СЕТ СН'!$F$12-'СЕТ СН'!$F$21</f>
        <v>-187.88052603</v>
      </c>
      <c r="N261" s="37">
        <f>SUMIFS(СВЦЭМ!$H$34:$H$777,СВЦЭМ!$A$34:$A$777,$A261,СВЦЭМ!$B$34:$B$777,N$260)+'СЕТ СН'!$F$12-'СЕТ СН'!$F$21</f>
        <v>-184.56042581000003</v>
      </c>
      <c r="O261" s="37">
        <f>SUMIFS(СВЦЭМ!$H$34:$H$777,СВЦЭМ!$A$34:$A$777,$A261,СВЦЭМ!$B$34:$B$777,O$260)+'СЕТ СН'!$F$12-'СЕТ СН'!$F$21</f>
        <v>-187.59235804000002</v>
      </c>
      <c r="P261" s="37">
        <f>SUMIFS(СВЦЭМ!$H$34:$H$777,СВЦЭМ!$A$34:$A$777,$A261,СВЦЭМ!$B$34:$B$777,P$260)+'СЕТ СН'!$F$12-'СЕТ СН'!$F$21</f>
        <v>-189.76171257999999</v>
      </c>
      <c r="Q261" s="37">
        <f>SUMIFS(СВЦЭМ!$H$34:$H$777,СВЦЭМ!$A$34:$A$777,$A261,СВЦЭМ!$B$34:$B$777,Q$260)+'СЕТ СН'!$F$12-'СЕТ СН'!$F$21</f>
        <v>-191.97317263000002</v>
      </c>
      <c r="R261" s="37">
        <f>SUMIFS(СВЦЭМ!$H$34:$H$777,СВЦЭМ!$A$34:$A$777,$A261,СВЦЭМ!$B$34:$B$777,R$260)+'СЕТ СН'!$F$12-'СЕТ СН'!$F$21</f>
        <v>-193.41967104999998</v>
      </c>
      <c r="S261" s="37">
        <f>SUMIFS(СВЦЭМ!$H$34:$H$777,СВЦЭМ!$A$34:$A$777,$A261,СВЦЭМ!$B$34:$B$777,S$260)+'СЕТ СН'!$F$12-'СЕТ СН'!$F$21</f>
        <v>-197.0234782</v>
      </c>
      <c r="T261" s="37">
        <f>SUMIFS(СВЦЭМ!$H$34:$H$777,СВЦЭМ!$A$34:$A$777,$A261,СВЦЭМ!$B$34:$B$777,T$260)+'СЕТ СН'!$F$12-'СЕТ СН'!$F$21</f>
        <v>-196.32940441</v>
      </c>
      <c r="U261" s="37">
        <f>SUMIFS(СВЦЭМ!$H$34:$H$777,СВЦЭМ!$A$34:$A$777,$A261,СВЦЭМ!$B$34:$B$777,U$260)+'СЕТ СН'!$F$12-'СЕТ СН'!$F$21</f>
        <v>-195.97462761000003</v>
      </c>
      <c r="V261" s="37">
        <f>SUMIFS(СВЦЭМ!$H$34:$H$777,СВЦЭМ!$A$34:$A$777,$A261,СВЦЭМ!$B$34:$B$777,V$260)+'СЕТ СН'!$F$12-'СЕТ СН'!$F$21</f>
        <v>-183.79671073999998</v>
      </c>
      <c r="W261" s="37">
        <f>SUMIFS(СВЦЭМ!$H$34:$H$777,СВЦЭМ!$A$34:$A$777,$A261,СВЦЭМ!$B$34:$B$777,W$260)+'СЕТ СН'!$F$12-'СЕТ СН'!$F$21</f>
        <v>-172.04635094999998</v>
      </c>
      <c r="X261" s="37">
        <f>SUMIFS(СВЦЭМ!$H$34:$H$777,СВЦЭМ!$A$34:$A$777,$A261,СВЦЭМ!$B$34:$B$777,X$260)+'СЕТ СН'!$F$12-'СЕТ СН'!$F$21</f>
        <v>-176.77131165999998</v>
      </c>
      <c r="Y261" s="37">
        <f>SUMIFS(СВЦЭМ!$H$34:$H$777,СВЦЭМ!$A$34:$A$777,$A261,СВЦЭМ!$B$34:$B$777,Y$260)+'СЕТ СН'!$F$12-'СЕТ СН'!$F$21</f>
        <v>-149.32569286</v>
      </c>
      <c r="AA261" s="46"/>
    </row>
    <row r="262" spans="1:27" ht="15.75" x14ac:dyDescent="0.2">
      <c r="A262" s="36">
        <f>A261+1</f>
        <v>42918</v>
      </c>
      <c r="B262" s="37">
        <f>SUMIFS(СВЦЭМ!$H$34:$H$777,СВЦЭМ!$A$34:$A$777,$A262,СВЦЭМ!$B$34:$B$777,B$260)+'СЕТ СН'!$F$12-'СЕТ СН'!$F$21</f>
        <v>-136.80946865999999</v>
      </c>
      <c r="C262" s="37">
        <f>SUMIFS(СВЦЭМ!$H$34:$H$777,СВЦЭМ!$A$34:$A$777,$A262,СВЦЭМ!$B$34:$B$777,C$260)+'СЕТ СН'!$F$12-'СЕТ СН'!$F$21</f>
        <v>-102.00764794999998</v>
      </c>
      <c r="D262" s="37">
        <f>SUMIFS(СВЦЭМ!$H$34:$H$777,СВЦЭМ!$A$34:$A$777,$A262,СВЦЭМ!$B$34:$B$777,D$260)+'СЕТ СН'!$F$12-'СЕТ СН'!$F$21</f>
        <v>-72.220898509999984</v>
      </c>
      <c r="E262" s="37">
        <f>SUMIFS(СВЦЭМ!$H$34:$H$777,СВЦЭМ!$A$34:$A$777,$A262,СВЦЭМ!$B$34:$B$777,E$260)+'СЕТ СН'!$F$12-'СЕТ СН'!$F$21</f>
        <v>-61.056534209999995</v>
      </c>
      <c r="F262" s="37">
        <f>SUMIFS(СВЦЭМ!$H$34:$H$777,СВЦЭМ!$A$34:$A$777,$A262,СВЦЭМ!$B$34:$B$777,F$260)+'СЕТ СН'!$F$12-'СЕТ СН'!$F$21</f>
        <v>-60.956507139999985</v>
      </c>
      <c r="G262" s="37">
        <f>SUMIFS(СВЦЭМ!$H$34:$H$777,СВЦЭМ!$A$34:$A$777,$A262,СВЦЭМ!$B$34:$B$777,G$260)+'СЕТ СН'!$F$12-'СЕТ СН'!$F$21</f>
        <v>-48.964338269999985</v>
      </c>
      <c r="H262" s="37">
        <f>SUMIFS(СВЦЭМ!$H$34:$H$777,СВЦЭМ!$A$34:$A$777,$A262,СВЦЭМ!$B$34:$B$777,H$260)+'СЕТ СН'!$F$12-'СЕТ СН'!$F$21</f>
        <v>-55.317385729999955</v>
      </c>
      <c r="I262" s="37">
        <f>SUMIFS(СВЦЭМ!$H$34:$H$777,СВЦЭМ!$A$34:$A$777,$A262,СВЦЭМ!$B$34:$B$777,I$260)+'СЕТ СН'!$F$12-'СЕТ СН'!$F$21</f>
        <v>-59.510515769999984</v>
      </c>
      <c r="J262" s="37">
        <f>SUMIFS(СВЦЭМ!$H$34:$H$777,СВЦЭМ!$A$34:$A$777,$A262,СВЦЭМ!$B$34:$B$777,J$260)+'СЕТ СН'!$F$12-'СЕТ СН'!$F$21</f>
        <v>-98.390262230000019</v>
      </c>
      <c r="K262" s="37">
        <f>SUMIFS(СВЦЭМ!$H$34:$H$777,СВЦЭМ!$A$34:$A$777,$A262,СВЦЭМ!$B$34:$B$777,K$260)+'СЕТ СН'!$F$12-'СЕТ СН'!$F$21</f>
        <v>-154.86819406000001</v>
      </c>
      <c r="L262" s="37">
        <f>SUMIFS(СВЦЭМ!$H$34:$H$777,СВЦЭМ!$A$34:$A$777,$A262,СВЦЭМ!$B$34:$B$777,L$260)+'СЕТ СН'!$F$12-'СЕТ СН'!$F$21</f>
        <v>-202.57781985000003</v>
      </c>
      <c r="M262" s="37">
        <f>SUMIFS(СВЦЭМ!$H$34:$H$777,СВЦЭМ!$A$34:$A$777,$A262,СВЦЭМ!$B$34:$B$777,M$260)+'СЕТ СН'!$F$12-'СЕТ СН'!$F$21</f>
        <v>-214.58627143000001</v>
      </c>
      <c r="N262" s="37">
        <f>SUMIFS(СВЦЭМ!$H$34:$H$777,СВЦЭМ!$A$34:$A$777,$A262,СВЦЭМ!$B$34:$B$777,N$260)+'СЕТ СН'!$F$12-'СЕТ СН'!$F$21</f>
        <v>-214.23108490999999</v>
      </c>
      <c r="O262" s="37">
        <f>SUMIFS(СВЦЭМ!$H$34:$H$777,СВЦЭМ!$A$34:$A$777,$A262,СВЦЭМ!$B$34:$B$777,O$260)+'СЕТ СН'!$F$12-'СЕТ СН'!$F$21</f>
        <v>-212.53957867999998</v>
      </c>
      <c r="P262" s="37">
        <f>SUMIFS(СВЦЭМ!$H$34:$H$777,СВЦЭМ!$A$34:$A$777,$A262,СВЦЭМ!$B$34:$B$777,P$260)+'СЕТ СН'!$F$12-'СЕТ СН'!$F$21</f>
        <v>-204.13609283</v>
      </c>
      <c r="Q262" s="37">
        <f>SUMIFS(СВЦЭМ!$H$34:$H$777,СВЦЭМ!$A$34:$A$777,$A262,СВЦЭМ!$B$34:$B$777,Q$260)+'СЕТ СН'!$F$12-'СЕТ СН'!$F$21</f>
        <v>-202.20867842000001</v>
      </c>
      <c r="R262" s="37">
        <f>SUMIFS(СВЦЭМ!$H$34:$H$777,СВЦЭМ!$A$34:$A$777,$A262,СВЦЭМ!$B$34:$B$777,R$260)+'СЕТ СН'!$F$12-'СЕТ СН'!$F$21</f>
        <v>-202.78381151000002</v>
      </c>
      <c r="S262" s="37">
        <f>SUMIFS(СВЦЭМ!$H$34:$H$777,СВЦЭМ!$A$34:$A$777,$A262,СВЦЭМ!$B$34:$B$777,S$260)+'СЕТ СН'!$F$12-'СЕТ СН'!$F$21</f>
        <v>-210.68164517000002</v>
      </c>
      <c r="T262" s="37">
        <f>SUMIFS(СВЦЭМ!$H$34:$H$777,СВЦЭМ!$A$34:$A$777,$A262,СВЦЭМ!$B$34:$B$777,T$260)+'СЕТ СН'!$F$12-'СЕТ СН'!$F$21</f>
        <v>-211.72208706999999</v>
      </c>
      <c r="U262" s="37">
        <f>SUMIFS(СВЦЭМ!$H$34:$H$777,СВЦЭМ!$A$34:$A$777,$A262,СВЦЭМ!$B$34:$B$777,U$260)+'СЕТ СН'!$F$12-'СЕТ СН'!$F$21</f>
        <v>-209.24004207000002</v>
      </c>
      <c r="V262" s="37">
        <f>SUMIFS(СВЦЭМ!$H$34:$H$777,СВЦЭМ!$A$34:$A$777,$A262,СВЦЭМ!$B$34:$B$777,V$260)+'СЕТ СН'!$F$12-'СЕТ СН'!$F$21</f>
        <v>-205.70348809000001</v>
      </c>
      <c r="W262" s="37">
        <f>SUMIFS(СВЦЭМ!$H$34:$H$777,СВЦЭМ!$A$34:$A$777,$A262,СВЦЭМ!$B$34:$B$777,W$260)+'СЕТ СН'!$F$12-'СЕТ СН'!$F$21</f>
        <v>-195.37196146999997</v>
      </c>
      <c r="X262" s="37">
        <f>SUMIFS(СВЦЭМ!$H$34:$H$777,СВЦЭМ!$A$34:$A$777,$A262,СВЦЭМ!$B$34:$B$777,X$260)+'СЕТ СН'!$F$12-'СЕТ СН'!$F$21</f>
        <v>-187.28925827</v>
      </c>
      <c r="Y262" s="37">
        <f>SUMIFS(СВЦЭМ!$H$34:$H$777,СВЦЭМ!$A$34:$A$777,$A262,СВЦЭМ!$B$34:$B$777,Y$260)+'СЕТ СН'!$F$12-'СЕТ СН'!$F$21</f>
        <v>-145.88302060000001</v>
      </c>
    </row>
    <row r="263" spans="1:27" ht="15.75" x14ac:dyDescent="0.2">
      <c r="A263" s="36">
        <f t="shared" ref="A263:A291" si="7">A262+1</f>
        <v>42919</v>
      </c>
      <c r="B263" s="37">
        <f>SUMIFS(СВЦЭМ!$H$34:$H$777,СВЦЭМ!$A$34:$A$777,$A263,СВЦЭМ!$B$34:$B$777,B$260)+'СЕТ СН'!$F$12-'СЕТ СН'!$F$21</f>
        <v>-117.63927317000002</v>
      </c>
      <c r="C263" s="37">
        <f>SUMIFS(СВЦЭМ!$H$34:$H$777,СВЦЭМ!$A$34:$A$777,$A263,СВЦЭМ!$B$34:$B$777,C$260)+'СЕТ СН'!$F$12-'СЕТ СН'!$F$21</f>
        <v>-80.069922270000006</v>
      </c>
      <c r="D263" s="37">
        <f>SUMIFS(СВЦЭМ!$H$34:$H$777,СВЦЭМ!$A$34:$A$777,$A263,СВЦЭМ!$B$34:$B$777,D$260)+'СЕТ СН'!$F$12-'СЕТ СН'!$F$21</f>
        <v>-45.258109020000006</v>
      </c>
      <c r="E263" s="37">
        <f>SUMIFS(СВЦЭМ!$H$34:$H$777,СВЦЭМ!$A$34:$A$777,$A263,СВЦЭМ!$B$34:$B$777,E$260)+'СЕТ СН'!$F$12-'СЕТ СН'!$F$21</f>
        <v>-40.913386059999993</v>
      </c>
      <c r="F263" s="37">
        <f>SUMIFS(СВЦЭМ!$H$34:$H$777,СВЦЭМ!$A$34:$A$777,$A263,СВЦЭМ!$B$34:$B$777,F$260)+'СЕТ СН'!$F$12-'СЕТ СН'!$F$21</f>
        <v>-45.15596144999995</v>
      </c>
      <c r="G263" s="37">
        <f>SUMIFS(СВЦЭМ!$H$34:$H$777,СВЦЭМ!$A$34:$A$777,$A263,СВЦЭМ!$B$34:$B$777,G$260)+'СЕТ СН'!$F$12-'СЕТ СН'!$F$21</f>
        <v>-42.472659840000006</v>
      </c>
      <c r="H263" s="37">
        <f>SUMIFS(СВЦЭМ!$H$34:$H$777,СВЦЭМ!$A$34:$A$777,$A263,СВЦЭМ!$B$34:$B$777,H$260)+'СЕТ СН'!$F$12-'СЕТ СН'!$F$21</f>
        <v>-25.191466529999957</v>
      </c>
      <c r="I263" s="37">
        <f>SUMIFS(СВЦЭМ!$H$34:$H$777,СВЦЭМ!$A$34:$A$777,$A263,СВЦЭМ!$B$34:$B$777,I$260)+'СЕТ СН'!$F$12-'СЕТ СН'!$F$21</f>
        <v>-58.867930569999999</v>
      </c>
      <c r="J263" s="37">
        <f>SUMIFS(СВЦЭМ!$H$34:$H$777,СВЦЭМ!$A$34:$A$777,$A263,СВЦЭМ!$B$34:$B$777,J$260)+'СЕТ СН'!$F$12-'СЕТ СН'!$F$21</f>
        <v>-115.45617821000002</v>
      </c>
      <c r="K263" s="37">
        <f>SUMIFS(СВЦЭМ!$H$34:$H$777,СВЦЭМ!$A$34:$A$777,$A263,СВЦЭМ!$B$34:$B$777,K$260)+'СЕТ СН'!$F$12-'СЕТ СН'!$F$21</f>
        <v>-164.69136118</v>
      </c>
      <c r="L263" s="37">
        <f>SUMIFS(СВЦЭМ!$H$34:$H$777,СВЦЭМ!$A$34:$A$777,$A263,СВЦЭМ!$B$34:$B$777,L$260)+'СЕТ СН'!$F$12-'СЕТ СН'!$F$21</f>
        <v>-188.97485286</v>
      </c>
      <c r="M263" s="37">
        <f>SUMIFS(СВЦЭМ!$H$34:$H$777,СВЦЭМ!$A$34:$A$777,$A263,СВЦЭМ!$B$34:$B$777,M$260)+'СЕТ СН'!$F$12-'СЕТ СН'!$F$21</f>
        <v>-198.96979914000002</v>
      </c>
      <c r="N263" s="37">
        <f>SUMIFS(СВЦЭМ!$H$34:$H$777,СВЦЭМ!$A$34:$A$777,$A263,СВЦЭМ!$B$34:$B$777,N$260)+'СЕТ СН'!$F$12-'СЕТ СН'!$F$21</f>
        <v>-206.85102439000002</v>
      </c>
      <c r="O263" s="37">
        <f>SUMIFS(СВЦЭМ!$H$34:$H$777,СВЦЭМ!$A$34:$A$777,$A263,СВЦЭМ!$B$34:$B$777,O$260)+'СЕТ СН'!$F$12-'СЕТ СН'!$F$21</f>
        <v>-199.45398463999999</v>
      </c>
      <c r="P263" s="37">
        <f>SUMIFS(СВЦЭМ!$H$34:$H$777,СВЦЭМ!$A$34:$A$777,$A263,СВЦЭМ!$B$34:$B$777,P$260)+'СЕТ СН'!$F$12-'СЕТ СН'!$F$21</f>
        <v>-197.14814840999998</v>
      </c>
      <c r="Q263" s="37">
        <f>SUMIFS(СВЦЭМ!$H$34:$H$777,СВЦЭМ!$A$34:$A$777,$A263,СВЦЭМ!$B$34:$B$777,Q$260)+'СЕТ СН'!$F$12-'СЕТ СН'!$F$21</f>
        <v>-196.13292783999998</v>
      </c>
      <c r="R263" s="37">
        <f>SUMIFS(СВЦЭМ!$H$34:$H$777,СВЦЭМ!$A$34:$A$777,$A263,СВЦЭМ!$B$34:$B$777,R$260)+'СЕТ СН'!$F$12-'СЕТ СН'!$F$21</f>
        <v>-193.18669468000002</v>
      </c>
      <c r="S263" s="37">
        <f>SUMIFS(СВЦЭМ!$H$34:$H$777,СВЦЭМ!$A$34:$A$777,$A263,СВЦЭМ!$B$34:$B$777,S$260)+'СЕТ СН'!$F$12-'СЕТ СН'!$F$21</f>
        <v>-203.52511349999997</v>
      </c>
      <c r="T263" s="37">
        <f>SUMIFS(СВЦЭМ!$H$34:$H$777,СВЦЭМ!$A$34:$A$777,$A263,СВЦЭМ!$B$34:$B$777,T$260)+'СЕТ СН'!$F$12-'СЕТ СН'!$F$21</f>
        <v>-198.49924833</v>
      </c>
      <c r="U263" s="37">
        <f>SUMIFS(СВЦЭМ!$H$34:$H$777,СВЦЭМ!$A$34:$A$777,$A263,СВЦЭМ!$B$34:$B$777,U$260)+'СЕТ СН'!$F$12-'СЕТ СН'!$F$21</f>
        <v>-201.98172419999997</v>
      </c>
      <c r="V263" s="37">
        <f>SUMIFS(СВЦЭМ!$H$34:$H$777,СВЦЭМ!$A$34:$A$777,$A263,СВЦЭМ!$B$34:$B$777,V$260)+'СЕТ СН'!$F$12-'СЕТ СН'!$F$21</f>
        <v>-195.80560222000003</v>
      </c>
      <c r="W263" s="37">
        <f>SUMIFS(СВЦЭМ!$H$34:$H$777,СВЦЭМ!$A$34:$A$777,$A263,СВЦЭМ!$B$34:$B$777,W$260)+'СЕТ СН'!$F$12-'СЕТ СН'!$F$21</f>
        <v>-183.22664713</v>
      </c>
      <c r="X263" s="37">
        <f>SUMIFS(СВЦЭМ!$H$34:$H$777,СВЦЭМ!$A$34:$A$777,$A263,СВЦЭМ!$B$34:$B$777,X$260)+'СЕТ СН'!$F$12-'СЕТ СН'!$F$21</f>
        <v>-147.04416042999998</v>
      </c>
      <c r="Y263" s="37">
        <f>SUMIFS(СВЦЭМ!$H$34:$H$777,СВЦЭМ!$A$34:$A$777,$A263,СВЦЭМ!$B$34:$B$777,Y$260)+'СЕТ СН'!$F$12-'СЕТ СН'!$F$21</f>
        <v>-116.34845956999999</v>
      </c>
    </row>
    <row r="264" spans="1:27" ht="15.75" x14ac:dyDescent="0.2">
      <c r="A264" s="36">
        <f t="shared" si="7"/>
        <v>42920</v>
      </c>
      <c r="B264" s="37">
        <f>SUMIFS(СВЦЭМ!$H$34:$H$777,СВЦЭМ!$A$34:$A$777,$A264,СВЦЭМ!$B$34:$B$777,B$260)+'СЕТ СН'!$F$12-'СЕТ СН'!$F$21</f>
        <v>-118.22253791999998</v>
      </c>
      <c r="C264" s="37">
        <f>SUMIFS(СВЦЭМ!$H$34:$H$777,СВЦЭМ!$A$34:$A$777,$A264,СВЦЭМ!$B$34:$B$777,C$260)+'СЕТ СН'!$F$12-'СЕТ СН'!$F$21</f>
        <v>-86.557540710000012</v>
      </c>
      <c r="D264" s="37">
        <f>SUMIFS(СВЦЭМ!$H$34:$H$777,СВЦЭМ!$A$34:$A$777,$A264,СВЦЭМ!$B$34:$B$777,D$260)+'СЕТ СН'!$F$12-'СЕТ СН'!$F$21</f>
        <v>-46.975655759999995</v>
      </c>
      <c r="E264" s="37">
        <f>SUMIFS(СВЦЭМ!$H$34:$H$777,СВЦЭМ!$A$34:$A$777,$A264,СВЦЭМ!$B$34:$B$777,E$260)+'СЕТ СН'!$F$12-'СЕТ СН'!$F$21</f>
        <v>-43.743801759999997</v>
      </c>
      <c r="F264" s="37">
        <f>SUMIFS(СВЦЭМ!$H$34:$H$777,СВЦЭМ!$A$34:$A$777,$A264,СВЦЭМ!$B$34:$B$777,F$260)+'СЕТ СН'!$F$12-'СЕТ СН'!$F$21</f>
        <v>-47.266282130000036</v>
      </c>
      <c r="G264" s="37">
        <f>SUMIFS(СВЦЭМ!$H$34:$H$777,СВЦЭМ!$A$34:$A$777,$A264,СВЦЭМ!$B$34:$B$777,G$260)+'СЕТ СН'!$F$12-'СЕТ СН'!$F$21</f>
        <v>-45.670053560000042</v>
      </c>
      <c r="H264" s="37">
        <f>SUMIFS(СВЦЭМ!$H$34:$H$777,СВЦЭМ!$A$34:$A$777,$A264,СВЦЭМ!$B$34:$B$777,H$260)+'СЕТ СН'!$F$12-'СЕТ СН'!$F$21</f>
        <v>-29.086444219999976</v>
      </c>
      <c r="I264" s="37">
        <f>SUMIFS(СВЦЭМ!$H$34:$H$777,СВЦЭМ!$A$34:$A$777,$A264,СВЦЭМ!$B$34:$B$777,I$260)+'СЕТ СН'!$F$12-'СЕТ СН'!$F$21</f>
        <v>-80.607662319999974</v>
      </c>
      <c r="J264" s="37">
        <f>SUMIFS(СВЦЭМ!$H$34:$H$777,СВЦЭМ!$A$34:$A$777,$A264,СВЦЭМ!$B$34:$B$777,J$260)+'СЕТ СН'!$F$12-'СЕТ СН'!$F$21</f>
        <v>-138.19317161999999</v>
      </c>
      <c r="K264" s="37">
        <f>SUMIFS(СВЦЭМ!$H$34:$H$777,СВЦЭМ!$A$34:$A$777,$A264,СВЦЭМ!$B$34:$B$777,K$260)+'СЕТ СН'!$F$12-'СЕТ СН'!$F$21</f>
        <v>-178.75830621</v>
      </c>
      <c r="L264" s="37">
        <f>SUMIFS(СВЦЭМ!$H$34:$H$777,СВЦЭМ!$A$34:$A$777,$A264,СВЦЭМ!$B$34:$B$777,L$260)+'СЕТ СН'!$F$12-'СЕТ СН'!$F$21</f>
        <v>-212.6771751</v>
      </c>
      <c r="M264" s="37">
        <f>SUMIFS(СВЦЭМ!$H$34:$H$777,СВЦЭМ!$A$34:$A$777,$A264,СВЦЭМ!$B$34:$B$777,M$260)+'СЕТ СН'!$F$12-'СЕТ СН'!$F$21</f>
        <v>-220.6844021</v>
      </c>
      <c r="N264" s="37">
        <f>SUMIFS(СВЦЭМ!$H$34:$H$777,СВЦЭМ!$A$34:$A$777,$A264,СВЦЭМ!$B$34:$B$777,N$260)+'СЕТ СН'!$F$12-'СЕТ СН'!$F$21</f>
        <v>-223.63931151999998</v>
      </c>
      <c r="O264" s="37">
        <f>SUMIFS(СВЦЭМ!$H$34:$H$777,СВЦЭМ!$A$34:$A$777,$A264,СВЦЭМ!$B$34:$B$777,O$260)+'СЕТ СН'!$F$12-'СЕТ СН'!$F$21</f>
        <v>-218.47313363000001</v>
      </c>
      <c r="P264" s="37">
        <f>SUMIFS(СВЦЭМ!$H$34:$H$777,СВЦЭМ!$A$34:$A$777,$A264,СВЦЭМ!$B$34:$B$777,P$260)+'СЕТ СН'!$F$12-'СЕТ СН'!$F$21</f>
        <v>-213.72388087000002</v>
      </c>
      <c r="Q264" s="37">
        <f>SUMIFS(СВЦЭМ!$H$34:$H$777,СВЦЭМ!$A$34:$A$777,$A264,СВЦЭМ!$B$34:$B$777,Q$260)+'СЕТ СН'!$F$12-'СЕТ СН'!$F$21</f>
        <v>-209.45052098999997</v>
      </c>
      <c r="R264" s="37">
        <f>SUMIFS(СВЦЭМ!$H$34:$H$777,СВЦЭМ!$A$34:$A$777,$A264,СВЦЭМ!$B$34:$B$777,R$260)+'СЕТ СН'!$F$12-'СЕТ СН'!$F$21</f>
        <v>-196.47573140999998</v>
      </c>
      <c r="S264" s="37">
        <f>SUMIFS(СВЦЭМ!$H$34:$H$777,СВЦЭМ!$A$34:$A$777,$A264,СВЦЭМ!$B$34:$B$777,S$260)+'СЕТ СН'!$F$12-'СЕТ СН'!$F$21</f>
        <v>-186.1961761</v>
      </c>
      <c r="T264" s="37">
        <f>SUMIFS(СВЦЭМ!$H$34:$H$777,СВЦЭМ!$A$34:$A$777,$A264,СВЦЭМ!$B$34:$B$777,T$260)+'СЕТ СН'!$F$12-'СЕТ СН'!$F$21</f>
        <v>-171.66118011999998</v>
      </c>
      <c r="U264" s="37">
        <f>SUMIFS(СВЦЭМ!$H$34:$H$777,СВЦЭМ!$A$34:$A$777,$A264,СВЦЭМ!$B$34:$B$777,U$260)+'СЕТ СН'!$F$12-'СЕТ СН'!$F$21</f>
        <v>-170.03648562000001</v>
      </c>
      <c r="V264" s="37">
        <f>SUMIFS(СВЦЭМ!$H$34:$H$777,СВЦЭМ!$A$34:$A$777,$A264,СВЦЭМ!$B$34:$B$777,V$260)+'СЕТ СН'!$F$12-'СЕТ СН'!$F$21</f>
        <v>-164.80214837</v>
      </c>
      <c r="W264" s="37">
        <f>SUMIFS(СВЦЭМ!$H$34:$H$777,СВЦЭМ!$A$34:$A$777,$A264,СВЦЭМ!$B$34:$B$777,W$260)+'СЕТ СН'!$F$12-'СЕТ СН'!$F$21</f>
        <v>-154.6080771</v>
      </c>
      <c r="X264" s="37">
        <f>SUMIFS(СВЦЭМ!$H$34:$H$777,СВЦЭМ!$A$34:$A$777,$A264,СВЦЭМ!$B$34:$B$777,X$260)+'СЕТ СН'!$F$12-'СЕТ СН'!$F$21</f>
        <v>-153.56341974999998</v>
      </c>
      <c r="Y264" s="37">
        <f>SUMIFS(СВЦЭМ!$H$34:$H$777,СВЦЭМ!$A$34:$A$777,$A264,СВЦЭМ!$B$34:$B$777,Y$260)+'СЕТ СН'!$F$12-'СЕТ СН'!$F$21</f>
        <v>-124.97322360999999</v>
      </c>
    </row>
    <row r="265" spans="1:27" ht="15.75" x14ac:dyDescent="0.2">
      <c r="A265" s="36">
        <f t="shared" si="7"/>
        <v>42921</v>
      </c>
      <c r="B265" s="37">
        <f>SUMIFS(СВЦЭМ!$H$34:$H$777,СВЦЭМ!$A$34:$A$777,$A265,СВЦЭМ!$B$34:$B$777,B$260)+'СЕТ СН'!$F$12-'СЕТ СН'!$F$21</f>
        <v>-119.85962739000001</v>
      </c>
      <c r="C265" s="37">
        <f>SUMIFS(СВЦЭМ!$H$34:$H$777,СВЦЭМ!$A$34:$A$777,$A265,СВЦЭМ!$B$34:$B$777,C$260)+'СЕТ СН'!$F$12-'СЕТ СН'!$F$21</f>
        <v>-58.464529859999971</v>
      </c>
      <c r="D265" s="37">
        <f>SUMIFS(СВЦЭМ!$H$34:$H$777,СВЦЭМ!$A$34:$A$777,$A265,СВЦЭМ!$B$34:$B$777,D$260)+'СЕТ СН'!$F$12-'СЕТ СН'!$F$21</f>
        <v>-48.161992810000015</v>
      </c>
      <c r="E265" s="37">
        <f>SUMIFS(СВЦЭМ!$H$34:$H$777,СВЦЭМ!$A$34:$A$777,$A265,СВЦЭМ!$B$34:$B$777,E$260)+'СЕТ СН'!$F$12-'СЕТ СН'!$F$21</f>
        <v>-46.945987840000043</v>
      </c>
      <c r="F265" s="37">
        <f>SUMIFS(СВЦЭМ!$H$34:$H$777,СВЦЭМ!$A$34:$A$777,$A265,СВЦЭМ!$B$34:$B$777,F$260)+'СЕТ СН'!$F$12-'СЕТ СН'!$F$21</f>
        <v>-47.862402989999964</v>
      </c>
      <c r="G265" s="37">
        <f>SUMIFS(СВЦЭМ!$H$34:$H$777,СВЦЭМ!$A$34:$A$777,$A265,СВЦЭМ!$B$34:$B$777,G$260)+'СЕТ СН'!$F$12-'СЕТ СН'!$F$21</f>
        <v>-46.441050529999984</v>
      </c>
      <c r="H265" s="37">
        <f>SUMIFS(СВЦЭМ!$H$34:$H$777,СВЦЭМ!$A$34:$A$777,$A265,СВЦЭМ!$B$34:$B$777,H$260)+'СЕТ СН'!$F$12-'СЕТ СН'!$F$21</f>
        <v>-25.900679569999966</v>
      </c>
      <c r="I265" s="37">
        <f>SUMIFS(СВЦЭМ!$H$34:$H$777,СВЦЭМ!$A$34:$A$777,$A265,СВЦЭМ!$B$34:$B$777,I$260)+'СЕТ СН'!$F$12-'СЕТ СН'!$F$21</f>
        <v>-79.315074509999988</v>
      </c>
      <c r="J265" s="37">
        <f>SUMIFS(СВЦЭМ!$H$34:$H$777,СВЦЭМ!$A$34:$A$777,$A265,СВЦЭМ!$B$34:$B$777,J$260)+'СЕТ СН'!$F$12-'СЕТ СН'!$F$21</f>
        <v>-126.08950041000003</v>
      </c>
      <c r="K265" s="37">
        <f>SUMIFS(СВЦЭМ!$H$34:$H$777,СВЦЭМ!$A$34:$A$777,$A265,СВЦЭМ!$B$34:$B$777,K$260)+'СЕТ СН'!$F$12-'СЕТ СН'!$F$21</f>
        <v>-167.66782389999997</v>
      </c>
      <c r="L265" s="37">
        <f>SUMIFS(СВЦЭМ!$H$34:$H$777,СВЦЭМ!$A$34:$A$777,$A265,СВЦЭМ!$B$34:$B$777,L$260)+'СЕТ СН'!$F$12-'СЕТ СН'!$F$21</f>
        <v>-202.71198514000002</v>
      </c>
      <c r="M265" s="37">
        <f>SUMIFS(СВЦЭМ!$H$34:$H$777,СВЦЭМ!$A$34:$A$777,$A265,СВЦЭМ!$B$34:$B$777,M$260)+'СЕТ СН'!$F$12-'СЕТ СН'!$F$21</f>
        <v>-209.49443078000002</v>
      </c>
      <c r="N265" s="37">
        <f>SUMIFS(СВЦЭМ!$H$34:$H$777,СВЦЭМ!$A$34:$A$777,$A265,СВЦЭМ!$B$34:$B$777,N$260)+'СЕТ СН'!$F$12-'СЕТ СН'!$F$21</f>
        <v>-204.41572710999998</v>
      </c>
      <c r="O265" s="37">
        <f>SUMIFS(СВЦЭМ!$H$34:$H$777,СВЦЭМ!$A$34:$A$777,$A265,СВЦЭМ!$B$34:$B$777,O$260)+'СЕТ СН'!$F$12-'СЕТ СН'!$F$21</f>
        <v>-198.36229637000002</v>
      </c>
      <c r="P265" s="37">
        <f>SUMIFS(СВЦЭМ!$H$34:$H$777,СВЦЭМ!$A$34:$A$777,$A265,СВЦЭМ!$B$34:$B$777,P$260)+'СЕТ СН'!$F$12-'СЕТ СН'!$F$21</f>
        <v>-196.29143633000001</v>
      </c>
      <c r="Q265" s="37">
        <f>SUMIFS(СВЦЭМ!$H$34:$H$777,СВЦЭМ!$A$34:$A$777,$A265,СВЦЭМ!$B$34:$B$777,Q$260)+'СЕТ СН'!$F$12-'СЕТ СН'!$F$21</f>
        <v>-197.28770335000002</v>
      </c>
      <c r="R265" s="37">
        <f>SUMIFS(СВЦЭМ!$H$34:$H$777,СВЦЭМ!$A$34:$A$777,$A265,СВЦЭМ!$B$34:$B$777,R$260)+'СЕТ СН'!$F$12-'СЕТ СН'!$F$21</f>
        <v>-193.07230849000001</v>
      </c>
      <c r="S265" s="37">
        <f>SUMIFS(СВЦЭМ!$H$34:$H$777,СВЦЭМ!$A$34:$A$777,$A265,СВЦЭМ!$B$34:$B$777,S$260)+'СЕТ СН'!$F$12-'СЕТ СН'!$F$21</f>
        <v>-199.54344125</v>
      </c>
      <c r="T265" s="37">
        <f>SUMIFS(СВЦЭМ!$H$34:$H$777,СВЦЭМ!$A$34:$A$777,$A265,СВЦЭМ!$B$34:$B$777,T$260)+'СЕТ СН'!$F$12-'СЕТ СН'!$F$21</f>
        <v>-195.84238310000001</v>
      </c>
      <c r="U265" s="37">
        <f>SUMIFS(СВЦЭМ!$H$34:$H$777,СВЦЭМ!$A$34:$A$777,$A265,СВЦЭМ!$B$34:$B$777,U$260)+'СЕТ СН'!$F$12-'СЕТ СН'!$F$21</f>
        <v>-194.12397523999999</v>
      </c>
      <c r="V265" s="37">
        <f>SUMIFS(СВЦЭМ!$H$34:$H$777,СВЦЭМ!$A$34:$A$777,$A265,СВЦЭМ!$B$34:$B$777,V$260)+'СЕТ СН'!$F$12-'СЕТ СН'!$F$21</f>
        <v>-186.69091271999997</v>
      </c>
      <c r="W265" s="37">
        <f>SUMIFS(СВЦЭМ!$H$34:$H$777,СВЦЭМ!$A$34:$A$777,$A265,СВЦЭМ!$B$34:$B$777,W$260)+'СЕТ СН'!$F$12-'СЕТ СН'!$F$21</f>
        <v>-173.38649621000002</v>
      </c>
      <c r="X265" s="37">
        <f>SUMIFS(СВЦЭМ!$H$34:$H$777,СВЦЭМ!$A$34:$A$777,$A265,СВЦЭМ!$B$34:$B$777,X$260)+'СЕТ СН'!$F$12-'СЕТ СН'!$F$21</f>
        <v>-161.61775072</v>
      </c>
      <c r="Y265" s="37">
        <f>SUMIFS(СВЦЭМ!$H$34:$H$777,СВЦЭМ!$A$34:$A$777,$A265,СВЦЭМ!$B$34:$B$777,Y$260)+'СЕТ СН'!$F$12-'СЕТ СН'!$F$21</f>
        <v>-138.80873694000002</v>
      </c>
    </row>
    <row r="266" spans="1:27" ht="15.75" x14ac:dyDescent="0.2">
      <c r="A266" s="36">
        <f t="shared" si="7"/>
        <v>42922</v>
      </c>
      <c r="B266" s="37">
        <f>SUMIFS(СВЦЭМ!$H$34:$H$777,СВЦЭМ!$A$34:$A$777,$A266,СВЦЭМ!$B$34:$B$777,B$260)+'СЕТ СН'!$F$12-'СЕТ СН'!$F$21</f>
        <v>-87.884238310000001</v>
      </c>
      <c r="C266" s="37">
        <f>SUMIFS(СВЦЭМ!$H$34:$H$777,СВЦЭМ!$A$34:$A$777,$A266,СВЦЭМ!$B$34:$B$777,C$260)+'СЕТ СН'!$F$12-'СЕТ СН'!$F$21</f>
        <v>-57.743853390000027</v>
      </c>
      <c r="D266" s="37">
        <f>SUMIFS(СВЦЭМ!$H$34:$H$777,СВЦЭМ!$A$34:$A$777,$A266,СВЦЭМ!$B$34:$B$777,D$260)+'СЕТ СН'!$F$12-'СЕТ СН'!$F$21</f>
        <v>-33.587886850000018</v>
      </c>
      <c r="E266" s="37">
        <f>SUMIFS(СВЦЭМ!$H$34:$H$777,СВЦЭМ!$A$34:$A$777,$A266,СВЦЭМ!$B$34:$B$777,E$260)+'СЕТ СН'!$F$12-'СЕТ СН'!$F$21</f>
        <v>-31.830398199999991</v>
      </c>
      <c r="F266" s="37">
        <f>SUMIFS(СВЦЭМ!$H$34:$H$777,СВЦЭМ!$A$34:$A$777,$A266,СВЦЭМ!$B$34:$B$777,F$260)+'СЕТ СН'!$F$12-'СЕТ СН'!$F$21</f>
        <v>-27.735215530000005</v>
      </c>
      <c r="G266" s="37">
        <f>SUMIFS(СВЦЭМ!$H$34:$H$777,СВЦЭМ!$A$34:$A$777,$A266,СВЦЭМ!$B$34:$B$777,G$260)+'СЕТ СН'!$F$12-'СЕТ СН'!$F$21</f>
        <v>-28.213944169999991</v>
      </c>
      <c r="H266" s="37">
        <f>SUMIFS(СВЦЭМ!$H$34:$H$777,СВЦЭМ!$A$34:$A$777,$A266,СВЦЭМ!$B$34:$B$777,H$260)+'СЕТ СН'!$F$12-'СЕТ СН'!$F$21</f>
        <v>-12.109178390000011</v>
      </c>
      <c r="I266" s="37">
        <f>SUMIFS(СВЦЭМ!$H$34:$H$777,СВЦЭМ!$A$34:$A$777,$A266,СВЦЭМ!$B$34:$B$777,I$260)+'СЕТ СН'!$F$12-'СЕТ СН'!$F$21</f>
        <v>-51.268019389999949</v>
      </c>
      <c r="J266" s="37">
        <f>SUMIFS(СВЦЭМ!$H$34:$H$777,СВЦЭМ!$A$34:$A$777,$A266,СВЦЭМ!$B$34:$B$777,J$260)+'СЕТ СН'!$F$12-'СЕТ СН'!$F$21</f>
        <v>-115.00557155000001</v>
      </c>
      <c r="K266" s="37">
        <f>SUMIFS(СВЦЭМ!$H$34:$H$777,СВЦЭМ!$A$34:$A$777,$A266,СВЦЭМ!$B$34:$B$777,K$260)+'СЕТ СН'!$F$12-'СЕТ СН'!$F$21</f>
        <v>-163.24256637000002</v>
      </c>
      <c r="L266" s="37">
        <f>SUMIFS(СВЦЭМ!$H$34:$H$777,СВЦЭМ!$A$34:$A$777,$A266,СВЦЭМ!$B$34:$B$777,L$260)+'СЕТ СН'!$F$12-'СЕТ СН'!$F$21</f>
        <v>-196.02274419999998</v>
      </c>
      <c r="M266" s="37">
        <f>SUMIFS(СВЦЭМ!$H$34:$H$777,СВЦЭМ!$A$34:$A$777,$A266,СВЦЭМ!$B$34:$B$777,M$260)+'СЕТ СН'!$F$12-'СЕТ СН'!$F$21</f>
        <v>-206.97915433999998</v>
      </c>
      <c r="N266" s="37">
        <f>SUMIFS(СВЦЭМ!$H$34:$H$777,СВЦЭМ!$A$34:$A$777,$A266,СВЦЭМ!$B$34:$B$777,N$260)+'СЕТ СН'!$F$12-'СЕТ СН'!$F$21</f>
        <v>-209.36664279000001</v>
      </c>
      <c r="O266" s="37">
        <f>SUMIFS(СВЦЭМ!$H$34:$H$777,СВЦЭМ!$A$34:$A$777,$A266,СВЦЭМ!$B$34:$B$777,O$260)+'СЕТ СН'!$F$12-'СЕТ СН'!$F$21</f>
        <v>-205.22532927999998</v>
      </c>
      <c r="P266" s="37">
        <f>SUMIFS(СВЦЭМ!$H$34:$H$777,СВЦЭМ!$A$34:$A$777,$A266,СВЦЭМ!$B$34:$B$777,P$260)+'СЕТ СН'!$F$12-'СЕТ СН'!$F$21</f>
        <v>-203.66367143000002</v>
      </c>
      <c r="Q266" s="37">
        <f>SUMIFS(СВЦЭМ!$H$34:$H$777,СВЦЭМ!$A$34:$A$777,$A266,СВЦЭМ!$B$34:$B$777,Q$260)+'СЕТ СН'!$F$12-'СЕТ СН'!$F$21</f>
        <v>-199.91784876999998</v>
      </c>
      <c r="R266" s="37">
        <f>SUMIFS(СВЦЭМ!$H$34:$H$777,СВЦЭМ!$A$34:$A$777,$A266,СВЦЭМ!$B$34:$B$777,R$260)+'СЕТ СН'!$F$12-'СЕТ СН'!$F$21</f>
        <v>-196.57005724999999</v>
      </c>
      <c r="S266" s="37">
        <f>SUMIFS(СВЦЭМ!$H$34:$H$777,СВЦЭМ!$A$34:$A$777,$A266,СВЦЭМ!$B$34:$B$777,S$260)+'СЕТ СН'!$F$12-'СЕТ СН'!$F$21</f>
        <v>-200.06959076999999</v>
      </c>
      <c r="T266" s="37">
        <f>SUMIFS(СВЦЭМ!$H$34:$H$777,СВЦЭМ!$A$34:$A$777,$A266,СВЦЭМ!$B$34:$B$777,T$260)+'СЕТ СН'!$F$12-'СЕТ СН'!$F$21</f>
        <v>-198.62623822</v>
      </c>
      <c r="U266" s="37">
        <f>SUMIFS(СВЦЭМ!$H$34:$H$777,СВЦЭМ!$A$34:$A$777,$A266,СВЦЭМ!$B$34:$B$777,U$260)+'СЕТ СН'!$F$12-'СЕТ СН'!$F$21</f>
        <v>-198.38104927000001</v>
      </c>
      <c r="V266" s="37">
        <f>SUMIFS(СВЦЭМ!$H$34:$H$777,СВЦЭМ!$A$34:$A$777,$A266,СВЦЭМ!$B$34:$B$777,V$260)+'СЕТ СН'!$F$12-'СЕТ СН'!$F$21</f>
        <v>-192.40746314</v>
      </c>
      <c r="W266" s="37">
        <f>SUMIFS(СВЦЭМ!$H$34:$H$777,СВЦЭМ!$A$34:$A$777,$A266,СВЦЭМ!$B$34:$B$777,W$260)+'СЕТ СН'!$F$12-'СЕТ СН'!$F$21</f>
        <v>-177.41316439000002</v>
      </c>
      <c r="X266" s="37">
        <f>SUMIFS(СВЦЭМ!$H$34:$H$777,СВЦЭМ!$A$34:$A$777,$A266,СВЦЭМ!$B$34:$B$777,X$260)+'СЕТ СН'!$F$12-'СЕТ СН'!$F$21</f>
        <v>-150.19460817999999</v>
      </c>
      <c r="Y266" s="37">
        <f>SUMIFS(СВЦЭМ!$H$34:$H$777,СВЦЭМ!$A$34:$A$777,$A266,СВЦЭМ!$B$34:$B$777,Y$260)+'СЕТ СН'!$F$12-'СЕТ СН'!$F$21</f>
        <v>-119.91716681999998</v>
      </c>
    </row>
    <row r="267" spans="1:27" ht="15.75" x14ac:dyDescent="0.2">
      <c r="A267" s="36">
        <f t="shared" si="7"/>
        <v>42923</v>
      </c>
      <c r="B267" s="37">
        <f>SUMIFS(СВЦЭМ!$H$34:$H$777,СВЦЭМ!$A$34:$A$777,$A267,СВЦЭМ!$B$34:$B$777,B$260)+'СЕТ СН'!$F$12-'СЕТ СН'!$F$21</f>
        <v>-109.19672623000002</v>
      </c>
      <c r="C267" s="37">
        <f>SUMIFS(СВЦЭМ!$H$34:$H$777,СВЦЭМ!$A$34:$A$777,$A267,СВЦЭМ!$B$34:$B$777,C$260)+'СЕТ СН'!$F$12-'СЕТ СН'!$F$21</f>
        <v>-48.519034540000007</v>
      </c>
      <c r="D267" s="37">
        <f>SUMIFS(СВЦЭМ!$H$34:$H$777,СВЦЭМ!$A$34:$A$777,$A267,СВЦЭМ!$B$34:$B$777,D$260)+'СЕТ СН'!$F$12-'СЕТ СН'!$F$21</f>
        <v>-40.039000109999961</v>
      </c>
      <c r="E267" s="37">
        <f>SUMIFS(СВЦЭМ!$H$34:$H$777,СВЦЭМ!$A$34:$A$777,$A267,СВЦЭМ!$B$34:$B$777,E$260)+'СЕТ СН'!$F$12-'СЕТ СН'!$F$21</f>
        <v>-33.42664364999996</v>
      </c>
      <c r="F267" s="37">
        <f>SUMIFS(СВЦЭМ!$H$34:$H$777,СВЦЭМ!$A$34:$A$777,$A267,СВЦЭМ!$B$34:$B$777,F$260)+'СЕТ СН'!$F$12-'СЕТ СН'!$F$21</f>
        <v>-35.281809380000027</v>
      </c>
      <c r="G267" s="37">
        <f>SUMIFS(СВЦЭМ!$H$34:$H$777,СВЦЭМ!$A$34:$A$777,$A267,СВЦЭМ!$B$34:$B$777,G$260)+'СЕТ СН'!$F$12-'СЕТ СН'!$F$21</f>
        <v>-37.066823549999981</v>
      </c>
      <c r="H267" s="37">
        <f>SUMIFS(СВЦЭМ!$H$34:$H$777,СВЦЭМ!$A$34:$A$777,$A267,СВЦЭМ!$B$34:$B$777,H$260)+'СЕТ СН'!$F$12-'СЕТ СН'!$F$21</f>
        <v>-17.87073412999996</v>
      </c>
      <c r="I267" s="37">
        <f>SUMIFS(СВЦЭМ!$H$34:$H$777,СВЦЭМ!$A$34:$A$777,$A267,СВЦЭМ!$B$34:$B$777,I$260)+'СЕТ СН'!$F$12-'СЕТ СН'!$F$21</f>
        <v>-39.702755720000027</v>
      </c>
      <c r="J267" s="37">
        <f>SUMIFS(СВЦЭМ!$H$34:$H$777,СВЦЭМ!$A$34:$A$777,$A267,СВЦЭМ!$B$34:$B$777,J$260)+'СЕТ СН'!$F$12-'СЕТ СН'!$F$21</f>
        <v>-102.80435629999999</v>
      </c>
      <c r="K267" s="37">
        <f>SUMIFS(СВЦЭМ!$H$34:$H$777,СВЦЭМ!$A$34:$A$777,$A267,СВЦЭМ!$B$34:$B$777,K$260)+'СЕТ СН'!$F$12-'СЕТ СН'!$F$21</f>
        <v>-152.10300438000002</v>
      </c>
      <c r="L267" s="37">
        <f>SUMIFS(СВЦЭМ!$H$34:$H$777,СВЦЭМ!$A$34:$A$777,$A267,СВЦЭМ!$B$34:$B$777,L$260)+'СЕТ СН'!$F$12-'СЕТ СН'!$F$21</f>
        <v>-187.94919393999999</v>
      </c>
      <c r="M267" s="37">
        <f>SUMIFS(СВЦЭМ!$H$34:$H$777,СВЦЭМ!$A$34:$A$777,$A267,СВЦЭМ!$B$34:$B$777,M$260)+'СЕТ СН'!$F$12-'СЕТ СН'!$F$21</f>
        <v>-200.03661548000002</v>
      </c>
      <c r="N267" s="37">
        <f>SUMIFS(СВЦЭМ!$H$34:$H$777,СВЦЭМ!$A$34:$A$777,$A267,СВЦЭМ!$B$34:$B$777,N$260)+'СЕТ СН'!$F$12-'СЕТ СН'!$F$21</f>
        <v>-201.97349919999999</v>
      </c>
      <c r="O267" s="37">
        <f>SUMIFS(СВЦЭМ!$H$34:$H$777,СВЦЭМ!$A$34:$A$777,$A267,СВЦЭМ!$B$34:$B$777,O$260)+'СЕТ СН'!$F$12-'СЕТ СН'!$F$21</f>
        <v>-198.07025184000003</v>
      </c>
      <c r="P267" s="37">
        <f>SUMIFS(СВЦЭМ!$H$34:$H$777,СВЦЭМ!$A$34:$A$777,$A267,СВЦЭМ!$B$34:$B$777,P$260)+'СЕТ СН'!$F$12-'СЕТ СН'!$F$21</f>
        <v>-195.93667597000001</v>
      </c>
      <c r="Q267" s="37">
        <f>SUMIFS(СВЦЭМ!$H$34:$H$777,СВЦЭМ!$A$34:$A$777,$A267,СВЦЭМ!$B$34:$B$777,Q$260)+'СЕТ СН'!$F$12-'СЕТ СН'!$F$21</f>
        <v>-197.58881049000001</v>
      </c>
      <c r="R267" s="37">
        <f>SUMIFS(СВЦЭМ!$H$34:$H$777,СВЦЭМ!$A$34:$A$777,$A267,СВЦЭМ!$B$34:$B$777,R$260)+'СЕТ СН'!$F$12-'СЕТ СН'!$F$21</f>
        <v>-194.69589332999999</v>
      </c>
      <c r="S267" s="37">
        <f>SUMIFS(СВЦЭМ!$H$34:$H$777,СВЦЭМ!$A$34:$A$777,$A267,СВЦЭМ!$B$34:$B$777,S$260)+'СЕТ СН'!$F$12-'СЕТ СН'!$F$21</f>
        <v>-201.10715606999997</v>
      </c>
      <c r="T267" s="37">
        <f>SUMIFS(СВЦЭМ!$H$34:$H$777,СВЦЭМ!$A$34:$A$777,$A267,СВЦЭМ!$B$34:$B$777,T$260)+'СЕТ СН'!$F$12-'СЕТ СН'!$F$21</f>
        <v>-195.54281422000003</v>
      </c>
      <c r="U267" s="37">
        <f>SUMIFS(СВЦЭМ!$H$34:$H$777,СВЦЭМ!$A$34:$A$777,$A267,СВЦЭМ!$B$34:$B$777,U$260)+'СЕТ СН'!$F$12-'СЕТ СН'!$F$21</f>
        <v>-193.52900661000001</v>
      </c>
      <c r="V267" s="37">
        <f>SUMIFS(СВЦЭМ!$H$34:$H$777,СВЦЭМ!$A$34:$A$777,$A267,СВЦЭМ!$B$34:$B$777,V$260)+'СЕТ СН'!$F$12-'СЕТ СН'!$F$21</f>
        <v>-186.21069139000002</v>
      </c>
      <c r="W267" s="37">
        <f>SUMIFS(СВЦЭМ!$H$34:$H$777,СВЦЭМ!$A$34:$A$777,$A267,СВЦЭМ!$B$34:$B$777,W$260)+'СЕТ СН'!$F$12-'СЕТ СН'!$F$21</f>
        <v>-172.25547941000002</v>
      </c>
      <c r="X267" s="37">
        <f>SUMIFS(СВЦЭМ!$H$34:$H$777,СВЦЭМ!$A$34:$A$777,$A267,СВЦЭМ!$B$34:$B$777,X$260)+'СЕТ СН'!$F$12-'СЕТ СН'!$F$21</f>
        <v>-138.99185818000001</v>
      </c>
      <c r="Y267" s="37">
        <f>SUMIFS(СВЦЭМ!$H$34:$H$777,СВЦЭМ!$A$34:$A$777,$A267,СВЦЭМ!$B$34:$B$777,Y$260)+'СЕТ СН'!$F$12-'СЕТ СН'!$F$21</f>
        <v>-103.64547372999999</v>
      </c>
    </row>
    <row r="268" spans="1:27" ht="15.75" x14ac:dyDescent="0.2">
      <c r="A268" s="36">
        <f t="shared" si="7"/>
        <v>42924</v>
      </c>
      <c r="B268" s="37">
        <f>SUMIFS(СВЦЭМ!$H$34:$H$777,СВЦЭМ!$A$34:$A$777,$A268,СВЦЭМ!$B$34:$B$777,B$260)+'СЕТ СН'!$F$12-'СЕТ СН'!$F$21</f>
        <v>-85.423018969999987</v>
      </c>
      <c r="C268" s="37">
        <f>SUMIFS(СВЦЭМ!$H$34:$H$777,СВЦЭМ!$A$34:$A$777,$A268,СВЦЭМ!$B$34:$B$777,C$260)+'СЕТ СН'!$F$12-'СЕТ СН'!$F$21</f>
        <v>-51.939176770000017</v>
      </c>
      <c r="D268" s="37">
        <f>SUMIFS(СВЦЭМ!$H$34:$H$777,СВЦЭМ!$A$34:$A$777,$A268,СВЦЭМ!$B$34:$B$777,D$260)+'СЕТ СН'!$F$12-'СЕТ СН'!$F$21</f>
        <v>-28.19887768000001</v>
      </c>
      <c r="E268" s="37">
        <f>SUMIFS(СВЦЭМ!$H$34:$H$777,СВЦЭМ!$A$34:$A$777,$A268,СВЦЭМ!$B$34:$B$777,E$260)+'СЕТ СН'!$F$12-'СЕТ СН'!$F$21</f>
        <v>-25.768595069999947</v>
      </c>
      <c r="F268" s="37">
        <f>SUMIFS(СВЦЭМ!$H$34:$H$777,СВЦЭМ!$A$34:$A$777,$A268,СВЦЭМ!$B$34:$B$777,F$260)+'СЕТ СН'!$F$12-'СЕТ СН'!$F$21</f>
        <v>-27.272685219999971</v>
      </c>
      <c r="G268" s="37">
        <f>SUMIFS(СВЦЭМ!$H$34:$H$777,СВЦЭМ!$A$34:$A$777,$A268,СВЦЭМ!$B$34:$B$777,G$260)+'СЕТ СН'!$F$12-'СЕТ СН'!$F$21</f>
        <v>-30.226038310000035</v>
      </c>
      <c r="H268" s="37">
        <f>SUMIFS(СВЦЭМ!$H$34:$H$777,СВЦЭМ!$A$34:$A$777,$A268,СВЦЭМ!$B$34:$B$777,H$260)+'СЕТ СН'!$F$12-'СЕТ СН'!$F$21</f>
        <v>-27.359653510000044</v>
      </c>
      <c r="I268" s="37">
        <f>SUMIFS(СВЦЭМ!$H$34:$H$777,СВЦЭМ!$A$34:$A$777,$A268,СВЦЭМ!$B$34:$B$777,I$260)+'СЕТ СН'!$F$12-'СЕТ СН'!$F$21</f>
        <v>-72.994595479999987</v>
      </c>
      <c r="J268" s="37">
        <f>SUMIFS(СВЦЭМ!$H$34:$H$777,СВЦЭМ!$A$34:$A$777,$A268,СВЦЭМ!$B$34:$B$777,J$260)+'СЕТ СН'!$F$12-'СЕТ СН'!$F$21</f>
        <v>-117.61957581000001</v>
      </c>
      <c r="K268" s="37">
        <f>SUMIFS(СВЦЭМ!$H$34:$H$777,СВЦЭМ!$A$34:$A$777,$A268,СВЦЭМ!$B$34:$B$777,K$260)+'СЕТ СН'!$F$12-'СЕТ СН'!$F$21</f>
        <v>-164.08879941999999</v>
      </c>
      <c r="L268" s="37">
        <f>SUMIFS(СВЦЭМ!$H$34:$H$777,СВЦЭМ!$A$34:$A$777,$A268,СВЦЭМ!$B$34:$B$777,L$260)+'СЕТ СН'!$F$12-'СЕТ СН'!$F$21</f>
        <v>-198.95439026999998</v>
      </c>
      <c r="M268" s="37">
        <f>SUMIFS(СВЦЭМ!$H$34:$H$777,СВЦЭМ!$A$34:$A$777,$A268,СВЦЭМ!$B$34:$B$777,M$260)+'СЕТ СН'!$F$12-'СЕТ СН'!$F$21</f>
        <v>-210.95813342000002</v>
      </c>
      <c r="N268" s="37">
        <f>SUMIFS(СВЦЭМ!$H$34:$H$777,СВЦЭМ!$A$34:$A$777,$A268,СВЦЭМ!$B$34:$B$777,N$260)+'СЕТ СН'!$F$12-'СЕТ СН'!$F$21</f>
        <v>-207.71646545999999</v>
      </c>
      <c r="O268" s="37">
        <f>SUMIFS(СВЦЭМ!$H$34:$H$777,СВЦЭМ!$A$34:$A$777,$A268,СВЦЭМ!$B$34:$B$777,O$260)+'СЕТ СН'!$F$12-'СЕТ СН'!$F$21</f>
        <v>-203.05960272999999</v>
      </c>
      <c r="P268" s="37">
        <f>SUMIFS(СВЦЭМ!$H$34:$H$777,СВЦЭМ!$A$34:$A$777,$A268,СВЦЭМ!$B$34:$B$777,P$260)+'СЕТ СН'!$F$12-'СЕТ СН'!$F$21</f>
        <v>-201.90515916999999</v>
      </c>
      <c r="Q268" s="37">
        <f>SUMIFS(СВЦЭМ!$H$34:$H$777,СВЦЭМ!$A$34:$A$777,$A268,СВЦЭМ!$B$34:$B$777,Q$260)+'СЕТ СН'!$F$12-'СЕТ СН'!$F$21</f>
        <v>-201.97498352000002</v>
      </c>
      <c r="R268" s="37">
        <f>SUMIFS(СВЦЭМ!$H$34:$H$777,СВЦЭМ!$A$34:$A$777,$A268,СВЦЭМ!$B$34:$B$777,R$260)+'СЕТ СН'!$F$12-'СЕТ СН'!$F$21</f>
        <v>-202.96924969999998</v>
      </c>
      <c r="S268" s="37">
        <f>SUMIFS(СВЦЭМ!$H$34:$H$777,СВЦЭМ!$A$34:$A$777,$A268,СВЦЭМ!$B$34:$B$777,S$260)+'СЕТ СН'!$F$12-'СЕТ СН'!$F$21</f>
        <v>-202.56185454000001</v>
      </c>
      <c r="T268" s="37">
        <f>SUMIFS(СВЦЭМ!$H$34:$H$777,СВЦЭМ!$A$34:$A$777,$A268,СВЦЭМ!$B$34:$B$777,T$260)+'СЕТ СН'!$F$12-'СЕТ СН'!$F$21</f>
        <v>-179.95485241</v>
      </c>
      <c r="U268" s="37">
        <f>SUMIFS(СВЦЭМ!$H$34:$H$777,СВЦЭМ!$A$34:$A$777,$A268,СВЦЭМ!$B$34:$B$777,U$260)+'СЕТ СН'!$F$12-'СЕТ СН'!$F$21</f>
        <v>-182.52893676999997</v>
      </c>
      <c r="V268" s="37">
        <f>SUMIFS(СВЦЭМ!$H$34:$H$777,СВЦЭМ!$A$34:$A$777,$A268,СВЦЭМ!$B$34:$B$777,V$260)+'СЕТ СН'!$F$12-'СЕТ СН'!$F$21</f>
        <v>-183.99641994000001</v>
      </c>
      <c r="W268" s="37">
        <f>SUMIFS(СВЦЭМ!$H$34:$H$777,СВЦЭМ!$A$34:$A$777,$A268,СВЦЭМ!$B$34:$B$777,W$260)+'СЕТ СН'!$F$12-'СЕТ СН'!$F$21</f>
        <v>-174.15622171000001</v>
      </c>
      <c r="X268" s="37">
        <f>SUMIFS(СВЦЭМ!$H$34:$H$777,СВЦЭМ!$A$34:$A$777,$A268,СВЦЭМ!$B$34:$B$777,X$260)+'СЕТ СН'!$F$12-'СЕТ СН'!$F$21</f>
        <v>-152.28321499999998</v>
      </c>
      <c r="Y268" s="37">
        <f>SUMIFS(СВЦЭМ!$H$34:$H$777,СВЦЭМ!$A$34:$A$777,$A268,СВЦЭМ!$B$34:$B$777,Y$260)+'СЕТ СН'!$F$12-'СЕТ СН'!$F$21</f>
        <v>-130.30682425999998</v>
      </c>
    </row>
    <row r="269" spans="1:27" ht="15.75" x14ac:dyDescent="0.2">
      <c r="A269" s="36">
        <f t="shared" si="7"/>
        <v>42925</v>
      </c>
      <c r="B269" s="37">
        <f>SUMIFS(СВЦЭМ!$H$34:$H$777,СВЦЭМ!$A$34:$A$777,$A269,СВЦЭМ!$B$34:$B$777,B$260)+'СЕТ СН'!$F$12-'СЕТ СН'!$F$21</f>
        <v>-90.838988990000018</v>
      </c>
      <c r="C269" s="37">
        <f>SUMIFS(СВЦЭМ!$H$34:$H$777,СВЦЭМ!$A$34:$A$777,$A269,СВЦЭМ!$B$34:$B$777,C$260)+'СЕТ СН'!$F$12-'СЕТ СН'!$F$21</f>
        <v>-57.14675385999999</v>
      </c>
      <c r="D269" s="37">
        <f>SUMIFS(СВЦЭМ!$H$34:$H$777,СВЦЭМ!$A$34:$A$777,$A269,СВЦЭМ!$B$34:$B$777,D$260)+'СЕТ СН'!$F$12-'СЕТ СН'!$F$21</f>
        <v>-28.864721270000018</v>
      </c>
      <c r="E269" s="37">
        <f>SUMIFS(СВЦЭМ!$H$34:$H$777,СВЦЭМ!$A$34:$A$777,$A269,СВЦЭМ!$B$34:$B$777,E$260)+'СЕТ СН'!$F$12-'СЕТ СН'!$F$21</f>
        <v>-28.315797240000052</v>
      </c>
      <c r="F269" s="37">
        <f>SUMIFS(СВЦЭМ!$H$34:$H$777,СВЦЭМ!$A$34:$A$777,$A269,СВЦЭМ!$B$34:$B$777,F$260)+'СЕТ СН'!$F$12-'СЕТ СН'!$F$21</f>
        <v>-27.596816009999998</v>
      </c>
      <c r="G269" s="37">
        <f>SUMIFS(СВЦЭМ!$H$34:$H$777,СВЦЭМ!$A$34:$A$777,$A269,СВЦЭМ!$B$34:$B$777,G$260)+'СЕТ СН'!$F$12-'СЕТ СН'!$F$21</f>
        <v>-30.217396539999982</v>
      </c>
      <c r="H269" s="37">
        <f>SUMIFS(СВЦЭМ!$H$34:$H$777,СВЦЭМ!$A$34:$A$777,$A269,СВЦЭМ!$B$34:$B$777,H$260)+'СЕТ СН'!$F$12-'СЕТ СН'!$F$21</f>
        <v>-24.459241059999954</v>
      </c>
      <c r="I269" s="37">
        <f>SUMIFS(СВЦЭМ!$H$34:$H$777,СВЦЭМ!$A$34:$A$777,$A269,СВЦЭМ!$B$34:$B$777,I$260)+'СЕТ СН'!$F$12-'СЕТ СН'!$F$21</f>
        <v>-54.255029820000004</v>
      </c>
      <c r="J269" s="37">
        <f>SUMIFS(СВЦЭМ!$H$34:$H$777,СВЦЭМ!$A$34:$A$777,$A269,СВЦЭМ!$B$34:$B$777,J$260)+'СЕТ СН'!$F$12-'СЕТ СН'!$F$21</f>
        <v>-96.759085579999976</v>
      </c>
      <c r="K269" s="37">
        <f>SUMIFS(СВЦЭМ!$H$34:$H$777,СВЦЭМ!$A$34:$A$777,$A269,СВЦЭМ!$B$34:$B$777,K$260)+'СЕТ СН'!$F$12-'СЕТ СН'!$F$21</f>
        <v>-165.48912027</v>
      </c>
      <c r="L269" s="37">
        <f>SUMIFS(СВЦЭМ!$H$34:$H$777,СВЦЭМ!$A$34:$A$777,$A269,СВЦЭМ!$B$34:$B$777,L$260)+'СЕТ СН'!$F$12-'СЕТ СН'!$F$21</f>
        <v>-207.80698999999998</v>
      </c>
      <c r="M269" s="37">
        <f>SUMIFS(СВЦЭМ!$H$34:$H$777,СВЦЭМ!$A$34:$A$777,$A269,СВЦЭМ!$B$34:$B$777,M$260)+'СЕТ СН'!$F$12-'СЕТ СН'!$F$21</f>
        <v>-227.98901819000002</v>
      </c>
      <c r="N269" s="37">
        <f>SUMIFS(СВЦЭМ!$H$34:$H$777,СВЦЭМ!$A$34:$A$777,$A269,СВЦЭМ!$B$34:$B$777,N$260)+'СЕТ СН'!$F$12-'СЕТ СН'!$F$21</f>
        <v>-225.88319273000002</v>
      </c>
      <c r="O269" s="37">
        <f>SUMIFS(СВЦЭМ!$H$34:$H$777,СВЦЭМ!$A$34:$A$777,$A269,СВЦЭМ!$B$34:$B$777,O$260)+'СЕТ СН'!$F$12-'СЕТ СН'!$F$21</f>
        <v>-223.76314631999998</v>
      </c>
      <c r="P269" s="37">
        <f>SUMIFS(СВЦЭМ!$H$34:$H$777,СВЦЭМ!$A$34:$A$777,$A269,СВЦЭМ!$B$34:$B$777,P$260)+'СЕТ СН'!$F$12-'СЕТ СН'!$F$21</f>
        <v>-219.65745494999999</v>
      </c>
      <c r="Q269" s="37">
        <f>SUMIFS(СВЦЭМ!$H$34:$H$777,СВЦЭМ!$A$34:$A$777,$A269,СВЦЭМ!$B$34:$B$777,Q$260)+'СЕТ СН'!$F$12-'СЕТ СН'!$F$21</f>
        <v>-220.09436971000002</v>
      </c>
      <c r="R269" s="37">
        <f>SUMIFS(СВЦЭМ!$H$34:$H$777,СВЦЭМ!$A$34:$A$777,$A269,СВЦЭМ!$B$34:$B$777,R$260)+'СЕТ СН'!$F$12-'СЕТ СН'!$F$21</f>
        <v>-217.85934498</v>
      </c>
      <c r="S269" s="37">
        <f>SUMIFS(СВЦЭМ!$H$34:$H$777,СВЦЭМ!$A$34:$A$777,$A269,СВЦЭМ!$B$34:$B$777,S$260)+'СЕТ СН'!$F$12-'СЕТ СН'!$F$21</f>
        <v>-260.2806799</v>
      </c>
      <c r="T269" s="37">
        <f>SUMIFS(СВЦЭМ!$H$34:$H$777,СВЦЭМ!$A$34:$A$777,$A269,СВЦЭМ!$B$34:$B$777,T$260)+'СЕТ СН'!$F$12-'СЕТ СН'!$F$21</f>
        <v>-282.18055050999999</v>
      </c>
      <c r="U269" s="37">
        <f>SUMIFS(СВЦЭМ!$H$34:$H$777,СВЦЭМ!$A$34:$A$777,$A269,СВЦЭМ!$B$34:$B$777,U$260)+'СЕТ СН'!$F$12-'СЕТ СН'!$F$21</f>
        <v>-282.36924012999998</v>
      </c>
      <c r="V269" s="37">
        <f>SUMIFS(СВЦЭМ!$H$34:$H$777,СВЦЭМ!$A$34:$A$777,$A269,СВЦЭМ!$B$34:$B$777,V$260)+'СЕТ СН'!$F$12-'СЕТ СН'!$F$21</f>
        <v>-259.11466703999997</v>
      </c>
      <c r="W269" s="37">
        <f>SUMIFS(СВЦЭМ!$H$34:$H$777,СВЦЭМ!$A$34:$A$777,$A269,СВЦЭМ!$B$34:$B$777,W$260)+'СЕТ СН'!$F$12-'СЕТ СН'!$F$21</f>
        <v>-228.23707331999998</v>
      </c>
      <c r="X269" s="37">
        <f>SUMIFS(СВЦЭМ!$H$34:$H$777,СВЦЭМ!$A$34:$A$777,$A269,СВЦЭМ!$B$34:$B$777,X$260)+'СЕТ СН'!$F$12-'СЕТ СН'!$F$21</f>
        <v>-173.64106525</v>
      </c>
      <c r="Y269" s="37">
        <f>SUMIFS(СВЦЭМ!$H$34:$H$777,СВЦЭМ!$A$34:$A$777,$A269,СВЦЭМ!$B$34:$B$777,Y$260)+'СЕТ СН'!$F$12-'СЕТ СН'!$F$21</f>
        <v>-119.85698484</v>
      </c>
    </row>
    <row r="270" spans="1:27" ht="15.75" x14ac:dyDescent="0.2">
      <c r="A270" s="36">
        <f t="shared" si="7"/>
        <v>42926</v>
      </c>
      <c r="B270" s="37">
        <f>SUMIFS(СВЦЭМ!$H$34:$H$777,СВЦЭМ!$A$34:$A$777,$A270,СВЦЭМ!$B$34:$B$777,B$260)+'СЕТ СН'!$F$12-'СЕТ СН'!$F$21</f>
        <v>-136.14620617000003</v>
      </c>
      <c r="C270" s="37">
        <f>SUMIFS(СВЦЭМ!$H$34:$H$777,СВЦЭМ!$A$34:$A$777,$A270,СВЦЭМ!$B$34:$B$777,C$260)+'СЕТ СН'!$F$12-'СЕТ СН'!$F$21</f>
        <v>-97.160862350000002</v>
      </c>
      <c r="D270" s="37">
        <f>SUMIFS(СВЦЭМ!$H$34:$H$777,СВЦЭМ!$A$34:$A$777,$A270,СВЦЭМ!$B$34:$B$777,D$260)+'СЕТ СН'!$F$12-'СЕТ СН'!$F$21</f>
        <v>-42.031634670000017</v>
      </c>
      <c r="E270" s="37">
        <f>SUMIFS(СВЦЭМ!$H$34:$H$777,СВЦЭМ!$A$34:$A$777,$A270,СВЦЭМ!$B$34:$B$777,E$260)+'СЕТ СН'!$F$12-'СЕТ СН'!$F$21</f>
        <v>-32.804191739999965</v>
      </c>
      <c r="F270" s="37">
        <f>SUMIFS(СВЦЭМ!$H$34:$H$777,СВЦЭМ!$A$34:$A$777,$A270,СВЦЭМ!$B$34:$B$777,F$260)+'СЕТ СН'!$F$12-'СЕТ СН'!$F$21</f>
        <v>-55.849700849999977</v>
      </c>
      <c r="G270" s="37">
        <f>SUMIFS(СВЦЭМ!$H$34:$H$777,СВЦЭМ!$A$34:$A$777,$A270,СВЦЭМ!$B$34:$B$777,G$260)+'СЕТ СН'!$F$12-'СЕТ СН'!$F$21</f>
        <v>-51.212453640000035</v>
      </c>
      <c r="H270" s="37">
        <f>SUMIFS(СВЦЭМ!$H$34:$H$777,СВЦЭМ!$A$34:$A$777,$A270,СВЦЭМ!$B$34:$B$777,H$260)+'СЕТ СН'!$F$12-'СЕТ СН'!$F$21</f>
        <v>-60.572634809999954</v>
      </c>
      <c r="I270" s="37">
        <f>SUMIFS(СВЦЭМ!$H$34:$H$777,СВЦЭМ!$A$34:$A$777,$A270,СВЦЭМ!$B$34:$B$777,I$260)+'СЕТ СН'!$F$12-'СЕТ СН'!$F$21</f>
        <v>-89.911604130000001</v>
      </c>
      <c r="J270" s="37">
        <f>SUMIFS(СВЦЭМ!$H$34:$H$777,СВЦЭМ!$A$34:$A$777,$A270,СВЦЭМ!$B$34:$B$777,J$260)+'СЕТ СН'!$F$12-'СЕТ СН'!$F$21</f>
        <v>-129.4937109</v>
      </c>
      <c r="K270" s="37">
        <f>SUMIFS(СВЦЭМ!$H$34:$H$777,СВЦЭМ!$A$34:$A$777,$A270,СВЦЭМ!$B$34:$B$777,K$260)+'СЕТ СН'!$F$12-'СЕТ СН'!$F$21</f>
        <v>-175.44640215999999</v>
      </c>
      <c r="L270" s="37">
        <f>SUMIFS(СВЦЭМ!$H$34:$H$777,СВЦЭМ!$A$34:$A$777,$A270,СВЦЭМ!$B$34:$B$777,L$260)+'СЕТ СН'!$F$12-'СЕТ СН'!$F$21</f>
        <v>-175.77021136000002</v>
      </c>
      <c r="M270" s="37">
        <f>SUMIFS(СВЦЭМ!$H$34:$H$777,СВЦЭМ!$A$34:$A$777,$A270,СВЦЭМ!$B$34:$B$777,M$260)+'СЕТ СН'!$F$12-'СЕТ СН'!$F$21</f>
        <v>-177.90963578999998</v>
      </c>
      <c r="N270" s="37">
        <f>SUMIFS(СВЦЭМ!$H$34:$H$777,СВЦЭМ!$A$34:$A$777,$A270,СВЦЭМ!$B$34:$B$777,N$260)+'СЕТ СН'!$F$12-'СЕТ СН'!$F$21</f>
        <v>-179.74172535999998</v>
      </c>
      <c r="O270" s="37">
        <f>SUMIFS(СВЦЭМ!$H$34:$H$777,СВЦЭМ!$A$34:$A$777,$A270,СВЦЭМ!$B$34:$B$777,O$260)+'СЕТ СН'!$F$12-'СЕТ СН'!$F$21</f>
        <v>-175.48415716</v>
      </c>
      <c r="P270" s="37">
        <f>SUMIFS(СВЦЭМ!$H$34:$H$777,СВЦЭМ!$A$34:$A$777,$A270,СВЦЭМ!$B$34:$B$777,P$260)+'СЕТ СН'!$F$12-'СЕТ СН'!$F$21</f>
        <v>-176.08602661999998</v>
      </c>
      <c r="Q270" s="37">
        <f>SUMIFS(СВЦЭМ!$H$34:$H$777,СВЦЭМ!$A$34:$A$777,$A270,СВЦЭМ!$B$34:$B$777,Q$260)+'СЕТ СН'!$F$12-'СЕТ СН'!$F$21</f>
        <v>-174.37778264999997</v>
      </c>
      <c r="R270" s="37">
        <f>SUMIFS(СВЦЭМ!$H$34:$H$777,СВЦЭМ!$A$34:$A$777,$A270,СВЦЭМ!$B$34:$B$777,R$260)+'СЕТ СН'!$F$12-'СЕТ СН'!$F$21</f>
        <v>-179.16268835</v>
      </c>
      <c r="S270" s="37">
        <f>SUMIFS(СВЦЭМ!$H$34:$H$777,СВЦЭМ!$A$34:$A$777,$A270,СВЦЭМ!$B$34:$B$777,S$260)+'СЕТ СН'!$F$12-'СЕТ СН'!$F$21</f>
        <v>-181.11257811000002</v>
      </c>
      <c r="T270" s="37">
        <f>SUMIFS(СВЦЭМ!$H$34:$H$777,СВЦЭМ!$A$34:$A$777,$A270,СВЦЭМ!$B$34:$B$777,T$260)+'СЕТ СН'!$F$12-'СЕТ СН'!$F$21</f>
        <v>-178.87099095000002</v>
      </c>
      <c r="U270" s="37">
        <f>SUMIFS(СВЦЭМ!$H$34:$H$777,СВЦЭМ!$A$34:$A$777,$A270,СВЦЭМ!$B$34:$B$777,U$260)+'СЕТ СН'!$F$12-'СЕТ СН'!$F$21</f>
        <v>-177.80620156999998</v>
      </c>
      <c r="V270" s="37">
        <f>SUMIFS(СВЦЭМ!$H$34:$H$777,СВЦЭМ!$A$34:$A$777,$A270,СВЦЭМ!$B$34:$B$777,V$260)+'СЕТ СН'!$F$12-'СЕТ СН'!$F$21</f>
        <v>-178.47857949000002</v>
      </c>
      <c r="W270" s="37">
        <f>SUMIFS(СВЦЭМ!$H$34:$H$777,СВЦЭМ!$A$34:$A$777,$A270,СВЦЭМ!$B$34:$B$777,W$260)+'СЕТ СН'!$F$12-'СЕТ СН'!$F$21</f>
        <v>-187.44885262999998</v>
      </c>
      <c r="X270" s="37">
        <f>SUMIFS(СВЦЭМ!$H$34:$H$777,СВЦЭМ!$A$34:$A$777,$A270,СВЦЭМ!$B$34:$B$777,X$260)+'СЕТ СН'!$F$12-'СЕТ СН'!$F$21</f>
        <v>-185.83922419999999</v>
      </c>
      <c r="Y270" s="37">
        <f>SUMIFS(СВЦЭМ!$H$34:$H$777,СВЦЭМ!$A$34:$A$777,$A270,СВЦЭМ!$B$34:$B$777,Y$260)+'СЕТ СН'!$F$12-'СЕТ СН'!$F$21</f>
        <v>-138.14332015999997</v>
      </c>
    </row>
    <row r="271" spans="1:27" ht="15.75" x14ac:dyDescent="0.2">
      <c r="A271" s="36">
        <f t="shared" si="7"/>
        <v>42927</v>
      </c>
      <c r="B271" s="37">
        <f>SUMIFS(СВЦЭМ!$H$34:$H$777,СВЦЭМ!$A$34:$A$777,$A271,СВЦЭМ!$B$34:$B$777,B$260)+'СЕТ СН'!$F$12-'СЕТ СН'!$F$21</f>
        <v>-97.053632460000017</v>
      </c>
      <c r="C271" s="37">
        <f>SUMIFS(СВЦЭМ!$H$34:$H$777,СВЦЭМ!$A$34:$A$777,$A271,СВЦЭМ!$B$34:$B$777,C$260)+'СЕТ СН'!$F$12-'СЕТ СН'!$F$21</f>
        <v>-90.66430717999998</v>
      </c>
      <c r="D271" s="37">
        <f>SUMIFS(СВЦЭМ!$H$34:$H$777,СВЦЭМ!$A$34:$A$777,$A271,СВЦЭМ!$B$34:$B$777,D$260)+'СЕТ СН'!$F$12-'СЕТ СН'!$F$21</f>
        <v>-33.033810870000025</v>
      </c>
      <c r="E271" s="37">
        <f>SUMIFS(СВЦЭМ!$H$34:$H$777,СВЦЭМ!$A$34:$A$777,$A271,СВЦЭМ!$B$34:$B$777,E$260)+'СЕТ СН'!$F$12-'СЕТ СН'!$F$21</f>
        <v>-32.803502529999946</v>
      </c>
      <c r="F271" s="37">
        <f>SUMIFS(СВЦЭМ!$H$34:$H$777,СВЦЭМ!$A$34:$A$777,$A271,СВЦЭМ!$B$34:$B$777,F$260)+'СЕТ СН'!$F$12-'СЕТ СН'!$F$21</f>
        <v>-32.064916540000013</v>
      </c>
      <c r="G271" s="37">
        <f>SUMIFS(СВЦЭМ!$H$34:$H$777,СВЦЭМ!$A$34:$A$777,$A271,СВЦЭМ!$B$34:$B$777,G$260)+'СЕТ СН'!$F$12-'СЕТ СН'!$F$21</f>
        <v>-32.906469799999968</v>
      </c>
      <c r="H271" s="37">
        <f>SUMIFS(СВЦЭМ!$H$34:$H$777,СВЦЭМ!$A$34:$A$777,$A271,СВЦЭМ!$B$34:$B$777,H$260)+'СЕТ СН'!$F$12-'СЕТ СН'!$F$21</f>
        <v>-18.107492289999982</v>
      </c>
      <c r="I271" s="37">
        <f>SUMIFS(СВЦЭМ!$H$34:$H$777,СВЦЭМ!$A$34:$A$777,$A271,СВЦЭМ!$B$34:$B$777,I$260)+'СЕТ СН'!$F$12-'СЕТ СН'!$F$21</f>
        <v>-34.898660960000029</v>
      </c>
      <c r="J271" s="37">
        <f>SUMIFS(СВЦЭМ!$H$34:$H$777,СВЦЭМ!$A$34:$A$777,$A271,СВЦЭМ!$B$34:$B$777,J$260)+'СЕТ СН'!$F$12-'СЕТ СН'!$F$21</f>
        <v>-96.038234890000012</v>
      </c>
      <c r="K271" s="37">
        <f>SUMIFS(СВЦЭМ!$H$34:$H$777,СВЦЭМ!$A$34:$A$777,$A271,СВЦЭМ!$B$34:$B$777,K$260)+'СЕТ СН'!$F$12-'СЕТ СН'!$F$21</f>
        <v>-150.82282816999998</v>
      </c>
      <c r="L271" s="37">
        <f>SUMIFS(СВЦЭМ!$H$34:$H$777,СВЦЭМ!$A$34:$A$777,$A271,СВЦЭМ!$B$34:$B$777,L$260)+'СЕТ СН'!$F$12-'СЕТ СН'!$F$21</f>
        <v>-187.17701088000001</v>
      </c>
      <c r="M271" s="37">
        <f>SUMIFS(СВЦЭМ!$H$34:$H$777,СВЦЭМ!$A$34:$A$777,$A271,СВЦЭМ!$B$34:$B$777,M$260)+'СЕТ СН'!$F$12-'СЕТ СН'!$F$21</f>
        <v>-199.63060177</v>
      </c>
      <c r="N271" s="37">
        <f>SUMIFS(СВЦЭМ!$H$34:$H$777,СВЦЭМ!$A$34:$A$777,$A271,СВЦЭМ!$B$34:$B$777,N$260)+'СЕТ СН'!$F$12-'СЕТ СН'!$F$21</f>
        <v>-196.30609162000002</v>
      </c>
      <c r="O271" s="37">
        <f>SUMIFS(СВЦЭМ!$H$34:$H$777,СВЦЭМ!$A$34:$A$777,$A271,СВЦЭМ!$B$34:$B$777,O$260)+'СЕТ СН'!$F$12-'СЕТ СН'!$F$21</f>
        <v>-196.43595198999998</v>
      </c>
      <c r="P271" s="37">
        <f>SUMIFS(СВЦЭМ!$H$34:$H$777,СВЦЭМ!$A$34:$A$777,$A271,СВЦЭМ!$B$34:$B$777,P$260)+'СЕТ СН'!$F$12-'СЕТ СН'!$F$21</f>
        <v>-195.87954494000002</v>
      </c>
      <c r="Q271" s="37">
        <f>SUMIFS(СВЦЭМ!$H$34:$H$777,СВЦЭМ!$A$34:$A$777,$A271,СВЦЭМ!$B$34:$B$777,Q$260)+'СЕТ СН'!$F$12-'СЕТ СН'!$F$21</f>
        <v>-197.05353251999998</v>
      </c>
      <c r="R271" s="37">
        <f>SUMIFS(СВЦЭМ!$H$34:$H$777,СВЦЭМ!$A$34:$A$777,$A271,СВЦЭМ!$B$34:$B$777,R$260)+'СЕТ СН'!$F$12-'СЕТ СН'!$F$21</f>
        <v>-191.77449322000001</v>
      </c>
      <c r="S271" s="37">
        <f>SUMIFS(СВЦЭМ!$H$34:$H$777,СВЦЭМ!$A$34:$A$777,$A271,СВЦЭМ!$B$34:$B$777,S$260)+'СЕТ СН'!$F$12-'СЕТ СН'!$F$21</f>
        <v>-190.74457847999997</v>
      </c>
      <c r="T271" s="37">
        <f>SUMIFS(СВЦЭМ!$H$34:$H$777,СВЦЭМ!$A$34:$A$777,$A271,СВЦЭМ!$B$34:$B$777,T$260)+'СЕТ СН'!$F$12-'СЕТ СН'!$F$21</f>
        <v>-182.94614834999999</v>
      </c>
      <c r="U271" s="37">
        <f>SUMIFS(СВЦЭМ!$H$34:$H$777,СВЦЭМ!$A$34:$A$777,$A271,СВЦЭМ!$B$34:$B$777,U$260)+'СЕТ СН'!$F$12-'СЕТ СН'!$F$21</f>
        <v>-178.54911930999998</v>
      </c>
      <c r="V271" s="37">
        <f>SUMIFS(СВЦЭМ!$H$34:$H$777,СВЦЭМ!$A$34:$A$777,$A271,СВЦЭМ!$B$34:$B$777,V$260)+'СЕТ СН'!$F$12-'СЕТ СН'!$F$21</f>
        <v>-173.12137271</v>
      </c>
      <c r="W271" s="37">
        <f>SUMIFS(СВЦЭМ!$H$34:$H$777,СВЦЭМ!$A$34:$A$777,$A271,СВЦЭМ!$B$34:$B$777,W$260)+'СЕТ СН'!$F$12-'СЕТ СН'!$F$21</f>
        <v>-165.38413235000002</v>
      </c>
      <c r="X271" s="37">
        <f>SUMIFS(СВЦЭМ!$H$34:$H$777,СВЦЭМ!$A$34:$A$777,$A271,СВЦЭМ!$B$34:$B$777,X$260)+'СЕТ СН'!$F$12-'СЕТ СН'!$F$21</f>
        <v>-131.31538135</v>
      </c>
      <c r="Y271" s="37">
        <f>SUMIFS(СВЦЭМ!$H$34:$H$777,СВЦЭМ!$A$34:$A$777,$A271,СВЦЭМ!$B$34:$B$777,Y$260)+'СЕТ СН'!$F$12-'СЕТ СН'!$F$21</f>
        <v>-104.09221621</v>
      </c>
    </row>
    <row r="272" spans="1:27" ht="15.75" x14ac:dyDescent="0.2">
      <c r="A272" s="36">
        <f t="shared" si="7"/>
        <v>42928</v>
      </c>
      <c r="B272" s="37">
        <f>SUMIFS(СВЦЭМ!$H$34:$H$777,СВЦЭМ!$A$34:$A$777,$A272,СВЦЭМ!$B$34:$B$777,B$260)+'СЕТ СН'!$F$12-'СЕТ СН'!$F$21</f>
        <v>-93.265350780000006</v>
      </c>
      <c r="C272" s="37">
        <f>SUMIFS(СВЦЭМ!$H$34:$H$777,СВЦЭМ!$A$34:$A$777,$A272,СВЦЭМ!$B$34:$B$777,C$260)+'СЕТ СН'!$F$12-'СЕТ СН'!$F$21</f>
        <v>-66.088457459999972</v>
      </c>
      <c r="D272" s="37">
        <f>SUMIFS(СВЦЭМ!$H$34:$H$777,СВЦЭМ!$A$34:$A$777,$A272,СВЦЭМ!$B$34:$B$777,D$260)+'СЕТ СН'!$F$12-'СЕТ СН'!$F$21</f>
        <v>-39.186148440000011</v>
      </c>
      <c r="E272" s="37">
        <f>SUMIFS(СВЦЭМ!$H$34:$H$777,СВЦЭМ!$A$34:$A$777,$A272,СВЦЭМ!$B$34:$B$777,E$260)+'СЕТ СН'!$F$12-'СЕТ СН'!$F$21</f>
        <v>-36.718021700000008</v>
      </c>
      <c r="F272" s="37">
        <f>SUMIFS(СВЦЭМ!$H$34:$H$777,СВЦЭМ!$A$34:$A$777,$A272,СВЦЭМ!$B$34:$B$777,F$260)+'СЕТ СН'!$F$12-'СЕТ СН'!$F$21</f>
        <v>-36.513314860000037</v>
      </c>
      <c r="G272" s="37">
        <f>SUMIFS(СВЦЭМ!$H$34:$H$777,СВЦЭМ!$A$34:$A$777,$A272,СВЦЭМ!$B$34:$B$777,G$260)+'СЕТ СН'!$F$12-'СЕТ СН'!$F$21</f>
        <v>-36.638795309999978</v>
      </c>
      <c r="H272" s="37">
        <f>SUMIFS(СВЦЭМ!$H$34:$H$777,СВЦЭМ!$A$34:$A$777,$A272,СВЦЭМ!$B$34:$B$777,H$260)+'СЕТ СН'!$F$12-'СЕТ СН'!$F$21</f>
        <v>-21.138765260000014</v>
      </c>
      <c r="I272" s="37">
        <f>SUMIFS(СВЦЭМ!$H$34:$H$777,СВЦЭМ!$A$34:$A$777,$A272,СВЦЭМ!$B$34:$B$777,I$260)+'СЕТ СН'!$F$12-'СЕТ СН'!$F$21</f>
        <v>-23.506137100000046</v>
      </c>
      <c r="J272" s="37">
        <f>SUMIFS(СВЦЭМ!$H$34:$H$777,СВЦЭМ!$A$34:$A$777,$A272,СВЦЭМ!$B$34:$B$777,J$260)+'СЕТ СН'!$F$12-'СЕТ СН'!$F$21</f>
        <v>-89.492793710000001</v>
      </c>
      <c r="K272" s="37">
        <f>SUMIFS(СВЦЭМ!$H$34:$H$777,СВЦЭМ!$A$34:$A$777,$A272,СВЦЭМ!$B$34:$B$777,K$260)+'СЕТ СН'!$F$12-'СЕТ СН'!$F$21</f>
        <v>-143.99540811000003</v>
      </c>
      <c r="L272" s="37">
        <f>SUMIFS(СВЦЭМ!$H$34:$H$777,СВЦЭМ!$A$34:$A$777,$A272,СВЦЭМ!$B$34:$B$777,L$260)+'СЕТ СН'!$F$12-'СЕТ СН'!$F$21</f>
        <v>-182.22131818000003</v>
      </c>
      <c r="M272" s="37">
        <f>SUMIFS(СВЦЭМ!$H$34:$H$777,СВЦЭМ!$A$34:$A$777,$A272,СВЦЭМ!$B$34:$B$777,M$260)+'СЕТ СН'!$F$12-'СЕТ СН'!$F$21</f>
        <v>-196.25994128999997</v>
      </c>
      <c r="N272" s="37">
        <f>SUMIFS(СВЦЭМ!$H$34:$H$777,СВЦЭМ!$A$34:$A$777,$A272,СВЦЭМ!$B$34:$B$777,N$260)+'СЕТ СН'!$F$12-'СЕТ СН'!$F$21</f>
        <v>-191.31575738999999</v>
      </c>
      <c r="O272" s="37">
        <f>SUMIFS(СВЦЭМ!$H$34:$H$777,СВЦЭМ!$A$34:$A$777,$A272,СВЦЭМ!$B$34:$B$777,O$260)+'СЕТ СН'!$F$12-'СЕТ СН'!$F$21</f>
        <v>-189.37404342999997</v>
      </c>
      <c r="P272" s="37">
        <f>SUMIFS(СВЦЭМ!$H$34:$H$777,СВЦЭМ!$A$34:$A$777,$A272,СВЦЭМ!$B$34:$B$777,P$260)+'СЕТ СН'!$F$12-'СЕТ СН'!$F$21</f>
        <v>-190.13475039999997</v>
      </c>
      <c r="Q272" s="37">
        <f>SUMIFS(СВЦЭМ!$H$34:$H$777,СВЦЭМ!$A$34:$A$777,$A272,СВЦЭМ!$B$34:$B$777,Q$260)+'СЕТ СН'!$F$12-'СЕТ СН'!$F$21</f>
        <v>-190.37236488999997</v>
      </c>
      <c r="R272" s="37">
        <f>SUMIFS(СВЦЭМ!$H$34:$H$777,СВЦЭМ!$A$34:$A$777,$A272,СВЦЭМ!$B$34:$B$777,R$260)+'СЕТ СН'!$F$12-'СЕТ СН'!$F$21</f>
        <v>-186.80732962000002</v>
      </c>
      <c r="S272" s="37">
        <f>SUMIFS(СВЦЭМ!$H$34:$H$777,СВЦЭМ!$A$34:$A$777,$A272,СВЦЭМ!$B$34:$B$777,S$260)+'СЕТ СН'!$F$12-'СЕТ СН'!$F$21</f>
        <v>-186.59779522999997</v>
      </c>
      <c r="T272" s="37">
        <f>SUMIFS(СВЦЭМ!$H$34:$H$777,СВЦЭМ!$A$34:$A$777,$A272,СВЦЭМ!$B$34:$B$777,T$260)+'СЕТ СН'!$F$12-'СЕТ СН'!$F$21</f>
        <v>-182.86771492999998</v>
      </c>
      <c r="U272" s="37">
        <f>SUMIFS(СВЦЭМ!$H$34:$H$777,СВЦЭМ!$A$34:$A$777,$A272,СВЦЭМ!$B$34:$B$777,U$260)+'СЕТ СН'!$F$12-'СЕТ СН'!$F$21</f>
        <v>-179.65148977000001</v>
      </c>
      <c r="V272" s="37">
        <f>SUMIFS(СВЦЭМ!$H$34:$H$777,СВЦЭМ!$A$34:$A$777,$A272,СВЦЭМ!$B$34:$B$777,V$260)+'СЕТ СН'!$F$12-'СЕТ СН'!$F$21</f>
        <v>-170.70106867999999</v>
      </c>
      <c r="W272" s="37">
        <f>SUMIFS(СВЦЭМ!$H$34:$H$777,СВЦЭМ!$A$34:$A$777,$A272,СВЦЭМ!$B$34:$B$777,W$260)+'СЕТ СН'!$F$12-'СЕТ СН'!$F$21</f>
        <v>-159.17614162000001</v>
      </c>
      <c r="X272" s="37">
        <f>SUMIFS(СВЦЭМ!$H$34:$H$777,СВЦЭМ!$A$34:$A$777,$A272,СВЦЭМ!$B$34:$B$777,X$260)+'СЕТ СН'!$F$12-'СЕТ СН'!$F$21</f>
        <v>-121.84362967999999</v>
      </c>
      <c r="Y272" s="37">
        <f>SUMIFS(СВЦЭМ!$H$34:$H$777,СВЦЭМ!$A$34:$A$777,$A272,СВЦЭМ!$B$34:$B$777,Y$260)+'СЕТ СН'!$F$12-'СЕТ СН'!$F$21</f>
        <v>-107.32932992999997</v>
      </c>
    </row>
    <row r="273" spans="1:25" ht="15.75" x14ac:dyDescent="0.2">
      <c r="A273" s="36">
        <f t="shared" si="7"/>
        <v>42929</v>
      </c>
      <c r="B273" s="37">
        <f>SUMIFS(СВЦЭМ!$H$34:$H$777,СВЦЭМ!$A$34:$A$777,$A273,СВЦЭМ!$B$34:$B$777,B$260)+'СЕТ СН'!$F$12-'СЕТ СН'!$F$21</f>
        <v>-104.15300681999997</v>
      </c>
      <c r="C273" s="37">
        <f>SUMIFS(СВЦЭМ!$H$34:$H$777,СВЦЭМ!$A$34:$A$777,$A273,СВЦЭМ!$B$34:$B$777,C$260)+'СЕТ СН'!$F$12-'СЕТ СН'!$F$21</f>
        <v>-71.167977440000016</v>
      </c>
      <c r="D273" s="37">
        <f>SUMIFS(СВЦЭМ!$H$34:$H$777,СВЦЭМ!$A$34:$A$777,$A273,СВЦЭМ!$B$34:$B$777,D$260)+'СЕТ СН'!$F$12-'СЕТ СН'!$F$21</f>
        <v>-33.265138920000027</v>
      </c>
      <c r="E273" s="37">
        <f>SUMIFS(СВЦЭМ!$H$34:$H$777,СВЦЭМ!$A$34:$A$777,$A273,СВЦЭМ!$B$34:$B$777,E$260)+'СЕТ СН'!$F$12-'СЕТ СН'!$F$21</f>
        <v>-31.55713781999998</v>
      </c>
      <c r="F273" s="37">
        <f>SUMIFS(СВЦЭМ!$H$34:$H$777,СВЦЭМ!$A$34:$A$777,$A273,СВЦЭМ!$B$34:$B$777,F$260)+'СЕТ СН'!$F$12-'СЕТ СН'!$F$21</f>
        <v>-29.401525399999969</v>
      </c>
      <c r="G273" s="37">
        <f>SUMIFS(СВЦЭМ!$H$34:$H$777,СВЦЭМ!$A$34:$A$777,$A273,СВЦЭМ!$B$34:$B$777,G$260)+'СЕТ СН'!$F$12-'СЕТ СН'!$F$21</f>
        <v>-29.410496530000046</v>
      </c>
      <c r="H273" s="37">
        <f>SUMIFS(СВЦЭМ!$H$34:$H$777,СВЦЭМ!$A$34:$A$777,$A273,СВЦЭМ!$B$34:$B$777,H$260)+'СЕТ СН'!$F$12-'СЕТ СН'!$F$21</f>
        <v>-18.491750059999958</v>
      </c>
      <c r="I273" s="37">
        <f>SUMIFS(СВЦЭМ!$H$34:$H$777,СВЦЭМ!$A$34:$A$777,$A273,СВЦЭМ!$B$34:$B$777,I$260)+'СЕТ СН'!$F$12-'СЕТ СН'!$F$21</f>
        <v>-61.661967989999994</v>
      </c>
      <c r="J273" s="37">
        <f>SUMIFS(СВЦЭМ!$H$34:$H$777,СВЦЭМ!$A$34:$A$777,$A273,СВЦЭМ!$B$34:$B$777,J$260)+'СЕТ СН'!$F$12-'СЕТ СН'!$F$21</f>
        <v>-121.07858061000002</v>
      </c>
      <c r="K273" s="37">
        <f>SUMIFS(СВЦЭМ!$H$34:$H$777,СВЦЭМ!$A$34:$A$777,$A273,СВЦЭМ!$B$34:$B$777,K$260)+'СЕТ СН'!$F$12-'СЕТ СН'!$F$21</f>
        <v>-166.92042557000002</v>
      </c>
      <c r="L273" s="37">
        <f>SUMIFS(СВЦЭМ!$H$34:$H$777,СВЦЭМ!$A$34:$A$777,$A273,СВЦЭМ!$B$34:$B$777,L$260)+'СЕТ СН'!$F$12-'СЕТ СН'!$F$21</f>
        <v>-202.56365254999997</v>
      </c>
      <c r="M273" s="37">
        <f>SUMIFS(СВЦЭМ!$H$34:$H$777,СВЦЭМ!$A$34:$A$777,$A273,СВЦЭМ!$B$34:$B$777,M$260)+'СЕТ СН'!$F$12-'СЕТ СН'!$F$21</f>
        <v>-216.44334040000001</v>
      </c>
      <c r="N273" s="37">
        <f>SUMIFS(СВЦЭМ!$H$34:$H$777,СВЦЭМ!$A$34:$A$777,$A273,СВЦЭМ!$B$34:$B$777,N$260)+'СЕТ СН'!$F$12-'СЕТ СН'!$F$21</f>
        <v>-212.89185506000001</v>
      </c>
      <c r="O273" s="37">
        <f>SUMIFS(СВЦЭМ!$H$34:$H$777,СВЦЭМ!$A$34:$A$777,$A273,СВЦЭМ!$B$34:$B$777,O$260)+'СЕТ СН'!$F$12-'СЕТ СН'!$F$21</f>
        <v>-213.10217248999999</v>
      </c>
      <c r="P273" s="37">
        <f>SUMIFS(СВЦЭМ!$H$34:$H$777,СВЦЭМ!$A$34:$A$777,$A273,СВЦЭМ!$B$34:$B$777,P$260)+'СЕТ СН'!$F$12-'СЕТ СН'!$F$21</f>
        <v>-213.66921184</v>
      </c>
      <c r="Q273" s="37">
        <f>SUMIFS(СВЦЭМ!$H$34:$H$777,СВЦЭМ!$A$34:$A$777,$A273,СВЦЭМ!$B$34:$B$777,Q$260)+'СЕТ СН'!$F$12-'СЕТ СН'!$F$21</f>
        <v>-213.70101770999997</v>
      </c>
      <c r="R273" s="37">
        <f>SUMIFS(СВЦЭМ!$H$34:$H$777,СВЦЭМ!$A$34:$A$777,$A273,СВЦЭМ!$B$34:$B$777,R$260)+'СЕТ СН'!$F$12-'СЕТ СН'!$F$21</f>
        <v>-210.31327269000002</v>
      </c>
      <c r="S273" s="37">
        <f>SUMIFS(СВЦЭМ!$H$34:$H$777,СВЦЭМ!$A$34:$A$777,$A273,СВЦЭМ!$B$34:$B$777,S$260)+'СЕТ СН'!$F$12-'СЕТ СН'!$F$21</f>
        <v>-206.15035820000003</v>
      </c>
      <c r="T273" s="37">
        <f>SUMIFS(СВЦЭМ!$H$34:$H$777,СВЦЭМ!$A$34:$A$777,$A273,СВЦЭМ!$B$34:$B$777,T$260)+'СЕТ СН'!$F$12-'СЕТ СН'!$F$21</f>
        <v>-187.68764321999998</v>
      </c>
      <c r="U273" s="37">
        <f>SUMIFS(СВЦЭМ!$H$34:$H$777,СВЦЭМ!$A$34:$A$777,$A273,СВЦЭМ!$B$34:$B$777,U$260)+'СЕТ СН'!$F$12-'СЕТ СН'!$F$21</f>
        <v>-178.67513112</v>
      </c>
      <c r="V273" s="37">
        <f>SUMIFS(СВЦЭМ!$H$34:$H$777,СВЦЭМ!$A$34:$A$777,$A273,СВЦЭМ!$B$34:$B$777,V$260)+'СЕТ СН'!$F$12-'СЕТ СН'!$F$21</f>
        <v>-168.23504165000003</v>
      </c>
      <c r="W273" s="37">
        <f>SUMIFS(СВЦЭМ!$H$34:$H$777,СВЦЭМ!$A$34:$A$777,$A273,СВЦЭМ!$B$34:$B$777,W$260)+'СЕТ СН'!$F$12-'СЕТ СН'!$F$21</f>
        <v>-150.19101572</v>
      </c>
      <c r="X273" s="37">
        <f>SUMIFS(СВЦЭМ!$H$34:$H$777,СВЦЭМ!$A$34:$A$777,$A273,СВЦЭМ!$B$34:$B$777,X$260)+'СЕТ СН'!$F$12-'СЕТ СН'!$F$21</f>
        <v>-119.29972273999999</v>
      </c>
      <c r="Y273" s="37">
        <f>SUMIFS(СВЦЭМ!$H$34:$H$777,СВЦЭМ!$A$34:$A$777,$A273,СВЦЭМ!$B$34:$B$777,Y$260)+'СЕТ СН'!$F$12-'СЕТ СН'!$F$21</f>
        <v>-102.53614070999998</v>
      </c>
    </row>
    <row r="274" spans="1:25" ht="15.75" x14ac:dyDescent="0.2">
      <c r="A274" s="36">
        <f t="shared" si="7"/>
        <v>42930</v>
      </c>
      <c r="B274" s="37">
        <f>SUMIFS(СВЦЭМ!$H$34:$H$777,СВЦЭМ!$A$34:$A$777,$A274,СВЦЭМ!$B$34:$B$777,B$260)+'СЕТ СН'!$F$12-'СЕТ СН'!$F$21</f>
        <v>-96.792107330000022</v>
      </c>
      <c r="C274" s="37">
        <f>SUMIFS(СВЦЭМ!$H$34:$H$777,СВЦЭМ!$A$34:$A$777,$A274,СВЦЭМ!$B$34:$B$777,C$260)+'СЕТ СН'!$F$12-'СЕТ СН'!$F$21</f>
        <v>-100.72005342</v>
      </c>
      <c r="D274" s="37">
        <f>SUMIFS(СВЦЭМ!$H$34:$H$777,СВЦЭМ!$A$34:$A$777,$A274,СВЦЭМ!$B$34:$B$777,D$260)+'СЕТ СН'!$F$12-'СЕТ СН'!$F$21</f>
        <v>-63.72585810999999</v>
      </c>
      <c r="E274" s="37">
        <f>SUMIFS(СВЦЭМ!$H$34:$H$777,СВЦЭМ!$A$34:$A$777,$A274,СВЦЭМ!$B$34:$B$777,E$260)+'СЕТ СН'!$F$12-'СЕТ СН'!$F$21</f>
        <v>-69.062737840000011</v>
      </c>
      <c r="F274" s="37">
        <f>SUMIFS(СВЦЭМ!$H$34:$H$777,СВЦЭМ!$A$34:$A$777,$A274,СВЦЭМ!$B$34:$B$777,F$260)+'СЕТ СН'!$F$12-'СЕТ СН'!$F$21</f>
        <v>-70.715660189999994</v>
      </c>
      <c r="G274" s="37">
        <f>SUMIFS(СВЦЭМ!$H$34:$H$777,СВЦЭМ!$A$34:$A$777,$A274,СВЦЭМ!$B$34:$B$777,G$260)+'СЕТ СН'!$F$12-'СЕТ СН'!$F$21</f>
        <v>-67.833880360000023</v>
      </c>
      <c r="H274" s="37">
        <f>SUMIFS(СВЦЭМ!$H$34:$H$777,СВЦЭМ!$A$34:$A$777,$A274,СВЦЭМ!$B$34:$B$777,H$260)+'СЕТ СН'!$F$12-'СЕТ СН'!$F$21</f>
        <v>-50.882189870000047</v>
      </c>
      <c r="I274" s="37">
        <f>SUMIFS(СВЦЭМ!$H$34:$H$777,СВЦЭМ!$A$34:$A$777,$A274,СВЦЭМ!$B$34:$B$777,I$260)+'СЕТ СН'!$F$12-'СЕТ СН'!$F$21</f>
        <v>-73.097101969999983</v>
      </c>
      <c r="J274" s="37">
        <f>SUMIFS(СВЦЭМ!$H$34:$H$777,СВЦЭМ!$A$34:$A$777,$A274,СВЦЭМ!$B$34:$B$777,J$260)+'СЕТ СН'!$F$12-'СЕТ СН'!$F$21</f>
        <v>-141.92615923</v>
      </c>
      <c r="K274" s="37">
        <f>SUMIFS(СВЦЭМ!$H$34:$H$777,СВЦЭМ!$A$34:$A$777,$A274,СВЦЭМ!$B$34:$B$777,K$260)+'СЕТ СН'!$F$12-'СЕТ СН'!$F$21</f>
        <v>-171.82320898</v>
      </c>
      <c r="L274" s="37">
        <f>SUMIFS(СВЦЭМ!$H$34:$H$777,СВЦЭМ!$A$34:$A$777,$A274,СВЦЭМ!$B$34:$B$777,L$260)+'СЕТ СН'!$F$12-'СЕТ СН'!$F$21</f>
        <v>-194.22513794000002</v>
      </c>
      <c r="M274" s="37">
        <f>SUMIFS(СВЦЭМ!$H$34:$H$777,СВЦЭМ!$A$34:$A$777,$A274,СВЦЭМ!$B$34:$B$777,M$260)+'СЕТ СН'!$F$12-'СЕТ СН'!$F$21</f>
        <v>-196.43705559</v>
      </c>
      <c r="N274" s="37">
        <f>SUMIFS(СВЦЭМ!$H$34:$H$777,СВЦЭМ!$A$34:$A$777,$A274,СВЦЭМ!$B$34:$B$777,N$260)+'СЕТ СН'!$F$12-'СЕТ СН'!$F$21</f>
        <v>-199.60016911999998</v>
      </c>
      <c r="O274" s="37">
        <f>SUMIFS(СВЦЭМ!$H$34:$H$777,СВЦЭМ!$A$34:$A$777,$A274,СВЦЭМ!$B$34:$B$777,O$260)+'СЕТ СН'!$F$12-'СЕТ СН'!$F$21</f>
        <v>-198.09582055999999</v>
      </c>
      <c r="P274" s="37">
        <f>SUMIFS(СВЦЭМ!$H$34:$H$777,СВЦЭМ!$A$34:$A$777,$A274,СВЦЭМ!$B$34:$B$777,P$260)+'СЕТ СН'!$F$12-'СЕТ СН'!$F$21</f>
        <v>-198.27341410000002</v>
      </c>
      <c r="Q274" s="37">
        <f>SUMIFS(СВЦЭМ!$H$34:$H$777,СВЦЭМ!$A$34:$A$777,$A274,СВЦЭМ!$B$34:$B$777,Q$260)+'СЕТ СН'!$F$12-'СЕТ СН'!$F$21</f>
        <v>-196.42638918</v>
      </c>
      <c r="R274" s="37">
        <f>SUMIFS(СВЦЭМ!$H$34:$H$777,СВЦЭМ!$A$34:$A$777,$A274,СВЦЭМ!$B$34:$B$777,R$260)+'СЕТ СН'!$F$12-'СЕТ СН'!$F$21</f>
        <v>-198.54736651000002</v>
      </c>
      <c r="S274" s="37">
        <f>SUMIFS(СВЦЭМ!$H$34:$H$777,СВЦЭМ!$A$34:$A$777,$A274,СВЦЭМ!$B$34:$B$777,S$260)+'СЕТ СН'!$F$12-'СЕТ СН'!$F$21</f>
        <v>-199.64940251000002</v>
      </c>
      <c r="T274" s="37">
        <f>SUMIFS(СВЦЭМ!$H$34:$H$777,СВЦЭМ!$A$34:$A$777,$A274,СВЦЭМ!$B$34:$B$777,T$260)+'СЕТ СН'!$F$12-'СЕТ СН'!$F$21</f>
        <v>-202.89558390000002</v>
      </c>
      <c r="U274" s="37">
        <f>SUMIFS(СВЦЭМ!$H$34:$H$777,СВЦЭМ!$A$34:$A$777,$A274,СВЦЭМ!$B$34:$B$777,U$260)+'СЕТ СН'!$F$12-'СЕТ СН'!$F$21</f>
        <v>-208.37050955000001</v>
      </c>
      <c r="V274" s="37">
        <f>SUMIFS(СВЦЭМ!$H$34:$H$777,СВЦЭМ!$A$34:$A$777,$A274,СВЦЭМ!$B$34:$B$777,V$260)+'СЕТ СН'!$F$12-'СЕТ СН'!$F$21</f>
        <v>-208.16070817999997</v>
      </c>
      <c r="W274" s="37">
        <f>SUMIFS(СВЦЭМ!$H$34:$H$777,СВЦЭМ!$A$34:$A$777,$A274,СВЦЭМ!$B$34:$B$777,W$260)+'СЕТ СН'!$F$12-'СЕТ СН'!$F$21</f>
        <v>-205.89945454000002</v>
      </c>
      <c r="X274" s="37">
        <f>SUMIFS(СВЦЭМ!$H$34:$H$777,СВЦЭМ!$A$34:$A$777,$A274,СВЦЭМ!$B$34:$B$777,X$260)+'СЕТ СН'!$F$12-'СЕТ СН'!$F$21</f>
        <v>-198.93657331999998</v>
      </c>
      <c r="Y274" s="37">
        <f>SUMIFS(СВЦЭМ!$H$34:$H$777,СВЦЭМ!$A$34:$A$777,$A274,СВЦЭМ!$B$34:$B$777,Y$260)+'СЕТ СН'!$F$12-'СЕТ СН'!$F$21</f>
        <v>-192.57951854999999</v>
      </c>
    </row>
    <row r="275" spans="1:25" ht="15.75" x14ac:dyDescent="0.2">
      <c r="A275" s="36">
        <f t="shared" si="7"/>
        <v>42931</v>
      </c>
      <c r="B275" s="37">
        <f>SUMIFS(СВЦЭМ!$H$34:$H$777,СВЦЭМ!$A$34:$A$777,$A275,СВЦЭМ!$B$34:$B$777,B$260)+'СЕТ СН'!$F$12-'СЕТ СН'!$F$21</f>
        <v>-134.03578669000001</v>
      </c>
      <c r="C275" s="37">
        <f>SUMIFS(СВЦЭМ!$H$34:$H$777,СВЦЭМ!$A$34:$A$777,$A275,СВЦЭМ!$B$34:$B$777,C$260)+'СЕТ СН'!$F$12-'СЕТ СН'!$F$21</f>
        <v>-91.652974949999987</v>
      </c>
      <c r="D275" s="37">
        <f>SUMIFS(СВЦЭМ!$H$34:$H$777,СВЦЭМ!$A$34:$A$777,$A275,СВЦЭМ!$B$34:$B$777,D$260)+'СЕТ СН'!$F$12-'СЕТ СН'!$F$21</f>
        <v>-59.548377830000049</v>
      </c>
      <c r="E275" s="37">
        <f>SUMIFS(СВЦЭМ!$H$34:$H$777,СВЦЭМ!$A$34:$A$777,$A275,СВЦЭМ!$B$34:$B$777,E$260)+'СЕТ СН'!$F$12-'СЕТ СН'!$F$21</f>
        <v>-57.727167779999945</v>
      </c>
      <c r="F275" s="37">
        <f>SUMIFS(СВЦЭМ!$H$34:$H$777,СВЦЭМ!$A$34:$A$777,$A275,СВЦЭМ!$B$34:$B$777,F$260)+'СЕТ СН'!$F$12-'СЕТ СН'!$F$21</f>
        <v>-55.458171020000009</v>
      </c>
      <c r="G275" s="37">
        <f>SUMIFS(СВЦЭМ!$H$34:$H$777,СВЦЭМ!$A$34:$A$777,$A275,СВЦЭМ!$B$34:$B$777,G$260)+'СЕТ СН'!$F$12-'СЕТ СН'!$F$21</f>
        <v>-56.422606279999968</v>
      </c>
      <c r="H275" s="37">
        <f>SUMIFS(СВЦЭМ!$H$34:$H$777,СВЦЭМ!$A$34:$A$777,$A275,СВЦЭМ!$B$34:$B$777,H$260)+'СЕТ СН'!$F$12-'СЕТ СН'!$F$21</f>
        <v>-58.338626429999977</v>
      </c>
      <c r="I275" s="37">
        <f>SUMIFS(СВЦЭМ!$H$34:$H$777,СВЦЭМ!$A$34:$A$777,$A275,СВЦЭМ!$B$34:$B$777,I$260)+'СЕТ СН'!$F$12-'СЕТ СН'!$F$21</f>
        <v>-97.215332799999999</v>
      </c>
      <c r="J275" s="37">
        <f>SUMIFS(СВЦЭМ!$H$34:$H$777,СВЦЭМ!$A$34:$A$777,$A275,СВЦЭМ!$B$34:$B$777,J$260)+'СЕТ СН'!$F$12-'СЕТ СН'!$F$21</f>
        <v>-151.94201922000002</v>
      </c>
      <c r="K275" s="37">
        <f>SUMIFS(СВЦЭМ!$H$34:$H$777,СВЦЭМ!$A$34:$A$777,$A275,СВЦЭМ!$B$34:$B$777,K$260)+'СЕТ СН'!$F$12-'СЕТ СН'!$F$21</f>
        <v>-178.25027103999997</v>
      </c>
      <c r="L275" s="37">
        <f>SUMIFS(СВЦЭМ!$H$34:$H$777,СВЦЭМ!$A$34:$A$777,$A275,СВЦЭМ!$B$34:$B$777,L$260)+'СЕТ СН'!$F$12-'СЕТ СН'!$F$21</f>
        <v>-183.43204055000001</v>
      </c>
      <c r="M275" s="37">
        <f>SUMIFS(СВЦЭМ!$H$34:$H$777,СВЦЭМ!$A$34:$A$777,$A275,СВЦЭМ!$B$34:$B$777,M$260)+'СЕТ СН'!$F$12-'СЕТ СН'!$F$21</f>
        <v>-184.12959977000003</v>
      </c>
      <c r="N275" s="37">
        <f>SUMIFS(СВЦЭМ!$H$34:$H$777,СВЦЭМ!$A$34:$A$777,$A275,СВЦЭМ!$B$34:$B$777,N$260)+'СЕТ СН'!$F$12-'СЕТ СН'!$F$21</f>
        <v>-187.22716649</v>
      </c>
      <c r="O275" s="37">
        <f>SUMIFS(СВЦЭМ!$H$34:$H$777,СВЦЭМ!$A$34:$A$777,$A275,СВЦЭМ!$B$34:$B$777,O$260)+'СЕТ СН'!$F$12-'СЕТ СН'!$F$21</f>
        <v>-191.39897858</v>
      </c>
      <c r="P275" s="37">
        <f>SUMIFS(СВЦЭМ!$H$34:$H$777,СВЦЭМ!$A$34:$A$777,$A275,СВЦЭМ!$B$34:$B$777,P$260)+'СЕТ СН'!$F$12-'СЕТ СН'!$F$21</f>
        <v>-192.08614836999999</v>
      </c>
      <c r="Q275" s="37">
        <f>SUMIFS(СВЦЭМ!$H$34:$H$777,СВЦЭМ!$A$34:$A$777,$A275,СВЦЭМ!$B$34:$B$777,Q$260)+'СЕТ СН'!$F$12-'СЕТ СН'!$F$21</f>
        <v>-191.91396086999998</v>
      </c>
      <c r="R275" s="37">
        <f>SUMIFS(СВЦЭМ!$H$34:$H$777,СВЦЭМ!$A$34:$A$777,$A275,СВЦЭМ!$B$34:$B$777,R$260)+'СЕТ СН'!$F$12-'СЕТ СН'!$F$21</f>
        <v>-192.94448505999998</v>
      </c>
      <c r="S275" s="37">
        <f>SUMIFS(СВЦЭМ!$H$34:$H$777,СВЦЭМ!$A$34:$A$777,$A275,СВЦЭМ!$B$34:$B$777,S$260)+'СЕТ СН'!$F$12-'СЕТ СН'!$F$21</f>
        <v>-192.48450269</v>
      </c>
      <c r="T275" s="37">
        <f>SUMIFS(СВЦЭМ!$H$34:$H$777,СВЦЭМ!$A$34:$A$777,$A275,СВЦЭМ!$B$34:$B$777,T$260)+'СЕТ СН'!$F$12-'СЕТ СН'!$F$21</f>
        <v>-193.54648749</v>
      </c>
      <c r="U275" s="37">
        <f>SUMIFS(СВЦЭМ!$H$34:$H$777,СВЦЭМ!$A$34:$A$777,$A275,СВЦЭМ!$B$34:$B$777,U$260)+'СЕТ СН'!$F$12-'СЕТ СН'!$F$21</f>
        <v>-193.54460164</v>
      </c>
      <c r="V275" s="37">
        <f>SUMIFS(СВЦЭМ!$H$34:$H$777,СВЦЭМ!$A$34:$A$777,$A275,СВЦЭМ!$B$34:$B$777,V$260)+'СЕТ СН'!$F$12-'СЕТ СН'!$F$21</f>
        <v>-183.04232201999997</v>
      </c>
      <c r="W275" s="37">
        <f>SUMIFS(СВЦЭМ!$H$34:$H$777,СВЦЭМ!$A$34:$A$777,$A275,СВЦЭМ!$B$34:$B$777,W$260)+'СЕТ СН'!$F$12-'СЕТ СН'!$F$21</f>
        <v>-193.13020660000001</v>
      </c>
      <c r="X275" s="37">
        <f>SUMIFS(СВЦЭМ!$H$34:$H$777,СВЦЭМ!$A$34:$A$777,$A275,СВЦЭМ!$B$34:$B$777,X$260)+'СЕТ СН'!$F$12-'СЕТ СН'!$F$21</f>
        <v>-202.96157249999999</v>
      </c>
      <c r="Y275" s="37">
        <f>SUMIFS(СВЦЭМ!$H$34:$H$777,СВЦЭМ!$A$34:$A$777,$A275,СВЦЭМ!$B$34:$B$777,Y$260)+'СЕТ СН'!$F$12-'СЕТ СН'!$F$21</f>
        <v>-162.53198922000001</v>
      </c>
    </row>
    <row r="276" spans="1:25" ht="15.75" x14ac:dyDescent="0.2">
      <c r="A276" s="36">
        <f t="shared" si="7"/>
        <v>42932</v>
      </c>
      <c r="B276" s="37">
        <f>SUMIFS(СВЦЭМ!$H$34:$H$777,СВЦЭМ!$A$34:$A$777,$A276,СВЦЭМ!$B$34:$B$777,B$260)+'СЕТ СН'!$F$12-'СЕТ СН'!$F$21</f>
        <v>-92.344224139999994</v>
      </c>
      <c r="C276" s="37">
        <f>SUMIFS(СВЦЭМ!$H$34:$H$777,СВЦЭМ!$A$34:$A$777,$A276,СВЦЭМ!$B$34:$B$777,C$260)+'СЕТ СН'!$F$12-'СЕТ СН'!$F$21</f>
        <v>-47.925588739999966</v>
      </c>
      <c r="D276" s="37">
        <f>SUMIFS(СВЦЭМ!$H$34:$H$777,СВЦЭМ!$A$34:$A$777,$A276,СВЦЭМ!$B$34:$B$777,D$260)+'СЕТ СН'!$F$12-'СЕТ СН'!$F$21</f>
        <v>-27.058114010000054</v>
      </c>
      <c r="E276" s="37">
        <f>SUMIFS(СВЦЭМ!$H$34:$H$777,СВЦЭМ!$A$34:$A$777,$A276,СВЦЭМ!$B$34:$B$777,E$260)+'СЕТ СН'!$F$12-'СЕТ СН'!$F$21</f>
        <v>-30.388057140000001</v>
      </c>
      <c r="F276" s="37">
        <f>SUMIFS(СВЦЭМ!$H$34:$H$777,СВЦЭМ!$A$34:$A$777,$A276,СВЦЭМ!$B$34:$B$777,F$260)+'СЕТ СН'!$F$12-'СЕТ СН'!$F$21</f>
        <v>-33.843669490000025</v>
      </c>
      <c r="G276" s="37">
        <f>SUMIFS(СВЦЭМ!$H$34:$H$777,СВЦЭМ!$A$34:$A$777,$A276,СВЦЭМ!$B$34:$B$777,G$260)+'СЕТ СН'!$F$12-'СЕТ СН'!$F$21</f>
        <v>-35.029511579999962</v>
      </c>
      <c r="H276" s="37">
        <f>SUMIFS(СВЦЭМ!$H$34:$H$777,СВЦЭМ!$A$34:$A$777,$A276,СВЦЭМ!$B$34:$B$777,H$260)+'СЕТ СН'!$F$12-'СЕТ СН'!$F$21</f>
        <v>-27.215156279999974</v>
      </c>
      <c r="I276" s="37">
        <f>SUMIFS(СВЦЭМ!$H$34:$H$777,СВЦЭМ!$A$34:$A$777,$A276,СВЦЭМ!$B$34:$B$777,I$260)+'СЕТ СН'!$F$12-'СЕТ СН'!$F$21</f>
        <v>-62.411432269999978</v>
      </c>
      <c r="J276" s="37">
        <f>SUMIFS(СВЦЭМ!$H$34:$H$777,СВЦЭМ!$A$34:$A$777,$A276,СВЦЭМ!$B$34:$B$777,J$260)+'СЕТ СН'!$F$12-'СЕТ СН'!$F$21</f>
        <v>-121.23506386000003</v>
      </c>
      <c r="K276" s="37">
        <f>SUMIFS(СВЦЭМ!$H$34:$H$777,СВЦЭМ!$A$34:$A$777,$A276,СВЦЭМ!$B$34:$B$777,K$260)+'СЕТ СН'!$F$12-'СЕТ СН'!$F$21</f>
        <v>-184.08820632999999</v>
      </c>
      <c r="L276" s="37">
        <f>SUMIFS(СВЦЭМ!$H$34:$H$777,СВЦЭМ!$A$34:$A$777,$A276,СВЦЭМ!$B$34:$B$777,L$260)+'СЕТ СН'!$F$12-'СЕТ СН'!$F$21</f>
        <v>-216.62375037999999</v>
      </c>
      <c r="M276" s="37">
        <f>SUMIFS(СВЦЭМ!$H$34:$H$777,СВЦЭМ!$A$34:$A$777,$A276,СВЦЭМ!$B$34:$B$777,M$260)+'СЕТ СН'!$F$12-'СЕТ СН'!$F$21</f>
        <v>-234.03354779</v>
      </c>
      <c r="N276" s="37">
        <f>SUMIFS(СВЦЭМ!$H$34:$H$777,СВЦЭМ!$A$34:$A$777,$A276,СВЦЭМ!$B$34:$B$777,N$260)+'СЕТ СН'!$F$12-'СЕТ СН'!$F$21</f>
        <v>-227.80647278999999</v>
      </c>
      <c r="O276" s="37">
        <f>SUMIFS(СВЦЭМ!$H$34:$H$777,СВЦЭМ!$A$34:$A$777,$A276,СВЦЭМ!$B$34:$B$777,O$260)+'СЕТ СН'!$F$12-'СЕТ СН'!$F$21</f>
        <v>-236.37645980000002</v>
      </c>
      <c r="P276" s="37">
        <f>SUMIFS(СВЦЭМ!$H$34:$H$777,СВЦЭМ!$A$34:$A$777,$A276,СВЦЭМ!$B$34:$B$777,P$260)+'СЕТ СН'!$F$12-'СЕТ СН'!$F$21</f>
        <v>-236.29637429000002</v>
      </c>
      <c r="Q276" s="37">
        <f>SUMIFS(СВЦЭМ!$H$34:$H$777,СВЦЭМ!$A$34:$A$777,$A276,СВЦЭМ!$B$34:$B$777,Q$260)+'СЕТ СН'!$F$12-'СЕТ СН'!$F$21</f>
        <v>-235.64620170000001</v>
      </c>
      <c r="R276" s="37">
        <f>SUMIFS(СВЦЭМ!$H$34:$H$777,СВЦЭМ!$A$34:$A$777,$A276,СВЦЭМ!$B$34:$B$777,R$260)+'СЕТ СН'!$F$12-'СЕТ СН'!$F$21</f>
        <v>-236.71019768999997</v>
      </c>
      <c r="S276" s="37">
        <f>SUMIFS(СВЦЭМ!$H$34:$H$777,СВЦЭМ!$A$34:$A$777,$A276,СВЦЭМ!$B$34:$B$777,S$260)+'СЕТ СН'!$F$12-'СЕТ СН'!$F$21</f>
        <v>-238.89637914999997</v>
      </c>
      <c r="T276" s="37">
        <f>SUMIFS(СВЦЭМ!$H$34:$H$777,СВЦЭМ!$A$34:$A$777,$A276,СВЦЭМ!$B$34:$B$777,T$260)+'СЕТ СН'!$F$12-'СЕТ СН'!$F$21</f>
        <v>-237.26738549999999</v>
      </c>
      <c r="U276" s="37">
        <f>SUMIFS(СВЦЭМ!$H$34:$H$777,СВЦЭМ!$A$34:$A$777,$A276,СВЦЭМ!$B$34:$B$777,U$260)+'СЕТ СН'!$F$12-'СЕТ СН'!$F$21</f>
        <v>-237.84950995000003</v>
      </c>
      <c r="V276" s="37">
        <f>SUMIFS(СВЦЭМ!$H$34:$H$777,СВЦЭМ!$A$34:$A$777,$A276,СВЦЭМ!$B$34:$B$777,V$260)+'СЕТ СН'!$F$12-'СЕТ СН'!$F$21</f>
        <v>-225.75672945999997</v>
      </c>
      <c r="W276" s="37">
        <f>SUMIFS(СВЦЭМ!$H$34:$H$777,СВЦЭМ!$A$34:$A$777,$A276,СВЦЭМ!$B$34:$B$777,W$260)+'СЕТ СН'!$F$12-'СЕТ СН'!$F$21</f>
        <v>-200.41573555000002</v>
      </c>
      <c r="X276" s="37">
        <f>SUMIFS(СВЦЭМ!$H$34:$H$777,СВЦЭМ!$A$34:$A$777,$A276,СВЦЭМ!$B$34:$B$777,X$260)+'СЕТ СН'!$F$12-'СЕТ СН'!$F$21</f>
        <v>-173.91119412</v>
      </c>
      <c r="Y276" s="37">
        <f>SUMIFS(СВЦЭМ!$H$34:$H$777,СВЦЭМ!$A$34:$A$777,$A276,СВЦЭМ!$B$34:$B$777,Y$260)+'СЕТ СН'!$F$12-'СЕТ СН'!$F$21</f>
        <v>-127.46283520999998</v>
      </c>
    </row>
    <row r="277" spans="1:25" ht="15.75" x14ac:dyDescent="0.2">
      <c r="A277" s="36">
        <f t="shared" si="7"/>
        <v>42933</v>
      </c>
      <c r="B277" s="37">
        <f>SUMIFS(СВЦЭМ!$H$34:$H$777,СВЦЭМ!$A$34:$A$777,$A277,СВЦЭМ!$B$34:$B$777,B$260)+'СЕТ СН'!$F$12-'СЕТ СН'!$F$21</f>
        <v>-93.475988470000004</v>
      </c>
      <c r="C277" s="37">
        <f>SUMIFS(СВЦЭМ!$H$34:$H$777,СВЦЭМ!$A$34:$A$777,$A277,СВЦЭМ!$B$34:$B$777,C$260)+'СЕТ СН'!$F$12-'СЕТ СН'!$F$21</f>
        <v>-50.610265199999958</v>
      </c>
      <c r="D277" s="37">
        <f>SUMIFS(СВЦЭМ!$H$34:$H$777,СВЦЭМ!$A$34:$A$777,$A277,СВЦЭМ!$B$34:$B$777,D$260)+'СЕТ СН'!$F$12-'СЕТ СН'!$F$21</f>
        <v>-23.158019469999999</v>
      </c>
      <c r="E277" s="37">
        <f>SUMIFS(СВЦЭМ!$H$34:$H$777,СВЦЭМ!$A$34:$A$777,$A277,СВЦЭМ!$B$34:$B$777,E$260)+'СЕТ СН'!$F$12-'СЕТ СН'!$F$21</f>
        <v>-26.223654069999952</v>
      </c>
      <c r="F277" s="37">
        <f>SUMIFS(СВЦЭМ!$H$34:$H$777,СВЦЭМ!$A$34:$A$777,$A277,СВЦЭМ!$B$34:$B$777,F$260)+'СЕТ СН'!$F$12-'СЕТ СН'!$F$21</f>
        <v>-27.523570609999979</v>
      </c>
      <c r="G277" s="37">
        <f>SUMIFS(СВЦЭМ!$H$34:$H$777,СВЦЭМ!$A$34:$A$777,$A277,СВЦЭМ!$B$34:$B$777,G$260)+'СЕТ СН'!$F$12-'СЕТ СН'!$F$21</f>
        <v>-25.623344370000041</v>
      </c>
      <c r="H277" s="37">
        <f>SUMIFS(СВЦЭМ!$H$34:$H$777,СВЦЭМ!$A$34:$A$777,$A277,СВЦЭМ!$B$34:$B$777,H$260)+'СЕТ СН'!$F$12-'СЕТ СН'!$F$21</f>
        <v>-34.526378829999999</v>
      </c>
      <c r="I277" s="37">
        <f>SUMIFS(СВЦЭМ!$H$34:$H$777,СВЦЭМ!$A$34:$A$777,$A277,СВЦЭМ!$B$34:$B$777,I$260)+'СЕТ СН'!$F$12-'СЕТ СН'!$F$21</f>
        <v>-84.781798079999987</v>
      </c>
      <c r="J277" s="37">
        <f>SUMIFS(СВЦЭМ!$H$34:$H$777,СВЦЭМ!$A$34:$A$777,$A277,СВЦЭМ!$B$34:$B$777,J$260)+'СЕТ СН'!$F$12-'СЕТ СН'!$F$21</f>
        <v>-146.70124057999999</v>
      </c>
      <c r="K277" s="37">
        <f>SUMIFS(СВЦЭМ!$H$34:$H$777,СВЦЭМ!$A$34:$A$777,$A277,СВЦЭМ!$B$34:$B$777,K$260)+'СЕТ СН'!$F$12-'СЕТ СН'!$F$21</f>
        <v>-183.22639973999998</v>
      </c>
      <c r="L277" s="37">
        <f>SUMIFS(СВЦЭМ!$H$34:$H$777,СВЦЭМ!$A$34:$A$777,$A277,СВЦЭМ!$B$34:$B$777,L$260)+'СЕТ СН'!$F$12-'СЕТ СН'!$F$21</f>
        <v>-222.82266032000001</v>
      </c>
      <c r="M277" s="37">
        <f>SUMIFS(СВЦЭМ!$H$34:$H$777,СВЦЭМ!$A$34:$A$777,$A277,СВЦЭМ!$B$34:$B$777,M$260)+'СЕТ СН'!$F$12-'СЕТ СН'!$F$21</f>
        <v>-232.71224634999999</v>
      </c>
      <c r="N277" s="37">
        <f>SUMIFS(СВЦЭМ!$H$34:$H$777,СВЦЭМ!$A$34:$A$777,$A277,СВЦЭМ!$B$34:$B$777,N$260)+'СЕТ СН'!$F$12-'СЕТ СН'!$F$21</f>
        <v>-223.45043469000001</v>
      </c>
      <c r="O277" s="37">
        <f>SUMIFS(СВЦЭМ!$H$34:$H$777,СВЦЭМ!$A$34:$A$777,$A277,СВЦЭМ!$B$34:$B$777,O$260)+'СЕТ СН'!$F$12-'СЕТ СН'!$F$21</f>
        <v>-221.88168633999999</v>
      </c>
      <c r="P277" s="37">
        <f>SUMIFS(СВЦЭМ!$H$34:$H$777,СВЦЭМ!$A$34:$A$777,$A277,СВЦЭМ!$B$34:$B$777,P$260)+'СЕТ СН'!$F$12-'СЕТ СН'!$F$21</f>
        <v>-221.02465432999998</v>
      </c>
      <c r="Q277" s="37">
        <f>SUMIFS(СВЦЭМ!$H$34:$H$777,СВЦЭМ!$A$34:$A$777,$A277,СВЦЭМ!$B$34:$B$777,Q$260)+'СЕТ СН'!$F$12-'СЕТ СН'!$F$21</f>
        <v>-219.76952349999999</v>
      </c>
      <c r="R277" s="37">
        <f>SUMIFS(СВЦЭМ!$H$34:$H$777,СВЦЭМ!$A$34:$A$777,$A277,СВЦЭМ!$B$34:$B$777,R$260)+'СЕТ СН'!$F$12-'СЕТ СН'!$F$21</f>
        <v>-219.11334184999998</v>
      </c>
      <c r="S277" s="37">
        <f>SUMIFS(СВЦЭМ!$H$34:$H$777,СВЦЭМ!$A$34:$A$777,$A277,СВЦЭМ!$B$34:$B$777,S$260)+'СЕТ СН'!$F$12-'СЕТ СН'!$F$21</f>
        <v>-220.10638355999998</v>
      </c>
      <c r="T277" s="37">
        <f>SUMIFS(СВЦЭМ!$H$34:$H$777,СВЦЭМ!$A$34:$A$777,$A277,СВЦЭМ!$B$34:$B$777,T$260)+'СЕТ СН'!$F$12-'СЕТ СН'!$F$21</f>
        <v>-221.87178211999998</v>
      </c>
      <c r="U277" s="37">
        <f>SUMIFS(СВЦЭМ!$H$34:$H$777,СВЦЭМ!$A$34:$A$777,$A277,СВЦЭМ!$B$34:$B$777,U$260)+'СЕТ СН'!$F$12-'СЕТ СН'!$F$21</f>
        <v>-225.75980042999998</v>
      </c>
      <c r="V277" s="37">
        <f>SUMIFS(СВЦЭМ!$H$34:$H$777,СВЦЭМ!$A$34:$A$777,$A277,СВЦЭМ!$B$34:$B$777,V$260)+'СЕТ СН'!$F$12-'СЕТ СН'!$F$21</f>
        <v>-227.01284475</v>
      </c>
      <c r="W277" s="37">
        <f>SUMIFS(СВЦЭМ!$H$34:$H$777,СВЦЭМ!$A$34:$A$777,$A277,СВЦЭМ!$B$34:$B$777,W$260)+'СЕТ СН'!$F$12-'СЕТ СН'!$F$21</f>
        <v>-209.04343648000003</v>
      </c>
      <c r="X277" s="37">
        <f>SUMIFS(СВЦЭМ!$H$34:$H$777,СВЦЭМ!$A$34:$A$777,$A277,СВЦЭМ!$B$34:$B$777,X$260)+'СЕТ СН'!$F$12-'СЕТ СН'!$F$21</f>
        <v>-196.10505524000001</v>
      </c>
      <c r="Y277" s="37">
        <f>SUMIFS(СВЦЭМ!$H$34:$H$777,СВЦЭМ!$A$34:$A$777,$A277,СВЦЭМ!$B$34:$B$777,Y$260)+'СЕТ СН'!$F$12-'СЕТ СН'!$F$21</f>
        <v>-128.23758493999998</v>
      </c>
    </row>
    <row r="278" spans="1:25" ht="15.75" x14ac:dyDescent="0.2">
      <c r="A278" s="36">
        <f t="shared" si="7"/>
        <v>42934</v>
      </c>
      <c r="B278" s="37">
        <f>SUMIFS(СВЦЭМ!$H$34:$H$777,СВЦЭМ!$A$34:$A$777,$A278,СВЦЭМ!$B$34:$B$777,B$260)+'СЕТ СН'!$F$12-'СЕТ СН'!$F$21</f>
        <v>-71.044224540000016</v>
      </c>
      <c r="C278" s="37">
        <f>SUMIFS(СВЦЭМ!$H$34:$H$777,СВЦЭМ!$A$34:$A$777,$A278,СВЦЭМ!$B$34:$B$777,C$260)+'СЕТ СН'!$F$12-'СЕТ СН'!$F$21</f>
        <v>-58.850719959999992</v>
      </c>
      <c r="D278" s="37">
        <f>SUMIFS(СВЦЭМ!$H$34:$H$777,СВЦЭМ!$A$34:$A$777,$A278,СВЦЭМ!$B$34:$B$777,D$260)+'СЕТ СН'!$F$12-'СЕТ СН'!$F$21</f>
        <v>-32.15471905000004</v>
      </c>
      <c r="E278" s="37">
        <f>SUMIFS(СВЦЭМ!$H$34:$H$777,СВЦЭМ!$A$34:$A$777,$A278,СВЦЭМ!$B$34:$B$777,E$260)+'СЕТ СН'!$F$12-'СЕТ СН'!$F$21</f>
        <v>-31.317505480000023</v>
      </c>
      <c r="F278" s="37">
        <f>SUMIFS(СВЦЭМ!$H$34:$H$777,СВЦЭМ!$A$34:$A$777,$A278,СВЦЭМ!$B$34:$B$777,F$260)+'СЕТ СН'!$F$12-'СЕТ СН'!$F$21</f>
        <v>-33.487354750000009</v>
      </c>
      <c r="G278" s="37">
        <f>SUMIFS(СВЦЭМ!$H$34:$H$777,СВЦЭМ!$A$34:$A$777,$A278,СВЦЭМ!$B$34:$B$777,G$260)+'СЕТ СН'!$F$12-'СЕТ СН'!$F$21</f>
        <v>-32.73464107999996</v>
      </c>
      <c r="H278" s="37">
        <f>SUMIFS(СВЦЭМ!$H$34:$H$777,СВЦЭМ!$A$34:$A$777,$A278,СВЦЭМ!$B$34:$B$777,H$260)+'СЕТ СН'!$F$12-'СЕТ СН'!$F$21</f>
        <v>-24.830715430000055</v>
      </c>
      <c r="I278" s="37">
        <f>SUMIFS(СВЦЭМ!$H$34:$H$777,СВЦЭМ!$A$34:$A$777,$A278,СВЦЭМ!$B$34:$B$777,I$260)+'СЕТ СН'!$F$12-'СЕТ СН'!$F$21</f>
        <v>-59.471433690000026</v>
      </c>
      <c r="J278" s="37">
        <f>SUMIFS(СВЦЭМ!$H$34:$H$777,СВЦЭМ!$A$34:$A$777,$A278,СВЦЭМ!$B$34:$B$777,J$260)+'СЕТ СН'!$F$12-'СЕТ СН'!$F$21</f>
        <v>-139.59589184999999</v>
      </c>
      <c r="K278" s="37">
        <f>SUMIFS(СВЦЭМ!$H$34:$H$777,СВЦЭМ!$A$34:$A$777,$A278,СВЦЭМ!$B$34:$B$777,K$260)+'СЕТ СН'!$F$12-'СЕТ СН'!$F$21</f>
        <v>-181.43308397999999</v>
      </c>
      <c r="L278" s="37">
        <f>SUMIFS(СВЦЭМ!$H$34:$H$777,СВЦЭМ!$A$34:$A$777,$A278,СВЦЭМ!$B$34:$B$777,L$260)+'СЕТ СН'!$F$12-'СЕТ СН'!$F$21</f>
        <v>-217.57958281999998</v>
      </c>
      <c r="M278" s="37">
        <f>SUMIFS(СВЦЭМ!$H$34:$H$777,СВЦЭМ!$A$34:$A$777,$A278,СВЦЭМ!$B$34:$B$777,M$260)+'СЕТ СН'!$F$12-'СЕТ СН'!$F$21</f>
        <v>-227.38241493999999</v>
      </c>
      <c r="N278" s="37">
        <f>SUMIFS(СВЦЭМ!$H$34:$H$777,СВЦЭМ!$A$34:$A$777,$A278,СВЦЭМ!$B$34:$B$777,N$260)+'СЕТ СН'!$F$12-'СЕТ СН'!$F$21</f>
        <v>-227.82582965</v>
      </c>
      <c r="O278" s="37">
        <f>SUMIFS(СВЦЭМ!$H$34:$H$777,СВЦЭМ!$A$34:$A$777,$A278,СВЦЭМ!$B$34:$B$777,O$260)+'СЕТ СН'!$F$12-'СЕТ СН'!$F$21</f>
        <v>-231.20189493999999</v>
      </c>
      <c r="P278" s="37">
        <f>SUMIFS(СВЦЭМ!$H$34:$H$777,СВЦЭМ!$A$34:$A$777,$A278,СВЦЭМ!$B$34:$B$777,P$260)+'СЕТ СН'!$F$12-'СЕТ СН'!$F$21</f>
        <v>-226.89450936999998</v>
      </c>
      <c r="Q278" s="37">
        <f>SUMIFS(СВЦЭМ!$H$34:$H$777,СВЦЭМ!$A$34:$A$777,$A278,СВЦЭМ!$B$34:$B$777,Q$260)+'СЕТ СН'!$F$12-'СЕТ СН'!$F$21</f>
        <v>-225.54112375</v>
      </c>
      <c r="R278" s="37">
        <f>SUMIFS(СВЦЭМ!$H$34:$H$777,СВЦЭМ!$A$34:$A$777,$A278,СВЦЭМ!$B$34:$B$777,R$260)+'СЕТ СН'!$F$12-'СЕТ СН'!$F$21</f>
        <v>-225.48304293000001</v>
      </c>
      <c r="S278" s="37">
        <f>SUMIFS(СВЦЭМ!$H$34:$H$777,СВЦЭМ!$A$34:$A$777,$A278,СВЦЭМ!$B$34:$B$777,S$260)+'СЕТ СН'!$F$12-'СЕТ СН'!$F$21</f>
        <v>-232.48344446999999</v>
      </c>
      <c r="T278" s="37">
        <f>SUMIFS(СВЦЭМ!$H$34:$H$777,СВЦЭМ!$A$34:$A$777,$A278,СВЦЭМ!$B$34:$B$777,T$260)+'СЕТ СН'!$F$12-'СЕТ СН'!$F$21</f>
        <v>-223.75052382000001</v>
      </c>
      <c r="U278" s="37">
        <f>SUMIFS(СВЦЭМ!$H$34:$H$777,СВЦЭМ!$A$34:$A$777,$A278,СВЦЭМ!$B$34:$B$777,U$260)+'СЕТ СН'!$F$12-'СЕТ СН'!$F$21</f>
        <v>-217.77330503000002</v>
      </c>
      <c r="V278" s="37">
        <f>SUMIFS(СВЦЭМ!$H$34:$H$777,СВЦЭМ!$A$34:$A$777,$A278,СВЦЭМ!$B$34:$B$777,V$260)+'СЕТ СН'!$F$12-'СЕТ СН'!$F$21</f>
        <v>-208.61986565000001</v>
      </c>
      <c r="W278" s="37">
        <f>SUMIFS(СВЦЭМ!$H$34:$H$777,СВЦЭМ!$A$34:$A$777,$A278,СВЦЭМ!$B$34:$B$777,W$260)+'СЕТ СН'!$F$12-'СЕТ СН'!$F$21</f>
        <v>-192.94544532999998</v>
      </c>
      <c r="X278" s="37">
        <f>SUMIFS(СВЦЭМ!$H$34:$H$777,СВЦЭМ!$A$34:$A$777,$A278,СВЦЭМ!$B$34:$B$777,X$260)+'СЕТ СН'!$F$12-'СЕТ СН'!$F$21</f>
        <v>-166.16831912999999</v>
      </c>
      <c r="Y278" s="37">
        <f>SUMIFS(СВЦЭМ!$H$34:$H$777,СВЦЭМ!$A$34:$A$777,$A278,СВЦЭМ!$B$34:$B$777,Y$260)+'СЕТ СН'!$F$12-'СЕТ СН'!$F$21</f>
        <v>-106.02138229000002</v>
      </c>
    </row>
    <row r="279" spans="1:25" ht="15.75" x14ac:dyDescent="0.2">
      <c r="A279" s="36">
        <f t="shared" si="7"/>
        <v>42935</v>
      </c>
      <c r="B279" s="37">
        <f>SUMIFS(СВЦЭМ!$H$34:$H$777,СВЦЭМ!$A$34:$A$777,$A279,СВЦЭМ!$B$34:$B$777,B$260)+'СЕТ СН'!$F$12-'СЕТ СН'!$F$21</f>
        <v>-146.83913968000002</v>
      </c>
      <c r="C279" s="37">
        <f>SUMIFS(СВЦЭМ!$H$34:$H$777,СВЦЭМ!$A$34:$A$777,$A279,СВЦЭМ!$B$34:$B$777,C$260)+'СЕТ СН'!$F$12-'СЕТ СН'!$F$21</f>
        <v>-98.721064979999994</v>
      </c>
      <c r="D279" s="37">
        <f>SUMIFS(СВЦЭМ!$H$34:$H$777,СВЦЭМ!$A$34:$A$777,$A279,СВЦЭМ!$B$34:$B$777,D$260)+'СЕТ СН'!$F$12-'СЕТ СН'!$F$21</f>
        <v>-75.384608879999973</v>
      </c>
      <c r="E279" s="37">
        <f>SUMIFS(СВЦЭМ!$H$34:$H$777,СВЦЭМ!$A$34:$A$777,$A279,СВЦЭМ!$B$34:$B$777,E$260)+'СЕТ СН'!$F$12-'СЕТ СН'!$F$21</f>
        <v>-67.929631830000005</v>
      </c>
      <c r="F279" s="37">
        <f>SUMIFS(СВЦЭМ!$H$34:$H$777,СВЦЭМ!$A$34:$A$777,$A279,СВЦЭМ!$B$34:$B$777,F$260)+'СЕТ СН'!$F$12-'СЕТ СН'!$F$21</f>
        <v>-63.692127990000017</v>
      </c>
      <c r="G279" s="37">
        <f>SUMIFS(СВЦЭМ!$H$34:$H$777,СВЦЭМ!$A$34:$A$777,$A279,СВЦЭМ!$B$34:$B$777,G$260)+'СЕТ СН'!$F$12-'СЕТ СН'!$F$21</f>
        <v>-68.49853244000002</v>
      </c>
      <c r="H279" s="37">
        <f>SUMIFS(СВЦЭМ!$H$34:$H$777,СВЦЭМ!$A$34:$A$777,$A279,СВЦЭМ!$B$34:$B$777,H$260)+'СЕТ СН'!$F$12-'СЕТ СН'!$F$21</f>
        <v>-106.18154799000001</v>
      </c>
      <c r="I279" s="37">
        <f>SUMIFS(СВЦЭМ!$H$34:$H$777,СВЦЭМ!$A$34:$A$777,$A279,СВЦЭМ!$B$34:$B$777,I$260)+'СЕТ СН'!$F$12-'СЕТ СН'!$F$21</f>
        <v>-144.93910700999999</v>
      </c>
      <c r="J279" s="37">
        <f>SUMIFS(СВЦЭМ!$H$34:$H$777,СВЦЭМ!$A$34:$A$777,$A279,СВЦЭМ!$B$34:$B$777,J$260)+'СЕТ СН'!$F$12-'СЕТ СН'!$F$21</f>
        <v>-197.53237209999998</v>
      </c>
      <c r="K279" s="37">
        <f>SUMIFS(СВЦЭМ!$H$34:$H$777,СВЦЭМ!$A$34:$A$777,$A279,СВЦЭМ!$B$34:$B$777,K$260)+'СЕТ СН'!$F$12-'СЕТ СН'!$F$21</f>
        <v>-238.08586111</v>
      </c>
      <c r="L279" s="37">
        <f>SUMIFS(СВЦЭМ!$H$34:$H$777,СВЦЭМ!$A$34:$A$777,$A279,СВЦЭМ!$B$34:$B$777,L$260)+'СЕТ СН'!$F$12-'СЕТ СН'!$F$21</f>
        <v>-272.19664225999998</v>
      </c>
      <c r="M279" s="37">
        <f>SUMIFS(СВЦЭМ!$H$34:$H$777,СВЦЭМ!$A$34:$A$777,$A279,СВЦЭМ!$B$34:$B$777,M$260)+'СЕТ СН'!$F$12-'СЕТ СН'!$F$21</f>
        <v>-280.49144345000002</v>
      </c>
      <c r="N279" s="37">
        <f>SUMIFS(СВЦЭМ!$H$34:$H$777,СВЦЭМ!$A$34:$A$777,$A279,СВЦЭМ!$B$34:$B$777,N$260)+'СЕТ СН'!$F$12-'СЕТ СН'!$F$21</f>
        <v>-279.87489791000002</v>
      </c>
      <c r="O279" s="37">
        <f>SUMIFS(СВЦЭМ!$H$34:$H$777,СВЦЭМ!$A$34:$A$777,$A279,СВЦЭМ!$B$34:$B$777,O$260)+'СЕТ СН'!$F$12-'СЕТ СН'!$F$21</f>
        <v>-291.42218822000001</v>
      </c>
      <c r="P279" s="37">
        <f>SUMIFS(СВЦЭМ!$H$34:$H$777,СВЦЭМ!$A$34:$A$777,$A279,СВЦЭМ!$B$34:$B$777,P$260)+'СЕТ СН'!$F$12-'СЕТ СН'!$F$21</f>
        <v>-282.04040946999999</v>
      </c>
      <c r="Q279" s="37">
        <f>SUMIFS(СВЦЭМ!$H$34:$H$777,СВЦЭМ!$A$34:$A$777,$A279,СВЦЭМ!$B$34:$B$777,Q$260)+'СЕТ СН'!$F$12-'СЕТ СН'!$F$21</f>
        <v>-281.01566186999997</v>
      </c>
      <c r="R279" s="37">
        <f>SUMIFS(СВЦЭМ!$H$34:$H$777,СВЦЭМ!$A$34:$A$777,$A279,СВЦЭМ!$B$34:$B$777,R$260)+'СЕТ СН'!$F$12-'СЕТ СН'!$F$21</f>
        <v>-278.29526135999998</v>
      </c>
      <c r="S279" s="37">
        <f>SUMIFS(СВЦЭМ!$H$34:$H$777,СВЦЭМ!$A$34:$A$777,$A279,СВЦЭМ!$B$34:$B$777,S$260)+'СЕТ СН'!$F$12-'СЕТ СН'!$F$21</f>
        <v>-287.13034062999998</v>
      </c>
      <c r="T279" s="37">
        <f>SUMIFS(СВЦЭМ!$H$34:$H$777,СВЦЭМ!$A$34:$A$777,$A279,СВЦЭМ!$B$34:$B$777,T$260)+'СЕТ СН'!$F$12-'СЕТ СН'!$F$21</f>
        <v>-281.17454242000002</v>
      </c>
      <c r="U279" s="37">
        <f>SUMIFS(СВЦЭМ!$H$34:$H$777,СВЦЭМ!$A$34:$A$777,$A279,СВЦЭМ!$B$34:$B$777,U$260)+'СЕТ СН'!$F$12-'СЕТ СН'!$F$21</f>
        <v>-279.40477600999998</v>
      </c>
      <c r="V279" s="37">
        <f>SUMIFS(СВЦЭМ!$H$34:$H$777,СВЦЭМ!$A$34:$A$777,$A279,СВЦЭМ!$B$34:$B$777,V$260)+'СЕТ СН'!$F$12-'СЕТ СН'!$F$21</f>
        <v>-272.29708554000001</v>
      </c>
      <c r="W279" s="37">
        <f>SUMIFS(СВЦЭМ!$H$34:$H$777,СВЦЭМ!$A$34:$A$777,$A279,СВЦЭМ!$B$34:$B$777,W$260)+'СЕТ СН'!$F$12-'СЕТ СН'!$F$21</f>
        <v>-255.33106874999999</v>
      </c>
      <c r="X279" s="37">
        <f>SUMIFS(СВЦЭМ!$H$34:$H$777,СВЦЭМ!$A$34:$A$777,$A279,СВЦЭМ!$B$34:$B$777,X$260)+'СЕТ СН'!$F$12-'СЕТ СН'!$F$21</f>
        <v>-220.89726560000003</v>
      </c>
      <c r="Y279" s="37">
        <f>SUMIFS(СВЦЭМ!$H$34:$H$777,СВЦЭМ!$A$34:$A$777,$A279,СВЦЭМ!$B$34:$B$777,Y$260)+'СЕТ СН'!$F$12-'СЕТ СН'!$F$21</f>
        <v>-174.13725269999998</v>
      </c>
    </row>
    <row r="280" spans="1:25" ht="15.75" x14ac:dyDescent="0.2">
      <c r="A280" s="36">
        <f t="shared" si="7"/>
        <v>42936</v>
      </c>
      <c r="B280" s="37">
        <f>SUMIFS(СВЦЭМ!$H$34:$H$777,СВЦЭМ!$A$34:$A$777,$A280,СВЦЭМ!$B$34:$B$777,B$260)+'СЕТ СН'!$F$12-'СЕТ СН'!$F$21</f>
        <v>-172.79802279</v>
      </c>
      <c r="C280" s="37">
        <f>SUMIFS(СВЦЭМ!$H$34:$H$777,СВЦЭМ!$A$34:$A$777,$A280,СВЦЭМ!$B$34:$B$777,C$260)+'СЕТ СН'!$F$12-'СЕТ СН'!$F$21</f>
        <v>-136.61142582000002</v>
      </c>
      <c r="D280" s="37">
        <f>SUMIFS(СВЦЭМ!$H$34:$H$777,СВЦЭМ!$A$34:$A$777,$A280,СВЦЭМ!$B$34:$B$777,D$260)+'СЕТ СН'!$F$12-'СЕТ СН'!$F$21</f>
        <v>-104.24876796000001</v>
      </c>
      <c r="E280" s="37">
        <f>SUMIFS(СВЦЭМ!$H$34:$H$777,СВЦЭМ!$A$34:$A$777,$A280,СВЦЭМ!$B$34:$B$777,E$260)+'СЕТ СН'!$F$12-'СЕТ СН'!$F$21</f>
        <v>-91.630913469999996</v>
      </c>
      <c r="F280" s="37">
        <f>SUMIFS(СВЦЭМ!$H$34:$H$777,СВЦЭМ!$A$34:$A$777,$A280,СВЦЭМ!$B$34:$B$777,F$260)+'СЕТ СН'!$F$12-'СЕТ СН'!$F$21</f>
        <v>-90.78600984000002</v>
      </c>
      <c r="G280" s="37">
        <f>SUMIFS(СВЦЭМ!$H$34:$H$777,СВЦЭМ!$A$34:$A$777,$A280,СВЦЭМ!$B$34:$B$777,G$260)+'СЕТ СН'!$F$12-'СЕТ СН'!$F$21</f>
        <v>-91.683791509999992</v>
      </c>
      <c r="H280" s="37">
        <f>SUMIFS(СВЦЭМ!$H$34:$H$777,СВЦЭМ!$A$34:$A$777,$A280,СВЦЭМ!$B$34:$B$777,H$260)+'СЕТ СН'!$F$12-'СЕТ СН'!$F$21</f>
        <v>-129.34496330000002</v>
      </c>
      <c r="I280" s="37">
        <f>SUMIFS(СВЦЭМ!$H$34:$H$777,СВЦЭМ!$A$34:$A$777,$A280,СВЦЭМ!$B$34:$B$777,I$260)+'СЕТ СН'!$F$12-'СЕТ СН'!$F$21</f>
        <v>-156.82182762000002</v>
      </c>
      <c r="J280" s="37">
        <f>SUMIFS(СВЦЭМ!$H$34:$H$777,СВЦЭМ!$A$34:$A$777,$A280,СВЦЭМ!$B$34:$B$777,J$260)+'СЕТ СН'!$F$12-'СЕТ СН'!$F$21</f>
        <v>-214.50742943</v>
      </c>
      <c r="K280" s="37">
        <f>SUMIFS(СВЦЭМ!$H$34:$H$777,СВЦЭМ!$A$34:$A$777,$A280,СВЦЭМ!$B$34:$B$777,K$260)+'СЕТ СН'!$F$12-'СЕТ СН'!$F$21</f>
        <v>-250.91077172000001</v>
      </c>
      <c r="L280" s="37">
        <f>SUMIFS(СВЦЭМ!$H$34:$H$777,СВЦЭМ!$A$34:$A$777,$A280,СВЦЭМ!$B$34:$B$777,L$260)+'СЕТ СН'!$F$12-'СЕТ СН'!$F$21</f>
        <v>-282.39077565000002</v>
      </c>
      <c r="M280" s="37">
        <f>SUMIFS(СВЦЭМ!$H$34:$H$777,СВЦЭМ!$A$34:$A$777,$A280,СВЦЭМ!$B$34:$B$777,M$260)+'СЕТ СН'!$F$12-'СЕТ СН'!$F$21</f>
        <v>-301.41336648999999</v>
      </c>
      <c r="N280" s="37">
        <f>SUMIFS(СВЦЭМ!$H$34:$H$777,СВЦЭМ!$A$34:$A$777,$A280,СВЦЭМ!$B$34:$B$777,N$260)+'СЕТ СН'!$F$12-'СЕТ СН'!$F$21</f>
        <v>-300.44948620999998</v>
      </c>
      <c r="O280" s="37">
        <f>SUMIFS(СВЦЭМ!$H$34:$H$777,СВЦЭМ!$A$34:$A$777,$A280,СВЦЭМ!$B$34:$B$777,O$260)+'СЕТ СН'!$F$12-'СЕТ СН'!$F$21</f>
        <v>-307.96575691999999</v>
      </c>
      <c r="P280" s="37">
        <f>SUMIFS(СВЦЭМ!$H$34:$H$777,СВЦЭМ!$A$34:$A$777,$A280,СВЦЭМ!$B$34:$B$777,P$260)+'СЕТ СН'!$F$12-'СЕТ СН'!$F$21</f>
        <v>-299.55256606</v>
      </c>
      <c r="Q280" s="37">
        <f>SUMIFS(СВЦЭМ!$H$34:$H$777,СВЦЭМ!$A$34:$A$777,$A280,СВЦЭМ!$B$34:$B$777,Q$260)+'СЕТ СН'!$F$12-'СЕТ СН'!$F$21</f>
        <v>-299.64150648999998</v>
      </c>
      <c r="R280" s="37">
        <f>SUMIFS(СВЦЭМ!$H$34:$H$777,СВЦЭМ!$A$34:$A$777,$A280,СВЦЭМ!$B$34:$B$777,R$260)+'СЕТ СН'!$F$12-'СЕТ СН'!$F$21</f>
        <v>-297.74051334000001</v>
      </c>
      <c r="S280" s="37">
        <f>SUMIFS(СВЦЭМ!$H$34:$H$777,СВЦЭМ!$A$34:$A$777,$A280,СВЦЭМ!$B$34:$B$777,S$260)+'СЕТ СН'!$F$12-'СЕТ СН'!$F$21</f>
        <v>-298.90689161</v>
      </c>
      <c r="T280" s="37">
        <f>SUMIFS(СВЦЭМ!$H$34:$H$777,СВЦЭМ!$A$34:$A$777,$A280,СВЦЭМ!$B$34:$B$777,T$260)+'СЕТ СН'!$F$12-'СЕТ СН'!$F$21</f>
        <v>-290.74685454000002</v>
      </c>
      <c r="U280" s="37">
        <f>SUMIFS(СВЦЭМ!$H$34:$H$777,СВЦЭМ!$A$34:$A$777,$A280,СВЦЭМ!$B$34:$B$777,U$260)+'СЕТ СН'!$F$12-'СЕТ СН'!$F$21</f>
        <v>-288.23312146000001</v>
      </c>
      <c r="V280" s="37">
        <f>SUMIFS(СВЦЭМ!$H$34:$H$777,СВЦЭМ!$A$34:$A$777,$A280,СВЦЭМ!$B$34:$B$777,V$260)+'СЕТ СН'!$F$12-'СЕТ СН'!$F$21</f>
        <v>-296.47245944999997</v>
      </c>
      <c r="W280" s="37">
        <f>SUMIFS(СВЦЭМ!$H$34:$H$777,СВЦЭМ!$A$34:$A$777,$A280,СВЦЭМ!$B$34:$B$777,W$260)+'СЕТ СН'!$F$12-'СЕТ СН'!$F$21</f>
        <v>-287.75361257999998</v>
      </c>
      <c r="X280" s="37">
        <f>SUMIFS(СВЦЭМ!$H$34:$H$777,СВЦЭМ!$A$34:$A$777,$A280,СВЦЭМ!$B$34:$B$777,X$260)+'СЕТ СН'!$F$12-'СЕТ СН'!$F$21</f>
        <v>-256.88642902999999</v>
      </c>
      <c r="Y280" s="37">
        <f>SUMIFS(СВЦЭМ!$H$34:$H$777,СВЦЭМ!$A$34:$A$777,$A280,СВЦЭМ!$B$34:$B$777,Y$260)+'СЕТ СН'!$F$12-'СЕТ СН'!$F$21</f>
        <v>-205.36680232999998</v>
      </c>
    </row>
    <row r="281" spans="1:25" ht="15.75" x14ac:dyDescent="0.2">
      <c r="A281" s="36">
        <f t="shared" si="7"/>
        <v>42937</v>
      </c>
      <c r="B281" s="37">
        <f>SUMIFS(СВЦЭМ!$H$34:$H$777,СВЦЭМ!$A$34:$A$777,$A281,СВЦЭМ!$B$34:$B$777,B$260)+'СЕТ СН'!$F$12-'СЕТ СН'!$F$21</f>
        <v>-172.61327324000001</v>
      </c>
      <c r="C281" s="37">
        <f>SUMIFS(СВЦЭМ!$H$34:$H$777,СВЦЭМ!$A$34:$A$777,$A281,СВЦЭМ!$B$34:$B$777,C$260)+'СЕТ СН'!$F$12-'СЕТ СН'!$F$21</f>
        <v>-151.26947633999998</v>
      </c>
      <c r="D281" s="37">
        <f>SUMIFS(СВЦЭМ!$H$34:$H$777,СВЦЭМ!$A$34:$A$777,$A281,СВЦЭМ!$B$34:$B$777,D$260)+'СЕТ СН'!$F$12-'СЕТ СН'!$F$21</f>
        <v>-129.42629804000001</v>
      </c>
      <c r="E281" s="37">
        <f>SUMIFS(СВЦЭМ!$H$34:$H$777,СВЦЭМ!$A$34:$A$777,$A281,СВЦЭМ!$B$34:$B$777,E$260)+'СЕТ СН'!$F$12-'СЕТ СН'!$F$21</f>
        <v>-126.78047686000002</v>
      </c>
      <c r="F281" s="37">
        <f>SUMIFS(СВЦЭМ!$H$34:$H$777,СВЦЭМ!$A$34:$A$777,$A281,СВЦЭМ!$B$34:$B$777,F$260)+'СЕТ СН'!$F$12-'СЕТ СН'!$F$21</f>
        <v>-130.30492416999999</v>
      </c>
      <c r="G281" s="37">
        <f>SUMIFS(СВЦЭМ!$H$34:$H$777,СВЦЭМ!$A$34:$A$777,$A281,СВЦЭМ!$B$34:$B$777,G$260)+'СЕТ СН'!$F$12-'СЕТ СН'!$F$21</f>
        <v>-133.38272026999999</v>
      </c>
      <c r="H281" s="37">
        <f>SUMIFS(СВЦЭМ!$H$34:$H$777,СВЦЭМ!$A$34:$A$777,$A281,СВЦЭМ!$B$34:$B$777,H$260)+'СЕТ СН'!$F$12-'СЕТ СН'!$F$21</f>
        <v>-165.92118385999999</v>
      </c>
      <c r="I281" s="37">
        <f>SUMIFS(СВЦЭМ!$H$34:$H$777,СВЦЭМ!$A$34:$A$777,$A281,СВЦЭМ!$B$34:$B$777,I$260)+'СЕТ СН'!$F$12-'СЕТ СН'!$F$21</f>
        <v>-200.43807059</v>
      </c>
      <c r="J281" s="37">
        <f>SUMIFS(СВЦЭМ!$H$34:$H$777,СВЦЭМ!$A$34:$A$777,$A281,СВЦЭМ!$B$34:$B$777,J$260)+'СЕТ СН'!$F$12-'СЕТ СН'!$F$21</f>
        <v>-223.27310203000002</v>
      </c>
      <c r="K281" s="37">
        <f>SUMIFS(СВЦЭМ!$H$34:$H$777,СВЦЭМ!$A$34:$A$777,$A281,СВЦЭМ!$B$34:$B$777,K$260)+'СЕТ СН'!$F$12-'СЕТ СН'!$F$21</f>
        <v>-259.62301170000001</v>
      </c>
      <c r="L281" s="37">
        <f>SUMIFS(СВЦЭМ!$H$34:$H$777,СВЦЭМ!$A$34:$A$777,$A281,СВЦЭМ!$B$34:$B$777,L$260)+'СЕТ СН'!$F$12-'СЕТ СН'!$F$21</f>
        <v>-272.46568305</v>
      </c>
      <c r="M281" s="37">
        <f>SUMIFS(СВЦЭМ!$H$34:$H$777,СВЦЭМ!$A$34:$A$777,$A281,СВЦЭМ!$B$34:$B$777,M$260)+'СЕТ СН'!$F$12-'СЕТ СН'!$F$21</f>
        <v>-259.13474380999997</v>
      </c>
      <c r="N281" s="37">
        <f>SUMIFS(СВЦЭМ!$H$34:$H$777,СВЦЭМ!$A$34:$A$777,$A281,СВЦЭМ!$B$34:$B$777,N$260)+'СЕТ СН'!$F$12-'СЕТ СН'!$F$21</f>
        <v>-259.71174282999999</v>
      </c>
      <c r="O281" s="37">
        <f>SUMIFS(СВЦЭМ!$H$34:$H$777,СВЦЭМ!$A$34:$A$777,$A281,СВЦЭМ!$B$34:$B$777,O$260)+'СЕТ СН'!$F$12-'СЕТ СН'!$F$21</f>
        <v>-263.21692854000003</v>
      </c>
      <c r="P281" s="37">
        <f>SUMIFS(СВЦЭМ!$H$34:$H$777,СВЦЭМ!$A$34:$A$777,$A281,СВЦЭМ!$B$34:$B$777,P$260)+'СЕТ СН'!$F$12-'СЕТ СН'!$F$21</f>
        <v>-265.50698570999998</v>
      </c>
      <c r="Q281" s="37">
        <f>SUMIFS(СВЦЭМ!$H$34:$H$777,СВЦЭМ!$A$34:$A$777,$A281,СВЦЭМ!$B$34:$B$777,Q$260)+'СЕТ СН'!$F$12-'СЕТ СН'!$F$21</f>
        <v>-268.23926433000003</v>
      </c>
      <c r="R281" s="37">
        <f>SUMIFS(СВЦЭМ!$H$34:$H$777,СВЦЭМ!$A$34:$A$777,$A281,СВЦЭМ!$B$34:$B$777,R$260)+'СЕТ СН'!$F$12-'СЕТ СН'!$F$21</f>
        <v>-271.85349413</v>
      </c>
      <c r="S281" s="37">
        <f>SUMIFS(СВЦЭМ!$H$34:$H$777,СВЦЭМ!$A$34:$A$777,$A281,СВЦЭМ!$B$34:$B$777,S$260)+'СЕТ СН'!$F$12-'СЕТ СН'!$F$21</f>
        <v>-271.38192705</v>
      </c>
      <c r="T281" s="37">
        <f>SUMIFS(СВЦЭМ!$H$34:$H$777,СВЦЭМ!$A$34:$A$777,$A281,СВЦЭМ!$B$34:$B$777,T$260)+'СЕТ СН'!$F$12-'СЕТ СН'!$F$21</f>
        <v>-276.63095949000001</v>
      </c>
      <c r="U281" s="37">
        <f>SUMIFS(СВЦЭМ!$H$34:$H$777,СВЦЭМ!$A$34:$A$777,$A281,СВЦЭМ!$B$34:$B$777,U$260)+'СЕТ СН'!$F$12-'СЕТ СН'!$F$21</f>
        <v>-284.94760385000001</v>
      </c>
      <c r="V281" s="37">
        <f>SUMIFS(СВЦЭМ!$H$34:$H$777,СВЦЭМ!$A$34:$A$777,$A281,СВЦЭМ!$B$34:$B$777,V$260)+'СЕТ СН'!$F$12-'СЕТ СН'!$F$21</f>
        <v>-289.03672445000001</v>
      </c>
      <c r="W281" s="37">
        <f>SUMIFS(СВЦЭМ!$H$34:$H$777,СВЦЭМ!$A$34:$A$777,$A281,СВЦЭМ!$B$34:$B$777,W$260)+'СЕТ СН'!$F$12-'СЕТ СН'!$F$21</f>
        <v>-262.55290488000003</v>
      </c>
      <c r="X281" s="37">
        <f>SUMIFS(СВЦЭМ!$H$34:$H$777,СВЦЭМ!$A$34:$A$777,$A281,СВЦЭМ!$B$34:$B$777,X$260)+'СЕТ СН'!$F$12-'СЕТ СН'!$F$21</f>
        <v>-247.30423575999998</v>
      </c>
      <c r="Y281" s="37">
        <f>SUMIFS(СВЦЭМ!$H$34:$H$777,СВЦЭМ!$A$34:$A$777,$A281,СВЦЭМ!$B$34:$B$777,Y$260)+'СЕТ СН'!$F$12-'СЕТ СН'!$F$21</f>
        <v>-205.42408151000001</v>
      </c>
    </row>
    <row r="282" spans="1:25" ht="15.75" x14ac:dyDescent="0.2">
      <c r="A282" s="36">
        <f t="shared" si="7"/>
        <v>42938</v>
      </c>
      <c r="B282" s="37">
        <f>SUMIFS(СВЦЭМ!$H$34:$H$777,СВЦЭМ!$A$34:$A$777,$A282,СВЦЭМ!$B$34:$B$777,B$260)+'СЕТ СН'!$F$12-'СЕТ СН'!$F$21</f>
        <v>-171.93962718</v>
      </c>
      <c r="C282" s="37">
        <f>SUMIFS(СВЦЭМ!$H$34:$H$777,СВЦЭМ!$A$34:$A$777,$A282,СВЦЭМ!$B$34:$B$777,C$260)+'СЕТ СН'!$F$12-'СЕТ СН'!$F$21</f>
        <v>-155.04977857</v>
      </c>
      <c r="D282" s="37">
        <f>SUMIFS(СВЦЭМ!$H$34:$H$777,СВЦЭМ!$A$34:$A$777,$A282,СВЦЭМ!$B$34:$B$777,D$260)+'СЕТ СН'!$F$12-'СЕТ СН'!$F$21</f>
        <v>-146.11695958000001</v>
      </c>
      <c r="E282" s="37">
        <f>SUMIFS(СВЦЭМ!$H$34:$H$777,СВЦЭМ!$A$34:$A$777,$A282,СВЦЭМ!$B$34:$B$777,E$260)+'СЕТ СН'!$F$12-'СЕТ СН'!$F$21</f>
        <v>-137.10794606000002</v>
      </c>
      <c r="F282" s="37">
        <f>SUMIFS(СВЦЭМ!$H$34:$H$777,СВЦЭМ!$A$34:$A$777,$A282,СВЦЭМ!$B$34:$B$777,F$260)+'СЕТ СН'!$F$12-'СЕТ СН'!$F$21</f>
        <v>-131.94136573999998</v>
      </c>
      <c r="G282" s="37">
        <f>SUMIFS(СВЦЭМ!$H$34:$H$777,СВЦЭМ!$A$34:$A$777,$A282,СВЦЭМ!$B$34:$B$777,G$260)+'СЕТ СН'!$F$12-'СЕТ СН'!$F$21</f>
        <v>-135.84222127999999</v>
      </c>
      <c r="H282" s="37">
        <f>SUMIFS(СВЦЭМ!$H$34:$H$777,СВЦЭМ!$A$34:$A$777,$A282,СВЦЭМ!$B$34:$B$777,H$260)+'СЕТ СН'!$F$12-'СЕТ СН'!$F$21</f>
        <v>-152.03543308000002</v>
      </c>
      <c r="I282" s="37">
        <f>SUMIFS(СВЦЭМ!$H$34:$H$777,СВЦЭМ!$A$34:$A$777,$A282,СВЦЭМ!$B$34:$B$777,I$260)+'СЕТ СН'!$F$12-'СЕТ СН'!$F$21</f>
        <v>-199.51477246000002</v>
      </c>
      <c r="J282" s="37">
        <f>SUMIFS(СВЦЭМ!$H$34:$H$777,СВЦЭМ!$A$34:$A$777,$A282,СВЦЭМ!$B$34:$B$777,J$260)+'СЕТ СН'!$F$12-'СЕТ СН'!$F$21</f>
        <v>-253.74752833999997</v>
      </c>
      <c r="K282" s="37">
        <f>SUMIFS(СВЦЭМ!$H$34:$H$777,СВЦЭМ!$A$34:$A$777,$A282,СВЦЭМ!$B$34:$B$777,K$260)+'СЕТ СН'!$F$12-'СЕТ СН'!$F$21</f>
        <v>-290.43607381999999</v>
      </c>
      <c r="L282" s="37">
        <f>SUMIFS(СВЦЭМ!$H$34:$H$777,СВЦЭМ!$A$34:$A$777,$A282,СВЦЭМ!$B$34:$B$777,L$260)+'СЕТ СН'!$F$12-'СЕТ СН'!$F$21</f>
        <v>-317.47537697000001</v>
      </c>
      <c r="M282" s="37">
        <f>SUMIFS(СВЦЭМ!$H$34:$H$777,СВЦЭМ!$A$34:$A$777,$A282,СВЦЭМ!$B$34:$B$777,M$260)+'СЕТ СН'!$F$12-'СЕТ СН'!$F$21</f>
        <v>-286.58569919000001</v>
      </c>
      <c r="N282" s="37">
        <f>SUMIFS(СВЦЭМ!$H$34:$H$777,СВЦЭМ!$A$34:$A$777,$A282,СВЦЭМ!$B$34:$B$777,N$260)+'СЕТ СН'!$F$12-'СЕТ СН'!$F$21</f>
        <v>-296.15475647</v>
      </c>
      <c r="O282" s="37">
        <f>SUMIFS(СВЦЭМ!$H$34:$H$777,СВЦЭМ!$A$34:$A$777,$A282,СВЦЭМ!$B$34:$B$777,O$260)+'СЕТ СН'!$F$12-'СЕТ СН'!$F$21</f>
        <v>-314.98695420000001</v>
      </c>
      <c r="P282" s="37">
        <f>SUMIFS(СВЦЭМ!$H$34:$H$777,СВЦЭМ!$A$34:$A$777,$A282,СВЦЭМ!$B$34:$B$777,P$260)+'СЕТ СН'!$F$12-'СЕТ СН'!$F$21</f>
        <v>-321.19865843999997</v>
      </c>
      <c r="Q282" s="37">
        <f>SUMIFS(СВЦЭМ!$H$34:$H$777,СВЦЭМ!$A$34:$A$777,$A282,СВЦЭМ!$B$34:$B$777,Q$260)+'СЕТ СН'!$F$12-'СЕТ СН'!$F$21</f>
        <v>-318.82251717000003</v>
      </c>
      <c r="R282" s="37">
        <f>SUMIFS(СВЦЭМ!$H$34:$H$777,СВЦЭМ!$A$34:$A$777,$A282,СВЦЭМ!$B$34:$B$777,R$260)+'СЕТ СН'!$F$12-'СЕТ СН'!$F$21</f>
        <v>-317.93455024000002</v>
      </c>
      <c r="S282" s="37">
        <f>SUMIFS(СВЦЭМ!$H$34:$H$777,СВЦЭМ!$A$34:$A$777,$A282,СВЦЭМ!$B$34:$B$777,S$260)+'СЕТ СН'!$F$12-'СЕТ СН'!$F$21</f>
        <v>-317.44007097999997</v>
      </c>
      <c r="T282" s="37">
        <f>SUMIFS(СВЦЭМ!$H$34:$H$777,СВЦЭМ!$A$34:$A$777,$A282,СВЦЭМ!$B$34:$B$777,T$260)+'СЕТ СН'!$F$12-'СЕТ СН'!$F$21</f>
        <v>-316.26352082</v>
      </c>
      <c r="U282" s="37">
        <f>SUMIFS(СВЦЭМ!$H$34:$H$777,СВЦЭМ!$A$34:$A$777,$A282,СВЦЭМ!$B$34:$B$777,U$260)+'СЕТ СН'!$F$12-'СЕТ СН'!$F$21</f>
        <v>-315.45270045000001</v>
      </c>
      <c r="V282" s="37">
        <f>SUMIFS(СВЦЭМ!$H$34:$H$777,СВЦЭМ!$A$34:$A$777,$A282,СВЦЭМ!$B$34:$B$777,V$260)+'СЕТ СН'!$F$12-'СЕТ СН'!$F$21</f>
        <v>-311.63357030999998</v>
      </c>
      <c r="W282" s="37">
        <f>SUMIFS(СВЦЭМ!$H$34:$H$777,СВЦЭМ!$A$34:$A$777,$A282,СВЦЭМ!$B$34:$B$777,W$260)+'СЕТ СН'!$F$12-'СЕТ СН'!$F$21</f>
        <v>-306.70399479999998</v>
      </c>
      <c r="X282" s="37">
        <f>SUMIFS(СВЦЭМ!$H$34:$H$777,СВЦЭМ!$A$34:$A$777,$A282,СВЦЭМ!$B$34:$B$777,X$260)+'СЕТ СН'!$F$12-'СЕТ СН'!$F$21</f>
        <v>-290.76592937999999</v>
      </c>
      <c r="Y282" s="37">
        <f>SUMIFS(СВЦЭМ!$H$34:$H$777,СВЦЭМ!$A$34:$A$777,$A282,СВЦЭМ!$B$34:$B$777,Y$260)+'СЕТ СН'!$F$12-'СЕТ СН'!$F$21</f>
        <v>-241.68727945000001</v>
      </c>
    </row>
    <row r="283" spans="1:25" ht="15.75" x14ac:dyDescent="0.2">
      <c r="A283" s="36">
        <f t="shared" si="7"/>
        <v>42939</v>
      </c>
      <c r="B283" s="37">
        <f>SUMIFS(СВЦЭМ!$H$34:$H$777,СВЦЭМ!$A$34:$A$777,$A283,СВЦЭМ!$B$34:$B$777,B$260)+'СЕТ СН'!$F$12-'СЕТ СН'!$F$21</f>
        <v>-195.52827810000002</v>
      </c>
      <c r="C283" s="37">
        <f>SUMIFS(СВЦЭМ!$H$34:$H$777,СВЦЭМ!$A$34:$A$777,$A283,СВЦЭМ!$B$34:$B$777,C$260)+'СЕТ СН'!$F$12-'СЕТ СН'!$F$21</f>
        <v>-175.40069413999998</v>
      </c>
      <c r="D283" s="37">
        <f>SUMIFS(СВЦЭМ!$H$34:$H$777,СВЦЭМ!$A$34:$A$777,$A283,СВЦЭМ!$B$34:$B$777,D$260)+'СЕТ СН'!$F$12-'СЕТ СН'!$F$21</f>
        <v>-144.29402493999999</v>
      </c>
      <c r="E283" s="37">
        <f>SUMIFS(СВЦЭМ!$H$34:$H$777,СВЦЭМ!$A$34:$A$777,$A283,СВЦЭМ!$B$34:$B$777,E$260)+'СЕТ СН'!$F$12-'СЕТ СН'!$F$21</f>
        <v>-134.12395801999998</v>
      </c>
      <c r="F283" s="37">
        <f>SUMIFS(СВЦЭМ!$H$34:$H$777,СВЦЭМ!$A$34:$A$777,$A283,СВЦЭМ!$B$34:$B$777,F$260)+'СЕТ СН'!$F$12-'СЕТ СН'!$F$21</f>
        <v>-123.61336424000001</v>
      </c>
      <c r="G283" s="37">
        <f>SUMIFS(СВЦЭМ!$H$34:$H$777,СВЦЭМ!$A$34:$A$777,$A283,СВЦЭМ!$B$34:$B$777,G$260)+'СЕТ СН'!$F$12-'СЕТ СН'!$F$21</f>
        <v>-123.53178197</v>
      </c>
      <c r="H283" s="37">
        <f>SUMIFS(СВЦЭМ!$H$34:$H$777,СВЦЭМ!$A$34:$A$777,$A283,СВЦЭМ!$B$34:$B$777,H$260)+'СЕТ СН'!$F$12-'СЕТ СН'!$F$21</f>
        <v>-137.26302622999998</v>
      </c>
      <c r="I283" s="37">
        <f>SUMIFS(СВЦЭМ!$H$34:$H$777,СВЦЭМ!$A$34:$A$777,$A283,СВЦЭМ!$B$34:$B$777,I$260)+'СЕТ СН'!$F$12-'СЕТ СН'!$F$21</f>
        <v>-192.36403321</v>
      </c>
      <c r="J283" s="37">
        <f>SUMIFS(СВЦЭМ!$H$34:$H$777,СВЦЭМ!$A$34:$A$777,$A283,СВЦЭМ!$B$34:$B$777,J$260)+'СЕТ СН'!$F$12-'СЕТ СН'!$F$21</f>
        <v>-245.20283778999999</v>
      </c>
      <c r="K283" s="37">
        <f>SUMIFS(СВЦЭМ!$H$34:$H$777,СВЦЭМ!$A$34:$A$777,$A283,СВЦЭМ!$B$34:$B$777,K$260)+'СЕТ СН'!$F$12-'СЕТ СН'!$F$21</f>
        <v>-286.37948385999999</v>
      </c>
      <c r="L283" s="37">
        <f>SUMIFS(СВЦЭМ!$H$34:$H$777,СВЦЭМ!$A$34:$A$777,$A283,СВЦЭМ!$B$34:$B$777,L$260)+'СЕТ СН'!$F$12-'СЕТ СН'!$F$21</f>
        <v>-308.39437914000001</v>
      </c>
      <c r="M283" s="37">
        <f>SUMIFS(СВЦЭМ!$H$34:$H$777,СВЦЭМ!$A$34:$A$777,$A283,СВЦЭМ!$B$34:$B$777,M$260)+'СЕТ СН'!$F$12-'СЕТ СН'!$F$21</f>
        <v>-301.34397335</v>
      </c>
      <c r="N283" s="37">
        <f>SUMIFS(СВЦЭМ!$H$34:$H$777,СВЦЭМ!$A$34:$A$777,$A283,СВЦЭМ!$B$34:$B$777,N$260)+'СЕТ СН'!$F$12-'СЕТ СН'!$F$21</f>
        <v>-281.94927968000002</v>
      </c>
      <c r="O283" s="37">
        <f>SUMIFS(СВЦЭМ!$H$34:$H$777,СВЦЭМ!$A$34:$A$777,$A283,СВЦЭМ!$B$34:$B$777,O$260)+'СЕТ СН'!$F$12-'СЕТ СН'!$F$21</f>
        <v>-300.82101633000002</v>
      </c>
      <c r="P283" s="37">
        <f>SUMIFS(СВЦЭМ!$H$34:$H$777,СВЦЭМ!$A$34:$A$777,$A283,СВЦЭМ!$B$34:$B$777,P$260)+'СЕТ СН'!$F$12-'СЕТ СН'!$F$21</f>
        <v>-314.79658327999999</v>
      </c>
      <c r="Q283" s="37">
        <f>SUMIFS(СВЦЭМ!$H$34:$H$777,СВЦЭМ!$A$34:$A$777,$A283,СВЦЭМ!$B$34:$B$777,Q$260)+'СЕТ СН'!$F$12-'СЕТ СН'!$F$21</f>
        <v>-315.36522160999999</v>
      </c>
      <c r="R283" s="37">
        <f>SUMIFS(СВЦЭМ!$H$34:$H$777,СВЦЭМ!$A$34:$A$777,$A283,СВЦЭМ!$B$34:$B$777,R$260)+'СЕТ СН'!$F$12-'СЕТ СН'!$F$21</f>
        <v>-314.03404053999998</v>
      </c>
      <c r="S283" s="37">
        <f>SUMIFS(СВЦЭМ!$H$34:$H$777,СВЦЭМ!$A$34:$A$777,$A283,СВЦЭМ!$B$34:$B$777,S$260)+'СЕТ СН'!$F$12-'СЕТ СН'!$F$21</f>
        <v>-314.33383050999998</v>
      </c>
      <c r="T283" s="37">
        <f>SUMIFS(СВЦЭМ!$H$34:$H$777,СВЦЭМ!$A$34:$A$777,$A283,СВЦЭМ!$B$34:$B$777,T$260)+'СЕТ СН'!$F$12-'СЕТ СН'!$F$21</f>
        <v>-313.62535458000002</v>
      </c>
      <c r="U283" s="37">
        <f>SUMIFS(СВЦЭМ!$H$34:$H$777,СВЦЭМ!$A$34:$A$777,$A283,СВЦЭМ!$B$34:$B$777,U$260)+'СЕТ СН'!$F$12-'СЕТ СН'!$F$21</f>
        <v>-313.42407978</v>
      </c>
      <c r="V283" s="37">
        <f>SUMIFS(СВЦЭМ!$H$34:$H$777,СВЦЭМ!$A$34:$A$777,$A283,СВЦЭМ!$B$34:$B$777,V$260)+'СЕТ СН'!$F$12-'СЕТ СН'!$F$21</f>
        <v>-317.00378369999999</v>
      </c>
      <c r="W283" s="37">
        <f>SUMIFS(СВЦЭМ!$H$34:$H$777,СВЦЭМ!$A$34:$A$777,$A283,СВЦЭМ!$B$34:$B$777,W$260)+'СЕТ СН'!$F$12-'СЕТ СН'!$F$21</f>
        <v>-301.88628605999997</v>
      </c>
      <c r="X283" s="37">
        <f>SUMIFS(СВЦЭМ!$H$34:$H$777,СВЦЭМ!$A$34:$A$777,$A283,СВЦЭМ!$B$34:$B$777,X$260)+'СЕТ СН'!$F$12-'СЕТ СН'!$F$21</f>
        <v>-278.62595750000003</v>
      </c>
      <c r="Y283" s="37">
        <f>SUMIFS(СВЦЭМ!$H$34:$H$777,СВЦЭМ!$A$34:$A$777,$A283,СВЦЭМ!$B$34:$B$777,Y$260)+'СЕТ СН'!$F$12-'СЕТ СН'!$F$21</f>
        <v>-248.88846758</v>
      </c>
    </row>
    <row r="284" spans="1:25" ht="15.75" x14ac:dyDescent="0.2">
      <c r="A284" s="36">
        <f t="shared" si="7"/>
        <v>42940</v>
      </c>
      <c r="B284" s="37">
        <f>SUMIFS(СВЦЭМ!$H$34:$H$777,СВЦЭМ!$A$34:$A$777,$A284,СВЦЭМ!$B$34:$B$777,B$260)+'СЕТ СН'!$F$12-'СЕТ СН'!$F$21</f>
        <v>-220.22866061000002</v>
      </c>
      <c r="C284" s="37">
        <f>SUMIFS(СВЦЭМ!$H$34:$H$777,СВЦЭМ!$A$34:$A$777,$A284,СВЦЭМ!$B$34:$B$777,C$260)+'СЕТ СН'!$F$12-'СЕТ СН'!$F$21</f>
        <v>-166.67623924999998</v>
      </c>
      <c r="D284" s="37">
        <f>SUMIFS(СВЦЭМ!$H$34:$H$777,СВЦЭМ!$A$34:$A$777,$A284,СВЦЭМ!$B$34:$B$777,D$260)+'СЕТ СН'!$F$12-'СЕТ СН'!$F$21</f>
        <v>-153.68066927000001</v>
      </c>
      <c r="E284" s="37">
        <f>SUMIFS(СВЦЭМ!$H$34:$H$777,СВЦЭМ!$A$34:$A$777,$A284,СВЦЭМ!$B$34:$B$777,E$260)+'СЕТ СН'!$F$12-'СЕТ СН'!$F$21</f>
        <v>-147.58875411999998</v>
      </c>
      <c r="F284" s="37">
        <f>SUMIFS(СВЦЭМ!$H$34:$H$777,СВЦЭМ!$A$34:$A$777,$A284,СВЦЭМ!$B$34:$B$777,F$260)+'СЕТ СН'!$F$12-'СЕТ СН'!$F$21</f>
        <v>-141.67880557000001</v>
      </c>
      <c r="G284" s="37">
        <f>SUMIFS(СВЦЭМ!$H$34:$H$777,СВЦЭМ!$A$34:$A$777,$A284,СВЦЭМ!$B$34:$B$777,G$260)+'СЕТ СН'!$F$12-'СЕТ СН'!$F$21</f>
        <v>-149.36768802</v>
      </c>
      <c r="H284" s="37">
        <f>SUMIFS(СВЦЭМ!$H$34:$H$777,СВЦЭМ!$A$34:$A$777,$A284,СВЦЭМ!$B$34:$B$777,H$260)+'СЕТ СН'!$F$12-'СЕТ СН'!$F$21</f>
        <v>-174.04665965999999</v>
      </c>
      <c r="I284" s="37">
        <f>SUMIFS(СВЦЭМ!$H$34:$H$777,СВЦЭМ!$A$34:$A$777,$A284,СВЦЭМ!$B$34:$B$777,I$260)+'СЕТ СН'!$F$12-'СЕТ СН'!$F$21</f>
        <v>-189.47637823000002</v>
      </c>
      <c r="J284" s="37">
        <f>SUMIFS(СВЦЭМ!$H$34:$H$777,СВЦЭМ!$A$34:$A$777,$A284,СВЦЭМ!$B$34:$B$777,J$260)+'СЕТ СН'!$F$12-'СЕТ СН'!$F$21</f>
        <v>-254.46993048000002</v>
      </c>
      <c r="K284" s="37">
        <f>SUMIFS(СВЦЭМ!$H$34:$H$777,СВЦЭМ!$A$34:$A$777,$A284,СВЦЭМ!$B$34:$B$777,K$260)+'СЕТ СН'!$F$12-'СЕТ СН'!$F$21</f>
        <v>-253.84955400000001</v>
      </c>
      <c r="L284" s="37">
        <f>SUMIFS(СВЦЭМ!$H$34:$H$777,СВЦЭМ!$A$34:$A$777,$A284,СВЦЭМ!$B$34:$B$777,L$260)+'СЕТ СН'!$F$12-'СЕТ СН'!$F$21</f>
        <v>-257.47513323999999</v>
      </c>
      <c r="M284" s="37">
        <f>SUMIFS(СВЦЭМ!$H$34:$H$777,СВЦЭМ!$A$34:$A$777,$A284,СВЦЭМ!$B$34:$B$777,M$260)+'СЕТ СН'!$F$12-'СЕТ СН'!$F$21</f>
        <v>-254.08328187000001</v>
      </c>
      <c r="N284" s="37">
        <f>SUMIFS(СВЦЭМ!$H$34:$H$777,СВЦЭМ!$A$34:$A$777,$A284,СВЦЭМ!$B$34:$B$777,N$260)+'СЕТ СН'!$F$12-'СЕТ СН'!$F$21</f>
        <v>-256.98555341999997</v>
      </c>
      <c r="O284" s="37">
        <f>SUMIFS(СВЦЭМ!$H$34:$H$777,СВЦЭМ!$A$34:$A$777,$A284,СВЦЭМ!$B$34:$B$777,O$260)+'СЕТ СН'!$F$12-'СЕТ СН'!$F$21</f>
        <v>-254.63585640999997</v>
      </c>
      <c r="P284" s="37">
        <f>SUMIFS(СВЦЭМ!$H$34:$H$777,СВЦЭМ!$A$34:$A$777,$A284,СВЦЭМ!$B$34:$B$777,P$260)+'СЕТ СН'!$F$12-'СЕТ СН'!$F$21</f>
        <v>-258.17627689</v>
      </c>
      <c r="Q284" s="37">
        <f>SUMIFS(СВЦЭМ!$H$34:$H$777,СВЦЭМ!$A$34:$A$777,$A284,СВЦЭМ!$B$34:$B$777,Q$260)+'СЕТ СН'!$F$12-'СЕТ СН'!$F$21</f>
        <v>-258.49141574999999</v>
      </c>
      <c r="R284" s="37">
        <f>SUMIFS(СВЦЭМ!$H$34:$H$777,СВЦЭМ!$A$34:$A$777,$A284,СВЦЭМ!$B$34:$B$777,R$260)+'СЕТ СН'!$F$12-'СЕТ СН'!$F$21</f>
        <v>-260.67965289</v>
      </c>
      <c r="S284" s="37">
        <f>SUMIFS(СВЦЭМ!$H$34:$H$777,СВЦЭМ!$A$34:$A$777,$A284,СВЦЭМ!$B$34:$B$777,S$260)+'СЕТ СН'!$F$12-'СЕТ СН'!$F$21</f>
        <v>-261.81402320000001</v>
      </c>
      <c r="T284" s="37">
        <f>SUMIFS(СВЦЭМ!$H$34:$H$777,СВЦЭМ!$A$34:$A$777,$A284,СВЦЭМ!$B$34:$B$777,T$260)+'СЕТ СН'!$F$12-'СЕТ СН'!$F$21</f>
        <v>-260.32486755999997</v>
      </c>
      <c r="U284" s="37">
        <f>SUMIFS(СВЦЭМ!$H$34:$H$777,СВЦЭМ!$A$34:$A$777,$A284,СВЦЭМ!$B$34:$B$777,U$260)+'СЕТ СН'!$F$12-'СЕТ СН'!$F$21</f>
        <v>-262.62527368999997</v>
      </c>
      <c r="V284" s="37">
        <f>SUMIFS(СВЦЭМ!$H$34:$H$777,СВЦЭМ!$A$34:$A$777,$A284,СВЦЭМ!$B$34:$B$777,V$260)+'СЕТ СН'!$F$12-'СЕТ СН'!$F$21</f>
        <v>-266.09742696000001</v>
      </c>
      <c r="W284" s="37">
        <f>SUMIFS(СВЦЭМ!$H$34:$H$777,СВЦЭМ!$A$34:$A$777,$A284,СВЦЭМ!$B$34:$B$777,W$260)+'СЕТ СН'!$F$12-'СЕТ СН'!$F$21</f>
        <v>-251.65437420000001</v>
      </c>
      <c r="X284" s="37">
        <f>SUMIFS(СВЦЭМ!$H$34:$H$777,СВЦЭМ!$A$34:$A$777,$A284,СВЦЭМ!$B$34:$B$777,X$260)+'СЕТ СН'!$F$12-'СЕТ СН'!$F$21</f>
        <v>-266.69984701999999</v>
      </c>
      <c r="Y284" s="37">
        <f>SUMIFS(СВЦЭМ!$H$34:$H$777,СВЦЭМ!$A$34:$A$777,$A284,СВЦЭМ!$B$34:$B$777,Y$260)+'СЕТ СН'!$F$12-'СЕТ СН'!$F$21</f>
        <v>-235.27746822</v>
      </c>
    </row>
    <row r="285" spans="1:25" ht="15.75" x14ac:dyDescent="0.2">
      <c r="A285" s="36">
        <f t="shared" si="7"/>
        <v>42941</v>
      </c>
      <c r="B285" s="37">
        <f>SUMIFS(СВЦЭМ!$H$34:$H$777,СВЦЭМ!$A$34:$A$777,$A285,СВЦЭМ!$B$34:$B$777,B$260)+'СЕТ СН'!$F$12-'СЕТ СН'!$F$21</f>
        <v>-199.35808293000002</v>
      </c>
      <c r="C285" s="37">
        <f>SUMIFS(СВЦЭМ!$H$34:$H$777,СВЦЭМ!$A$34:$A$777,$A285,СВЦЭМ!$B$34:$B$777,C$260)+'СЕТ СН'!$F$12-'СЕТ СН'!$F$21</f>
        <v>-157.43228608999999</v>
      </c>
      <c r="D285" s="37">
        <f>SUMIFS(СВЦЭМ!$H$34:$H$777,СВЦЭМ!$A$34:$A$777,$A285,СВЦЭМ!$B$34:$B$777,D$260)+'СЕТ СН'!$F$12-'СЕТ СН'!$F$21</f>
        <v>-124.75298726</v>
      </c>
      <c r="E285" s="37">
        <f>SUMIFS(СВЦЭМ!$H$34:$H$777,СВЦЭМ!$A$34:$A$777,$A285,СВЦЭМ!$B$34:$B$777,E$260)+'СЕТ СН'!$F$12-'СЕТ СН'!$F$21</f>
        <v>-114.39117003000001</v>
      </c>
      <c r="F285" s="37">
        <f>SUMIFS(СВЦЭМ!$H$34:$H$777,СВЦЭМ!$A$34:$A$777,$A285,СВЦЭМ!$B$34:$B$777,F$260)+'СЕТ СН'!$F$12-'СЕТ СН'!$F$21</f>
        <v>-109.54027014000002</v>
      </c>
      <c r="G285" s="37">
        <f>SUMIFS(СВЦЭМ!$H$34:$H$777,СВЦЭМ!$A$34:$A$777,$A285,СВЦЭМ!$B$34:$B$777,G$260)+'СЕТ СН'!$F$12-'СЕТ СН'!$F$21</f>
        <v>-113.82212192999998</v>
      </c>
      <c r="H285" s="37">
        <f>SUMIFS(СВЦЭМ!$H$34:$H$777,СВЦЭМ!$A$34:$A$777,$A285,СВЦЭМ!$B$34:$B$777,H$260)+'СЕТ СН'!$F$12-'СЕТ СН'!$F$21</f>
        <v>-148.68732105999999</v>
      </c>
      <c r="I285" s="37">
        <f>SUMIFS(СВЦЭМ!$H$34:$H$777,СВЦЭМ!$A$34:$A$777,$A285,СВЦЭМ!$B$34:$B$777,I$260)+'СЕТ СН'!$F$12-'СЕТ СН'!$F$21</f>
        <v>-204.97674978999999</v>
      </c>
      <c r="J285" s="37">
        <f>SUMIFS(СВЦЭМ!$H$34:$H$777,СВЦЭМ!$A$34:$A$777,$A285,СВЦЭМ!$B$34:$B$777,J$260)+'СЕТ СН'!$F$12-'СЕТ СН'!$F$21</f>
        <v>-254.78631472000001</v>
      </c>
      <c r="K285" s="37">
        <f>SUMIFS(СВЦЭМ!$H$34:$H$777,СВЦЭМ!$A$34:$A$777,$A285,СВЦЭМ!$B$34:$B$777,K$260)+'СЕТ СН'!$F$12-'СЕТ СН'!$F$21</f>
        <v>-296.49368365999999</v>
      </c>
      <c r="L285" s="37">
        <f>SUMIFS(СВЦЭМ!$H$34:$H$777,СВЦЭМ!$A$34:$A$777,$A285,СВЦЭМ!$B$34:$B$777,L$260)+'СЕТ СН'!$F$12-'СЕТ СН'!$F$21</f>
        <v>-326.07938775000002</v>
      </c>
      <c r="M285" s="37">
        <f>SUMIFS(СВЦЭМ!$H$34:$H$777,СВЦЭМ!$A$34:$A$777,$A285,СВЦЭМ!$B$34:$B$777,M$260)+'СЕТ СН'!$F$12-'СЕТ СН'!$F$21</f>
        <v>-323.04901853000001</v>
      </c>
      <c r="N285" s="37">
        <f>SUMIFS(СВЦЭМ!$H$34:$H$777,СВЦЭМ!$A$34:$A$777,$A285,СВЦЭМ!$B$34:$B$777,N$260)+'СЕТ СН'!$F$12-'СЕТ СН'!$F$21</f>
        <v>-321.26913502000002</v>
      </c>
      <c r="O285" s="37">
        <f>SUMIFS(СВЦЭМ!$H$34:$H$777,СВЦЭМ!$A$34:$A$777,$A285,СВЦЭМ!$B$34:$B$777,O$260)+'СЕТ СН'!$F$12-'СЕТ СН'!$F$21</f>
        <v>-326.12377126000001</v>
      </c>
      <c r="P285" s="37">
        <f>SUMIFS(СВЦЭМ!$H$34:$H$777,СВЦЭМ!$A$34:$A$777,$A285,СВЦЭМ!$B$34:$B$777,P$260)+'СЕТ СН'!$F$12-'СЕТ СН'!$F$21</f>
        <v>-322.89467145000003</v>
      </c>
      <c r="Q285" s="37">
        <f>SUMIFS(СВЦЭМ!$H$34:$H$777,СВЦЭМ!$A$34:$A$777,$A285,СВЦЭМ!$B$34:$B$777,Q$260)+'СЕТ СН'!$F$12-'СЕТ СН'!$F$21</f>
        <v>-319.72669843</v>
      </c>
      <c r="R285" s="37">
        <f>SUMIFS(СВЦЭМ!$H$34:$H$777,СВЦЭМ!$A$34:$A$777,$A285,СВЦЭМ!$B$34:$B$777,R$260)+'СЕТ СН'!$F$12-'СЕТ СН'!$F$21</f>
        <v>-313.93708371000002</v>
      </c>
      <c r="S285" s="37">
        <f>SUMIFS(СВЦЭМ!$H$34:$H$777,СВЦЭМ!$A$34:$A$777,$A285,СВЦЭМ!$B$34:$B$777,S$260)+'СЕТ СН'!$F$12-'СЕТ СН'!$F$21</f>
        <v>-316.18215316999999</v>
      </c>
      <c r="T285" s="37">
        <f>SUMIFS(СВЦЭМ!$H$34:$H$777,СВЦЭМ!$A$34:$A$777,$A285,СВЦЭМ!$B$34:$B$777,T$260)+'СЕТ СН'!$F$12-'СЕТ СН'!$F$21</f>
        <v>-309.06579163999999</v>
      </c>
      <c r="U285" s="37">
        <f>SUMIFS(СВЦЭМ!$H$34:$H$777,СВЦЭМ!$A$34:$A$777,$A285,СВЦЭМ!$B$34:$B$777,U$260)+'СЕТ СН'!$F$12-'СЕТ СН'!$F$21</f>
        <v>-308.28483974</v>
      </c>
      <c r="V285" s="37">
        <f>SUMIFS(СВЦЭМ!$H$34:$H$777,СВЦЭМ!$A$34:$A$777,$A285,СВЦЭМ!$B$34:$B$777,V$260)+'СЕТ СН'!$F$12-'СЕТ СН'!$F$21</f>
        <v>-319.27993104000001</v>
      </c>
      <c r="W285" s="37">
        <f>SUMIFS(СВЦЭМ!$H$34:$H$777,СВЦЭМ!$A$34:$A$777,$A285,СВЦЭМ!$B$34:$B$777,W$260)+'СЕТ СН'!$F$12-'СЕТ СН'!$F$21</f>
        <v>-318.34131198</v>
      </c>
      <c r="X285" s="37">
        <f>SUMIFS(СВЦЭМ!$H$34:$H$777,СВЦЭМ!$A$34:$A$777,$A285,СВЦЭМ!$B$34:$B$777,X$260)+'СЕТ СН'!$F$12-'СЕТ СН'!$F$21</f>
        <v>-286.54737619000002</v>
      </c>
      <c r="Y285" s="37">
        <f>SUMIFS(СВЦЭМ!$H$34:$H$777,СВЦЭМ!$A$34:$A$777,$A285,СВЦЭМ!$B$34:$B$777,Y$260)+'СЕТ СН'!$F$12-'СЕТ СН'!$F$21</f>
        <v>-236.98898045999999</v>
      </c>
    </row>
    <row r="286" spans="1:25" ht="15.75" x14ac:dyDescent="0.2">
      <c r="A286" s="36">
        <f t="shared" si="7"/>
        <v>42942</v>
      </c>
      <c r="B286" s="37">
        <f>SUMIFS(СВЦЭМ!$H$34:$H$777,СВЦЭМ!$A$34:$A$777,$A286,СВЦЭМ!$B$34:$B$777,B$260)+'СЕТ СН'!$F$12-'СЕТ СН'!$F$21</f>
        <v>-197.23225212</v>
      </c>
      <c r="C286" s="37">
        <f>SUMIFS(СВЦЭМ!$H$34:$H$777,СВЦЭМ!$A$34:$A$777,$A286,СВЦЭМ!$B$34:$B$777,C$260)+'СЕТ СН'!$F$12-'СЕТ СН'!$F$21</f>
        <v>-183.72231283999997</v>
      </c>
      <c r="D286" s="37">
        <f>SUMIFS(СВЦЭМ!$H$34:$H$777,СВЦЭМ!$A$34:$A$777,$A286,СВЦЭМ!$B$34:$B$777,D$260)+'СЕТ СН'!$F$12-'СЕТ СН'!$F$21</f>
        <v>-147.84323159000002</v>
      </c>
      <c r="E286" s="37">
        <f>SUMIFS(СВЦЭМ!$H$34:$H$777,СВЦЭМ!$A$34:$A$777,$A286,СВЦЭМ!$B$34:$B$777,E$260)+'СЕТ СН'!$F$12-'СЕТ СН'!$F$21</f>
        <v>-128.10114682</v>
      </c>
      <c r="F286" s="37">
        <f>SUMIFS(СВЦЭМ!$H$34:$H$777,СВЦЭМ!$A$34:$A$777,$A286,СВЦЭМ!$B$34:$B$777,F$260)+'СЕТ СН'!$F$12-'СЕТ СН'!$F$21</f>
        <v>-123.90836521</v>
      </c>
      <c r="G286" s="37">
        <f>SUMIFS(СВЦЭМ!$H$34:$H$777,СВЦЭМ!$A$34:$A$777,$A286,СВЦЭМ!$B$34:$B$777,G$260)+'СЕТ СН'!$F$12-'СЕТ СН'!$F$21</f>
        <v>-130.40130736999998</v>
      </c>
      <c r="H286" s="37">
        <f>SUMIFS(СВЦЭМ!$H$34:$H$777,СВЦЭМ!$A$34:$A$777,$A286,СВЦЭМ!$B$34:$B$777,H$260)+'СЕТ СН'!$F$12-'СЕТ СН'!$F$21</f>
        <v>-172.88681514000001</v>
      </c>
      <c r="I286" s="37">
        <f>SUMIFS(СВЦЭМ!$H$34:$H$777,СВЦЭМ!$A$34:$A$777,$A286,СВЦЭМ!$B$34:$B$777,I$260)+'СЕТ СН'!$F$12-'СЕТ СН'!$F$21</f>
        <v>-218.87224715000002</v>
      </c>
      <c r="J286" s="37">
        <f>SUMIFS(СВЦЭМ!$H$34:$H$777,СВЦЭМ!$A$34:$A$777,$A286,СВЦЭМ!$B$34:$B$777,J$260)+'СЕТ СН'!$F$12-'СЕТ СН'!$F$21</f>
        <v>-266.44101868000001</v>
      </c>
      <c r="K286" s="37">
        <f>SUMIFS(СВЦЭМ!$H$34:$H$777,СВЦЭМ!$A$34:$A$777,$A286,СВЦЭМ!$B$34:$B$777,K$260)+'СЕТ СН'!$F$12-'СЕТ СН'!$F$21</f>
        <v>-303.43964878999998</v>
      </c>
      <c r="L286" s="37">
        <f>SUMIFS(СВЦЭМ!$H$34:$H$777,СВЦЭМ!$A$34:$A$777,$A286,СВЦЭМ!$B$34:$B$777,L$260)+'СЕТ СН'!$F$12-'СЕТ СН'!$F$21</f>
        <v>-321.29507244000001</v>
      </c>
      <c r="M286" s="37">
        <f>SUMIFS(СВЦЭМ!$H$34:$H$777,СВЦЭМ!$A$34:$A$777,$A286,СВЦЭМ!$B$34:$B$777,M$260)+'СЕТ СН'!$F$12-'СЕТ СН'!$F$21</f>
        <v>-328.59125069999999</v>
      </c>
      <c r="N286" s="37">
        <f>SUMIFS(СВЦЭМ!$H$34:$H$777,СВЦЭМ!$A$34:$A$777,$A286,СВЦЭМ!$B$34:$B$777,N$260)+'СЕТ СН'!$F$12-'СЕТ СН'!$F$21</f>
        <v>-325.49873026</v>
      </c>
      <c r="O286" s="37">
        <f>SUMIFS(СВЦЭМ!$H$34:$H$777,СВЦЭМ!$A$34:$A$777,$A286,СВЦЭМ!$B$34:$B$777,O$260)+'СЕТ СН'!$F$12-'СЕТ СН'!$F$21</f>
        <v>-332.26401217</v>
      </c>
      <c r="P286" s="37">
        <f>SUMIFS(СВЦЭМ!$H$34:$H$777,СВЦЭМ!$A$34:$A$777,$A286,СВЦЭМ!$B$34:$B$777,P$260)+'СЕТ СН'!$F$12-'СЕТ СН'!$F$21</f>
        <v>-323.06412975000001</v>
      </c>
      <c r="Q286" s="37">
        <f>SUMIFS(СВЦЭМ!$H$34:$H$777,СВЦЭМ!$A$34:$A$777,$A286,СВЦЭМ!$B$34:$B$777,Q$260)+'СЕТ СН'!$F$12-'СЕТ СН'!$F$21</f>
        <v>-323.98252603000003</v>
      </c>
      <c r="R286" s="37">
        <f>SUMIFS(СВЦЭМ!$H$34:$H$777,СВЦЭМ!$A$34:$A$777,$A286,СВЦЭМ!$B$34:$B$777,R$260)+'СЕТ СН'!$F$12-'СЕТ СН'!$F$21</f>
        <v>-322.74469907000002</v>
      </c>
      <c r="S286" s="37">
        <f>SUMIFS(СВЦЭМ!$H$34:$H$777,СВЦЭМ!$A$34:$A$777,$A286,СВЦЭМ!$B$34:$B$777,S$260)+'СЕТ СН'!$F$12-'СЕТ СН'!$F$21</f>
        <v>-327.28146598000001</v>
      </c>
      <c r="T286" s="37">
        <f>SUMIFS(СВЦЭМ!$H$34:$H$777,СВЦЭМ!$A$34:$A$777,$A286,СВЦЭМ!$B$34:$B$777,T$260)+'СЕТ СН'!$F$12-'СЕТ СН'!$F$21</f>
        <v>-318.45055637000002</v>
      </c>
      <c r="U286" s="37">
        <f>SUMIFS(СВЦЭМ!$H$34:$H$777,СВЦЭМ!$A$34:$A$777,$A286,СВЦЭМ!$B$34:$B$777,U$260)+'СЕТ СН'!$F$12-'СЕТ СН'!$F$21</f>
        <v>-314.82817656999998</v>
      </c>
      <c r="V286" s="37">
        <f>SUMIFS(СВЦЭМ!$H$34:$H$777,СВЦЭМ!$A$34:$A$777,$A286,СВЦЭМ!$B$34:$B$777,V$260)+'СЕТ СН'!$F$12-'СЕТ СН'!$F$21</f>
        <v>-313.05480877000002</v>
      </c>
      <c r="W286" s="37">
        <f>SUMIFS(СВЦЭМ!$H$34:$H$777,СВЦЭМ!$A$34:$A$777,$A286,СВЦЭМ!$B$34:$B$777,W$260)+'СЕТ СН'!$F$12-'СЕТ СН'!$F$21</f>
        <v>-313.41884863000001</v>
      </c>
      <c r="X286" s="37">
        <f>SUMIFS(СВЦЭМ!$H$34:$H$777,СВЦЭМ!$A$34:$A$777,$A286,СВЦЭМ!$B$34:$B$777,X$260)+'СЕТ СН'!$F$12-'СЕТ СН'!$F$21</f>
        <v>-292.37669259</v>
      </c>
      <c r="Y286" s="37">
        <f>SUMIFS(СВЦЭМ!$H$34:$H$777,СВЦЭМ!$A$34:$A$777,$A286,СВЦЭМ!$B$34:$B$777,Y$260)+'СЕТ СН'!$F$12-'СЕТ СН'!$F$21</f>
        <v>-245.31146731000001</v>
      </c>
    </row>
    <row r="287" spans="1:25" ht="15.75" x14ac:dyDescent="0.2">
      <c r="A287" s="36">
        <f t="shared" si="7"/>
        <v>42943</v>
      </c>
      <c r="B287" s="37">
        <f>SUMIFS(СВЦЭМ!$H$34:$H$777,СВЦЭМ!$A$34:$A$777,$A287,СВЦЭМ!$B$34:$B$777,B$260)+'СЕТ СН'!$F$12-'СЕТ СН'!$F$21</f>
        <v>-220.39244901000001</v>
      </c>
      <c r="C287" s="37">
        <f>SUMIFS(СВЦЭМ!$H$34:$H$777,СВЦЭМ!$A$34:$A$777,$A287,СВЦЭМ!$B$34:$B$777,C$260)+'СЕТ СН'!$F$12-'СЕТ СН'!$F$21</f>
        <v>-179.81942809999998</v>
      </c>
      <c r="D287" s="37">
        <f>SUMIFS(СВЦЭМ!$H$34:$H$777,СВЦЭМ!$A$34:$A$777,$A287,СВЦЭМ!$B$34:$B$777,D$260)+'СЕТ СН'!$F$12-'СЕТ СН'!$F$21</f>
        <v>-142.79490477000002</v>
      </c>
      <c r="E287" s="37">
        <f>SUMIFS(СВЦЭМ!$H$34:$H$777,СВЦЭМ!$A$34:$A$777,$A287,СВЦЭМ!$B$34:$B$777,E$260)+'СЕТ СН'!$F$12-'СЕТ СН'!$F$21</f>
        <v>-135.02563628000001</v>
      </c>
      <c r="F287" s="37">
        <f>SUMIFS(СВЦЭМ!$H$34:$H$777,СВЦЭМ!$A$34:$A$777,$A287,СВЦЭМ!$B$34:$B$777,F$260)+'СЕТ СН'!$F$12-'СЕТ СН'!$F$21</f>
        <v>-133.24325729999998</v>
      </c>
      <c r="G287" s="37">
        <f>SUMIFS(СВЦЭМ!$H$34:$H$777,СВЦЭМ!$A$34:$A$777,$A287,СВЦЭМ!$B$34:$B$777,G$260)+'СЕТ СН'!$F$12-'СЕТ СН'!$F$21</f>
        <v>-138.36004903999998</v>
      </c>
      <c r="H287" s="37">
        <f>SUMIFS(СВЦЭМ!$H$34:$H$777,СВЦЭМ!$A$34:$A$777,$A287,СВЦЭМ!$B$34:$B$777,H$260)+'СЕТ СН'!$F$12-'СЕТ СН'!$F$21</f>
        <v>-177.93518110999997</v>
      </c>
      <c r="I287" s="37">
        <f>SUMIFS(СВЦЭМ!$H$34:$H$777,СВЦЭМ!$A$34:$A$777,$A287,СВЦЭМ!$B$34:$B$777,I$260)+'СЕТ СН'!$F$12-'СЕТ СН'!$F$21</f>
        <v>-222.41242145000001</v>
      </c>
      <c r="J287" s="37">
        <f>SUMIFS(СВЦЭМ!$H$34:$H$777,СВЦЭМ!$A$34:$A$777,$A287,СВЦЭМ!$B$34:$B$777,J$260)+'СЕТ СН'!$F$12-'СЕТ СН'!$F$21</f>
        <v>-268.43053000999998</v>
      </c>
      <c r="K287" s="37">
        <f>SUMIFS(СВЦЭМ!$H$34:$H$777,СВЦЭМ!$A$34:$A$777,$A287,СВЦЭМ!$B$34:$B$777,K$260)+'СЕТ СН'!$F$12-'СЕТ СН'!$F$21</f>
        <v>-307.68684008999998</v>
      </c>
      <c r="L287" s="37">
        <f>SUMIFS(СВЦЭМ!$H$34:$H$777,СВЦЭМ!$A$34:$A$777,$A287,СВЦЭМ!$B$34:$B$777,L$260)+'СЕТ СН'!$F$12-'СЕТ СН'!$F$21</f>
        <v>-334.28432714999997</v>
      </c>
      <c r="M287" s="37">
        <f>SUMIFS(СВЦЭМ!$H$34:$H$777,СВЦЭМ!$A$34:$A$777,$A287,СВЦЭМ!$B$34:$B$777,M$260)+'СЕТ СН'!$F$12-'СЕТ СН'!$F$21</f>
        <v>-327.06550593999998</v>
      </c>
      <c r="N287" s="37">
        <f>SUMIFS(СВЦЭМ!$H$34:$H$777,СВЦЭМ!$A$34:$A$777,$A287,СВЦЭМ!$B$34:$B$777,N$260)+'СЕТ СН'!$F$12-'СЕТ СН'!$F$21</f>
        <v>-329.20174333</v>
      </c>
      <c r="O287" s="37">
        <f>SUMIFS(СВЦЭМ!$H$34:$H$777,СВЦЭМ!$A$34:$A$777,$A287,СВЦЭМ!$B$34:$B$777,O$260)+'СЕТ СН'!$F$12-'СЕТ СН'!$F$21</f>
        <v>-333.04455638000002</v>
      </c>
      <c r="P287" s="37">
        <f>SUMIFS(СВЦЭМ!$H$34:$H$777,СВЦЭМ!$A$34:$A$777,$A287,СВЦЭМ!$B$34:$B$777,P$260)+'СЕТ СН'!$F$12-'СЕТ СН'!$F$21</f>
        <v>-334.68073392999997</v>
      </c>
      <c r="Q287" s="37">
        <f>SUMIFS(СВЦЭМ!$H$34:$H$777,СВЦЭМ!$A$34:$A$777,$A287,СВЦЭМ!$B$34:$B$777,Q$260)+'СЕТ СН'!$F$12-'СЕТ СН'!$F$21</f>
        <v>-335.28408924999997</v>
      </c>
      <c r="R287" s="37">
        <f>SUMIFS(СВЦЭМ!$H$34:$H$777,СВЦЭМ!$A$34:$A$777,$A287,СВЦЭМ!$B$34:$B$777,R$260)+'СЕТ СН'!$F$12-'СЕТ СН'!$F$21</f>
        <v>-334.80441407000001</v>
      </c>
      <c r="S287" s="37">
        <f>SUMIFS(СВЦЭМ!$H$34:$H$777,СВЦЭМ!$A$34:$A$777,$A287,СВЦЭМ!$B$34:$B$777,S$260)+'СЕТ СН'!$F$12-'СЕТ СН'!$F$21</f>
        <v>-339.17146160999999</v>
      </c>
      <c r="T287" s="37">
        <f>SUMIFS(СВЦЭМ!$H$34:$H$777,СВЦЭМ!$A$34:$A$777,$A287,СВЦЭМ!$B$34:$B$777,T$260)+'СЕТ СН'!$F$12-'СЕТ СН'!$F$21</f>
        <v>-332.06154197000001</v>
      </c>
      <c r="U287" s="37">
        <f>SUMIFS(СВЦЭМ!$H$34:$H$777,СВЦЭМ!$A$34:$A$777,$A287,СВЦЭМ!$B$34:$B$777,U$260)+'СЕТ СН'!$F$12-'СЕТ СН'!$F$21</f>
        <v>-330.64179307000001</v>
      </c>
      <c r="V287" s="37">
        <f>SUMIFS(СВЦЭМ!$H$34:$H$777,СВЦЭМ!$A$34:$A$777,$A287,СВЦЭМ!$B$34:$B$777,V$260)+'СЕТ СН'!$F$12-'СЕТ СН'!$F$21</f>
        <v>-332.90880461</v>
      </c>
      <c r="W287" s="37">
        <f>SUMIFS(СВЦЭМ!$H$34:$H$777,СВЦЭМ!$A$34:$A$777,$A287,СВЦЭМ!$B$34:$B$777,W$260)+'СЕТ СН'!$F$12-'СЕТ СН'!$F$21</f>
        <v>-321.67440625</v>
      </c>
      <c r="X287" s="37">
        <f>SUMIFS(СВЦЭМ!$H$34:$H$777,СВЦЭМ!$A$34:$A$777,$A287,СВЦЭМ!$B$34:$B$777,X$260)+'СЕТ СН'!$F$12-'СЕТ СН'!$F$21</f>
        <v>-290.98001508999999</v>
      </c>
      <c r="Y287" s="37">
        <f>SUMIFS(СВЦЭМ!$H$34:$H$777,СВЦЭМ!$A$34:$A$777,$A287,СВЦЭМ!$B$34:$B$777,Y$260)+'СЕТ СН'!$F$12-'СЕТ СН'!$F$21</f>
        <v>-247.60249406000003</v>
      </c>
    </row>
    <row r="288" spans="1:25" ht="15.75" x14ac:dyDescent="0.2">
      <c r="A288" s="36">
        <f t="shared" si="7"/>
        <v>42944</v>
      </c>
      <c r="B288" s="37">
        <f>SUMIFS(СВЦЭМ!$H$34:$H$777,СВЦЭМ!$A$34:$A$777,$A288,СВЦЭМ!$B$34:$B$777,B$260)+'СЕТ СН'!$F$12-'СЕТ СН'!$F$21</f>
        <v>-209.66717094000001</v>
      </c>
      <c r="C288" s="37">
        <f>SUMIFS(СВЦЭМ!$H$34:$H$777,СВЦЭМ!$A$34:$A$777,$A288,СВЦЭМ!$B$34:$B$777,C$260)+'СЕТ СН'!$F$12-'СЕТ СН'!$F$21</f>
        <v>-167.04567514000001</v>
      </c>
      <c r="D288" s="37">
        <f>SUMIFS(СВЦЭМ!$H$34:$H$777,СВЦЭМ!$A$34:$A$777,$A288,СВЦЭМ!$B$34:$B$777,D$260)+'СЕТ СН'!$F$12-'СЕТ СН'!$F$21</f>
        <v>-133.18376416000001</v>
      </c>
      <c r="E288" s="37">
        <f>SUMIFS(СВЦЭМ!$H$34:$H$777,СВЦЭМ!$A$34:$A$777,$A288,СВЦЭМ!$B$34:$B$777,E$260)+'СЕТ СН'!$F$12-'СЕТ СН'!$F$21</f>
        <v>-124.09460302000002</v>
      </c>
      <c r="F288" s="37">
        <f>SUMIFS(СВЦЭМ!$H$34:$H$777,СВЦЭМ!$A$34:$A$777,$A288,СВЦЭМ!$B$34:$B$777,F$260)+'СЕТ СН'!$F$12-'СЕТ СН'!$F$21</f>
        <v>-119.99286071</v>
      </c>
      <c r="G288" s="37">
        <f>SUMIFS(СВЦЭМ!$H$34:$H$777,СВЦЭМ!$A$34:$A$777,$A288,СВЦЭМ!$B$34:$B$777,G$260)+'СЕТ СН'!$F$12-'СЕТ СН'!$F$21</f>
        <v>-124.76334465000002</v>
      </c>
      <c r="H288" s="37">
        <f>SUMIFS(СВЦЭМ!$H$34:$H$777,СВЦЭМ!$A$34:$A$777,$A288,СВЦЭМ!$B$34:$B$777,H$260)+'СЕТ СН'!$F$12-'СЕТ СН'!$F$21</f>
        <v>-163.58330092</v>
      </c>
      <c r="I288" s="37">
        <f>SUMIFS(СВЦЭМ!$H$34:$H$777,СВЦЭМ!$A$34:$A$777,$A288,СВЦЭМ!$B$34:$B$777,I$260)+'СЕТ СН'!$F$12-'СЕТ СН'!$F$21</f>
        <v>-220.86911493000002</v>
      </c>
      <c r="J288" s="37">
        <f>SUMIFS(СВЦЭМ!$H$34:$H$777,СВЦЭМ!$A$34:$A$777,$A288,СВЦЭМ!$B$34:$B$777,J$260)+'СЕТ СН'!$F$12-'СЕТ СН'!$F$21</f>
        <v>-265.11068353000002</v>
      </c>
      <c r="K288" s="37">
        <f>SUMIFS(СВЦЭМ!$H$34:$H$777,СВЦЭМ!$A$34:$A$777,$A288,СВЦЭМ!$B$34:$B$777,K$260)+'СЕТ СН'!$F$12-'СЕТ СН'!$F$21</f>
        <v>-306.62084828000002</v>
      </c>
      <c r="L288" s="37">
        <f>SUMIFS(СВЦЭМ!$H$34:$H$777,СВЦЭМ!$A$34:$A$777,$A288,СВЦЭМ!$B$34:$B$777,L$260)+'СЕТ СН'!$F$12-'СЕТ СН'!$F$21</f>
        <v>-335.99855422999997</v>
      </c>
      <c r="M288" s="37">
        <f>SUMIFS(СВЦЭМ!$H$34:$H$777,СВЦЭМ!$A$34:$A$777,$A288,СВЦЭМ!$B$34:$B$777,M$260)+'СЕТ СН'!$F$12-'СЕТ СН'!$F$21</f>
        <v>-343.35443368</v>
      </c>
      <c r="N288" s="37">
        <f>SUMIFS(СВЦЭМ!$H$34:$H$777,СВЦЭМ!$A$34:$A$777,$A288,СВЦЭМ!$B$34:$B$777,N$260)+'СЕТ СН'!$F$12-'СЕТ СН'!$F$21</f>
        <v>-338.60957833999998</v>
      </c>
      <c r="O288" s="37">
        <f>SUMIFS(СВЦЭМ!$H$34:$H$777,СВЦЭМ!$A$34:$A$777,$A288,СВЦЭМ!$B$34:$B$777,O$260)+'СЕТ СН'!$F$12-'СЕТ СН'!$F$21</f>
        <v>-337.27165443000001</v>
      </c>
      <c r="P288" s="37">
        <f>SUMIFS(СВЦЭМ!$H$34:$H$777,СВЦЭМ!$A$34:$A$777,$A288,СВЦЭМ!$B$34:$B$777,P$260)+'СЕТ СН'!$F$12-'СЕТ СН'!$F$21</f>
        <v>-335.47327247999999</v>
      </c>
      <c r="Q288" s="37">
        <f>SUMIFS(СВЦЭМ!$H$34:$H$777,СВЦЭМ!$A$34:$A$777,$A288,СВЦЭМ!$B$34:$B$777,Q$260)+'СЕТ СН'!$F$12-'СЕТ СН'!$F$21</f>
        <v>-333.45219591</v>
      </c>
      <c r="R288" s="37">
        <f>SUMIFS(СВЦЭМ!$H$34:$H$777,СВЦЭМ!$A$34:$A$777,$A288,СВЦЭМ!$B$34:$B$777,R$260)+'СЕТ СН'!$F$12-'СЕТ СН'!$F$21</f>
        <v>-328.21275936999996</v>
      </c>
      <c r="S288" s="37">
        <f>SUMIFS(СВЦЭМ!$H$34:$H$777,СВЦЭМ!$A$34:$A$777,$A288,СВЦЭМ!$B$34:$B$777,S$260)+'СЕТ СН'!$F$12-'СЕТ СН'!$F$21</f>
        <v>-328.01538320999998</v>
      </c>
      <c r="T288" s="37">
        <f>SUMIFS(СВЦЭМ!$H$34:$H$777,СВЦЭМ!$A$34:$A$777,$A288,СВЦЭМ!$B$34:$B$777,T$260)+'СЕТ СН'!$F$12-'СЕТ СН'!$F$21</f>
        <v>-317.48174029</v>
      </c>
      <c r="U288" s="37">
        <f>SUMIFS(СВЦЭМ!$H$34:$H$777,СВЦЭМ!$A$34:$A$777,$A288,СВЦЭМ!$B$34:$B$777,U$260)+'СЕТ СН'!$F$12-'СЕТ СН'!$F$21</f>
        <v>-317.06569403999998</v>
      </c>
      <c r="V288" s="37">
        <f>SUMIFS(СВЦЭМ!$H$34:$H$777,СВЦЭМ!$A$34:$A$777,$A288,СВЦЭМ!$B$34:$B$777,V$260)+'СЕТ СН'!$F$12-'СЕТ СН'!$F$21</f>
        <v>-319.02365103</v>
      </c>
      <c r="W288" s="37">
        <f>SUMIFS(СВЦЭМ!$H$34:$H$777,СВЦЭМ!$A$34:$A$777,$A288,СВЦЭМ!$B$34:$B$777,W$260)+'СЕТ СН'!$F$12-'СЕТ СН'!$F$21</f>
        <v>-309.91025482999999</v>
      </c>
      <c r="X288" s="37">
        <f>SUMIFS(СВЦЭМ!$H$34:$H$777,СВЦЭМ!$A$34:$A$777,$A288,СВЦЭМ!$B$34:$B$777,X$260)+'СЕТ СН'!$F$12-'СЕТ СН'!$F$21</f>
        <v>-285.15656868999997</v>
      </c>
      <c r="Y288" s="37">
        <f>SUMIFS(СВЦЭМ!$H$34:$H$777,СВЦЭМ!$A$34:$A$777,$A288,СВЦЭМ!$B$34:$B$777,Y$260)+'СЕТ СН'!$F$12-'СЕТ СН'!$F$21</f>
        <v>-244.61852070999998</v>
      </c>
    </row>
    <row r="289" spans="1:27" ht="15.75" x14ac:dyDescent="0.2">
      <c r="A289" s="36">
        <f t="shared" si="7"/>
        <v>42945</v>
      </c>
      <c r="B289" s="37">
        <f>SUMIFS(СВЦЭМ!$H$34:$H$777,СВЦЭМ!$A$34:$A$777,$A289,СВЦЭМ!$B$34:$B$777,B$260)+'СЕТ СН'!$F$12-'СЕТ СН'!$F$21</f>
        <v>-225.05245438999998</v>
      </c>
      <c r="C289" s="37">
        <f>SUMIFS(СВЦЭМ!$H$34:$H$777,СВЦЭМ!$A$34:$A$777,$A289,СВЦЭМ!$B$34:$B$777,C$260)+'СЕТ СН'!$F$12-'СЕТ СН'!$F$21</f>
        <v>-183.12631445</v>
      </c>
      <c r="D289" s="37">
        <f>SUMIFS(СВЦЭМ!$H$34:$H$777,СВЦЭМ!$A$34:$A$777,$A289,СВЦЭМ!$B$34:$B$777,D$260)+'СЕТ СН'!$F$12-'СЕТ СН'!$F$21</f>
        <v>-157.29504895999997</v>
      </c>
      <c r="E289" s="37">
        <f>SUMIFS(СВЦЭМ!$H$34:$H$777,СВЦЭМ!$A$34:$A$777,$A289,СВЦЭМ!$B$34:$B$777,E$260)+'СЕТ СН'!$F$12-'СЕТ СН'!$F$21</f>
        <v>-150.2112904</v>
      </c>
      <c r="F289" s="37">
        <f>SUMIFS(СВЦЭМ!$H$34:$H$777,СВЦЭМ!$A$34:$A$777,$A289,СВЦЭМ!$B$34:$B$777,F$260)+'СЕТ СН'!$F$12-'СЕТ СН'!$F$21</f>
        <v>-144.00905155999999</v>
      </c>
      <c r="G289" s="37">
        <f>SUMIFS(СВЦЭМ!$H$34:$H$777,СВЦЭМ!$A$34:$A$777,$A289,СВЦЭМ!$B$34:$B$777,G$260)+'СЕТ СН'!$F$12-'СЕТ СН'!$F$21</f>
        <v>-142.95489935000001</v>
      </c>
      <c r="H289" s="37">
        <f>SUMIFS(СВЦЭМ!$H$34:$H$777,СВЦЭМ!$A$34:$A$777,$A289,СВЦЭМ!$B$34:$B$777,H$260)+'СЕТ СН'!$F$12-'СЕТ СН'!$F$21</f>
        <v>-159.10190028</v>
      </c>
      <c r="I289" s="37">
        <f>SUMIFS(СВЦЭМ!$H$34:$H$777,СВЦЭМ!$A$34:$A$777,$A289,СВЦЭМ!$B$34:$B$777,I$260)+'СЕТ СН'!$F$12-'СЕТ СН'!$F$21</f>
        <v>-200.59722424</v>
      </c>
      <c r="J289" s="37">
        <f>SUMIFS(СВЦЭМ!$H$34:$H$777,СВЦЭМ!$A$34:$A$777,$A289,СВЦЭМ!$B$34:$B$777,J$260)+'СЕТ СН'!$F$12-'СЕТ СН'!$F$21</f>
        <v>-241.81661478000001</v>
      </c>
      <c r="K289" s="37">
        <f>SUMIFS(СВЦЭМ!$H$34:$H$777,СВЦЭМ!$A$34:$A$777,$A289,СВЦЭМ!$B$34:$B$777,K$260)+'СЕТ СН'!$F$12-'СЕТ СН'!$F$21</f>
        <v>-281.90933131000003</v>
      </c>
      <c r="L289" s="37">
        <f>SUMIFS(СВЦЭМ!$H$34:$H$777,СВЦЭМ!$A$34:$A$777,$A289,СВЦЭМ!$B$34:$B$777,L$260)+'СЕТ СН'!$F$12-'СЕТ СН'!$F$21</f>
        <v>-312.31281424999997</v>
      </c>
      <c r="M289" s="37">
        <f>SUMIFS(СВЦЭМ!$H$34:$H$777,СВЦЭМ!$A$34:$A$777,$A289,СВЦЭМ!$B$34:$B$777,M$260)+'СЕТ СН'!$F$12-'СЕТ СН'!$F$21</f>
        <v>-323.20909592999999</v>
      </c>
      <c r="N289" s="37">
        <f>SUMIFS(СВЦЭМ!$H$34:$H$777,СВЦЭМ!$A$34:$A$777,$A289,СВЦЭМ!$B$34:$B$777,N$260)+'СЕТ СН'!$F$12-'СЕТ СН'!$F$21</f>
        <v>-315.88689079</v>
      </c>
      <c r="O289" s="37">
        <f>SUMIFS(СВЦЭМ!$H$34:$H$777,СВЦЭМ!$A$34:$A$777,$A289,СВЦЭМ!$B$34:$B$777,O$260)+'СЕТ СН'!$F$12-'СЕТ СН'!$F$21</f>
        <v>-320.71498559000003</v>
      </c>
      <c r="P289" s="37">
        <f>SUMIFS(СВЦЭМ!$H$34:$H$777,СВЦЭМ!$A$34:$A$777,$A289,СВЦЭМ!$B$34:$B$777,P$260)+'СЕТ СН'!$F$12-'СЕТ СН'!$F$21</f>
        <v>-314.88798200000002</v>
      </c>
      <c r="Q289" s="37">
        <f>SUMIFS(СВЦЭМ!$H$34:$H$777,СВЦЭМ!$A$34:$A$777,$A289,СВЦЭМ!$B$34:$B$777,Q$260)+'СЕТ СН'!$F$12-'СЕТ СН'!$F$21</f>
        <v>-314.66210891999998</v>
      </c>
      <c r="R289" s="37">
        <f>SUMIFS(СВЦЭМ!$H$34:$H$777,СВЦЭМ!$A$34:$A$777,$A289,СВЦЭМ!$B$34:$B$777,R$260)+'СЕТ СН'!$F$12-'СЕТ СН'!$F$21</f>
        <v>-314.88985502000003</v>
      </c>
      <c r="S289" s="37">
        <f>SUMIFS(СВЦЭМ!$H$34:$H$777,СВЦЭМ!$A$34:$A$777,$A289,СВЦЭМ!$B$34:$B$777,S$260)+'СЕТ СН'!$F$12-'СЕТ СН'!$F$21</f>
        <v>-322.33426833999999</v>
      </c>
      <c r="T289" s="37">
        <f>SUMIFS(СВЦЭМ!$H$34:$H$777,СВЦЭМ!$A$34:$A$777,$A289,СВЦЭМ!$B$34:$B$777,T$260)+'СЕТ СН'!$F$12-'СЕТ СН'!$F$21</f>
        <v>-320.43539220999997</v>
      </c>
      <c r="U289" s="37">
        <f>SUMIFS(СВЦЭМ!$H$34:$H$777,СВЦЭМ!$A$34:$A$777,$A289,СВЦЭМ!$B$34:$B$777,U$260)+'СЕТ СН'!$F$12-'СЕТ СН'!$F$21</f>
        <v>-319.64827629000001</v>
      </c>
      <c r="V289" s="37">
        <f>SUMIFS(СВЦЭМ!$H$34:$H$777,СВЦЭМ!$A$34:$A$777,$A289,СВЦЭМ!$B$34:$B$777,V$260)+'СЕТ СН'!$F$12-'СЕТ СН'!$F$21</f>
        <v>-312.88889599999999</v>
      </c>
      <c r="W289" s="37">
        <f>SUMIFS(СВЦЭМ!$H$34:$H$777,СВЦЭМ!$A$34:$A$777,$A289,СВЦЭМ!$B$34:$B$777,W$260)+'СЕТ СН'!$F$12-'СЕТ СН'!$F$21</f>
        <v>-300.42474062999997</v>
      </c>
      <c r="X289" s="37">
        <f>SUMIFS(СВЦЭМ!$H$34:$H$777,СВЦЭМ!$A$34:$A$777,$A289,СВЦЭМ!$B$34:$B$777,X$260)+'СЕТ СН'!$F$12-'СЕТ СН'!$F$21</f>
        <v>-269.56255371999998</v>
      </c>
      <c r="Y289" s="37">
        <f>SUMIFS(СВЦЭМ!$H$34:$H$777,СВЦЭМ!$A$34:$A$777,$A289,СВЦЭМ!$B$34:$B$777,Y$260)+'СЕТ СН'!$F$12-'СЕТ СН'!$F$21</f>
        <v>-217.96038233000002</v>
      </c>
    </row>
    <row r="290" spans="1:27" ht="15.75" x14ac:dyDescent="0.2">
      <c r="A290" s="36">
        <f t="shared" si="7"/>
        <v>42946</v>
      </c>
      <c r="B290" s="37">
        <f>SUMIFS(СВЦЭМ!$H$34:$H$777,СВЦЭМ!$A$34:$A$777,$A290,СВЦЭМ!$B$34:$B$777,B$260)+'СЕТ СН'!$F$12-'СЕТ СН'!$F$21</f>
        <v>-217.71593118999999</v>
      </c>
      <c r="C290" s="37">
        <f>SUMIFS(СВЦЭМ!$H$34:$H$777,СВЦЭМ!$A$34:$A$777,$A290,СВЦЭМ!$B$34:$B$777,C$260)+'СЕТ СН'!$F$12-'СЕТ СН'!$F$21</f>
        <v>-178.99315195999998</v>
      </c>
      <c r="D290" s="37">
        <f>SUMIFS(СВЦЭМ!$H$34:$H$777,СВЦЭМ!$A$34:$A$777,$A290,СВЦЭМ!$B$34:$B$777,D$260)+'СЕТ СН'!$F$12-'СЕТ СН'!$F$21</f>
        <v>-148.15150885000003</v>
      </c>
      <c r="E290" s="37">
        <f>SUMIFS(СВЦЭМ!$H$34:$H$777,СВЦЭМ!$A$34:$A$777,$A290,СВЦЭМ!$B$34:$B$777,E$260)+'СЕТ СН'!$F$12-'СЕТ СН'!$F$21</f>
        <v>-142.41616648000002</v>
      </c>
      <c r="F290" s="37">
        <f>SUMIFS(СВЦЭМ!$H$34:$H$777,СВЦЭМ!$A$34:$A$777,$A290,СВЦЭМ!$B$34:$B$777,F$260)+'СЕТ СН'!$F$12-'СЕТ СН'!$F$21</f>
        <v>-128.57399290000001</v>
      </c>
      <c r="G290" s="37">
        <f>SUMIFS(СВЦЭМ!$H$34:$H$777,СВЦЭМ!$A$34:$A$777,$A290,СВЦЭМ!$B$34:$B$777,G$260)+'СЕТ СН'!$F$12-'СЕТ СН'!$F$21</f>
        <v>-125.98362973000002</v>
      </c>
      <c r="H290" s="37">
        <f>SUMIFS(СВЦЭМ!$H$34:$H$777,СВЦЭМ!$A$34:$A$777,$A290,СВЦЭМ!$B$34:$B$777,H$260)+'СЕТ СН'!$F$12-'СЕТ СН'!$F$21</f>
        <v>-146.46418641000002</v>
      </c>
      <c r="I290" s="37">
        <f>SUMIFS(СВЦЭМ!$H$34:$H$777,СВЦЭМ!$A$34:$A$777,$A290,СВЦЭМ!$B$34:$B$777,I$260)+'СЕТ СН'!$F$12-'СЕТ СН'!$F$21</f>
        <v>-192.95200791000002</v>
      </c>
      <c r="J290" s="37">
        <f>SUMIFS(СВЦЭМ!$H$34:$H$777,СВЦЭМ!$A$34:$A$777,$A290,СВЦЭМ!$B$34:$B$777,J$260)+'СЕТ СН'!$F$12-'СЕТ СН'!$F$21</f>
        <v>-238.62504788000001</v>
      </c>
      <c r="K290" s="37">
        <f>SUMIFS(СВЦЭМ!$H$34:$H$777,СВЦЭМ!$A$34:$A$777,$A290,СВЦЭМ!$B$34:$B$777,K$260)+'СЕТ СН'!$F$12-'СЕТ СН'!$F$21</f>
        <v>-294.21235185</v>
      </c>
      <c r="L290" s="37">
        <f>SUMIFS(СВЦЭМ!$H$34:$H$777,СВЦЭМ!$A$34:$A$777,$A290,СВЦЭМ!$B$34:$B$777,L$260)+'СЕТ СН'!$F$12-'СЕТ СН'!$F$21</f>
        <v>-330.87304621999999</v>
      </c>
      <c r="M290" s="37">
        <f>SUMIFS(СВЦЭМ!$H$34:$H$777,СВЦЭМ!$A$34:$A$777,$A290,СВЦЭМ!$B$34:$B$777,M$260)+'СЕТ СН'!$F$12-'СЕТ СН'!$F$21</f>
        <v>-342.36994897</v>
      </c>
      <c r="N290" s="37">
        <f>SUMIFS(СВЦЭМ!$H$34:$H$777,СВЦЭМ!$A$34:$A$777,$A290,СВЦЭМ!$B$34:$B$777,N$260)+'СЕТ СН'!$F$12-'СЕТ СН'!$F$21</f>
        <v>-339.65349416999999</v>
      </c>
      <c r="O290" s="37">
        <f>SUMIFS(СВЦЭМ!$H$34:$H$777,СВЦЭМ!$A$34:$A$777,$A290,СВЦЭМ!$B$34:$B$777,O$260)+'СЕТ СН'!$F$12-'СЕТ СН'!$F$21</f>
        <v>-342.38596868000002</v>
      </c>
      <c r="P290" s="37">
        <f>SUMIFS(СВЦЭМ!$H$34:$H$777,СВЦЭМ!$A$34:$A$777,$A290,СВЦЭМ!$B$34:$B$777,P$260)+'СЕТ СН'!$F$12-'СЕТ СН'!$F$21</f>
        <v>-335.43504374999998</v>
      </c>
      <c r="Q290" s="37">
        <f>SUMIFS(СВЦЭМ!$H$34:$H$777,СВЦЭМ!$A$34:$A$777,$A290,СВЦЭМ!$B$34:$B$777,Q$260)+'СЕТ СН'!$F$12-'СЕТ СН'!$F$21</f>
        <v>-337.86083903999997</v>
      </c>
      <c r="R290" s="37">
        <f>SUMIFS(СВЦЭМ!$H$34:$H$777,СВЦЭМ!$A$34:$A$777,$A290,СВЦЭМ!$B$34:$B$777,R$260)+'СЕТ СН'!$F$12-'СЕТ СН'!$F$21</f>
        <v>-336.13137189999998</v>
      </c>
      <c r="S290" s="37">
        <f>SUMIFS(СВЦЭМ!$H$34:$H$777,СВЦЭМ!$A$34:$A$777,$A290,СВЦЭМ!$B$34:$B$777,S$260)+'СЕТ СН'!$F$12-'СЕТ СН'!$F$21</f>
        <v>-343.54251192000004</v>
      </c>
      <c r="T290" s="37">
        <f>SUMIFS(СВЦЭМ!$H$34:$H$777,СВЦЭМ!$A$34:$A$777,$A290,СВЦЭМ!$B$34:$B$777,T$260)+'СЕТ СН'!$F$12-'СЕТ СН'!$F$21</f>
        <v>-342.76735402999998</v>
      </c>
      <c r="U290" s="37">
        <f>SUMIFS(СВЦЭМ!$H$34:$H$777,СВЦЭМ!$A$34:$A$777,$A290,СВЦЭМ!$B$34:$B$777,U$260)+'СЕТ СН'!$F$12-'СЕТ СН'!$F$21</f>
        <v>-344.30611209</v>
      </c>
      <c r="V290" s="37">
        <f>SUMIFS(СВЦЭМ!$H$34:$H$777,СВЦЭМ!$A$34:$A$777,$A290,СВЦЭМ!$B$34:$B$777,V$260)+'СЕТ СН'!$F$12-'СЕТ СН'!$F$21</f>
        <v>-339.41251367999996</v>
      </c>
      <c r="W290" s="37">
        <f>SUMIFS(СВЦЭМ!$H$34:$H$777,СВЦЭМ!$A$34:$A$777,$A290,СВЦЭМ!$B$34:$B$777,W$260)+'СЕТ СН'!$F$12-'СЕТ СН'!$F$21</f>
        <v>-323.43456158999999</v>
      </c>
      <c r="X290" s="37">
        <f>SUMIFS(СВЦЭМ!$H$34:$H$777,СВЦЭМ!$A$34:$A$777,$A290,СВЦЭМ!$B$34:$B$777,X$260)+'СЕТ СН'!$F$12-'СЕТ СН'!$F$21</f>
        <v>-301.97254571000002</v>
      </c>
      <c r="Y290" s="37">
        <f>SUMIFS(СВЦЭМ!$H$34:$H$777,СВЦЭМ!$A$34:$A$777,$A290,СВЦЭМ!$B$34:$B$777,Y$260)+'СЕТ СН'!$F$12-'СЕТ СН'!$F$21</f>
        <v>-249.20951524999998</v>
      </c>
    </row>
    <row r="291" spans="1:27" ht="15.75" x14ac:dyDescent="0.2">
      <c r="A291" s="36">
        <f t="shared" si="7"/>
        <v>42947</v>
      </c>
      <c r="B291" s="37">
        <f>SUMIFS(СВЦЭМ!$H$34:$H$777,СВЦЭМ!$A$34:$A$777,$A291,СВЦЭМ!$B$34:$B$777,B$260)+'СЕТ СН'!$F$12-'СЕТ СН'!$F$21</f>
        <v>-208.78615302999998</v>
      </c>
      <c r="C291" s="37">
        <f>SUMIFS(СВЦЭМ!$H$34:$H$777,СВЦЭМ!$A$34:$A$777,$A291,СВЦЭМ!$B$34:$B$777,C$260)+'СЕТ СН'!$F$12-'СЕТ СН'!$F$21</f>
        <v>-167.00379462000001</v>
      </c>
      <c r="D291" s="37">
        <f>SUMIFS(СВЦЭМ!$H$34:$H$777,СВЦЭМ!$A$34:$A$777,$A291,СВЦЭМ!$B$34:$B$777,D$260)+'СЕТ СН'!$F$12-'СЕТ СН'!$F$21</f>
        <v>-144.79031479999998</v>
      </c>
      <c r="E291" s="37">
        <f>SUMIFS(СВЦЭМ!$H$34:$H$777,СВЦЭМ!$A$34:$A$777,$A291,СВЦЭМ!$B$34:$B$777,E$260)+'СЕТ СН'!$F$12-'СЕТ СН'!$F$21</f>
        <v>-137.27106405000001</v>
      </c>
      <c r="F291" s="37">
        <f>SUMIFS(СВЦЭМ!$H$34:$H$777,СВЦЭМ!$A$34:$A$777,$A291,СВЦЭМ!$B$34:$B$777,F$260)+'СЕТ СН'!$F$12-'СЕТ СН'!$F$21</f>
        <v>-126.55055843000002</v>
      </c>
      <c r="G291" s="37">
        <f>SUMIFS(СВЦЭМ!$H$34:$H$777,СВЦЭМ!$A$34:$A$777,$A291,СВЦЭМ!$B$34:$B$777,G$260)+'СЕТ СН'!$F$12-'СЕТ СН'!$F$21</f>
        <v>-132.13550226000001</v>
      </c>
      <c r="H291" s="37">
        <f>SUMIFS(СВЦЭМ!$H$34:$H$777,СВЦЭМ!$A$34:$A$777,$A291,СВЦЭМ!$B$34:$B$777,H$260)+'СЕТ СН'!$F$12-'СЕТ СН'!$F$21</f>
        <v>-172.92476787999999</v>
      </c>
      <c r="I291" s="37">
        <f>SUMIFS(СВЦЭМ!$H$34:$H$777,СВЦЭМ!$A$34:$A$777,$A291,СВЦЭМ!$B$34:$B$777,I$260)+'СЕТ СН'!$F$12-'СЕТ СН'!$F$21</f>
        <v>-220.89832898999998</v>
      </c>
      <c r="J291" s="37">
        <f>SUMIFS(СВЦЭМ!$H$34:$H$777,СВЦЭМ!$A$34:$A$777,$A291,СВЦЭМ!$B$34:$B$777,J$260)+'СЕТ СН'!$F$12-'СЕТ СН'!$F$21</f>
        <v>-269.94189679999999</v>
      </c>
      <c r="K291" s="37">
        <f>SUMIFS(СВЦЭМ!$H$34:$H$777,СВЦЭМ!$A$34:$A$777,$A291,СВЦЭМ!$B$34:$B$777,K$260)+'СЕТ СН'!$F$12-'СЕТ СН'!$F$21</f>
        <v>-310.80783176</v>
      </c>
      <c r="L291" s="37">
        <f>SUMIFS(СВЦЭМ!$H$34:$H$777,СВЦЭМ!$A$34:$A$777,$A291,СВЦЭМ!$B$34:$B$777,L$260)+'СЕТ СН'!$F$12-'СЕТ СН'!$F$21</f>
        <v>-338.77531675</v>
      </c>
      <c r="M291" s="37">
        <f>SUMIFS(СВЦЭМ!$H$34:$H$777,СВЦЭМ!$A$34:$A$777,$A291,СВЦЭМ!$B$34:$B$777,M$260)+'СЕТ СН'!$F$12-'СЕТ СН'!$F$21</f>
        <v>-344.64304876</v>
      </c>
      <c r="N291" s="37">
        <f>SUMIFS(СВЦЭМ!$H$34:$H$777,СВЦЭМ!$A$34:$A$777,$A291,СВЦЭМ!$B$34:$B$777,N$260)+'СЕТ СН'!$F$12-'СЕТ СН'!$F$21</f>
        <v>-345.56711393</v>
      </c>
      <c r="O291" s="37">
        <f>SUMIFS(СВЦЭМ!$H$34:$H$777,СВЦЭМ!$A$34:$A$777,$A291,СВЦЭМ!$B$34:$B$777,O$260)+'СЕТ СН'!$F$12-'СЕТ СН'!$F$21</f>
        <v>-343.47913464999999</v>
      </c>
      <c r="P291" s="37">
        <f>SUMIFS(СВЦЭМ!$H$34:$H$777,СВЦЭМ!$A$34:$A$777,$A291,СВЦЭМ!$B$34:$B$777,P$260)+'СЕТ СН'!$F$12-'СЕТ СН'!$F$21</f>
        <v>-334.69622663000001</v>
      </c>
      <c r="Q291" s="37">
        <f>SUMIFS(СВЦЭМ!$H$34:$H$777,СВЦЭМ!$A$34:$A$777,$A291,СВЦЭМ!$B$34:$B$777,Q$260)+'СЕТ СН'!$F$12-'СЕТ СН'!$F$21</f>
        <v>-332.10724854</v>
      </c>
      <c r="R291" s="37">
        <f>SUMIFS(СВЦЭМ!$H$34:$H$777,СВЦЭМ!$A$34:$A$777,$A291,СВЦЭМ!$B$34:$B$777,R$260)+'СЕТ СН'!$F$12-'СЕТ СН'!$F$21</f>
        <v>-328.67519061999997</v>
      </c>
      <c r="S291" s="37">
        <f>SUMIFS(СВЦЭМ!$H$34:$H$777,СВЦЭМ!$A$34:$A$777,$A291,СВЦЭМ!$B$34:$B$777,S$260)+'СЕТ СН'!$F$12-'СЕТ СН'!$F$21</f>
        <v>-341.39170193999996</v>
      </c>
      <c r="T291" s="37">
        <f>SUMIFS(СВЦЭМ!$H$34:$H$777,СВЦЭМ!$A$34:$A$777,$A291,СВЦЭМ!$B$34:$B$777,T$260)+'СЕТ СН'!$F$12-'СЕТ СН'!$F$21</f>
        <v>-347.03879279</v>
      </c>
      <c r="U291" s="37">
        <f>SUMIFS(СВЦЭМ!$H$34:$H$777,СВЦЭМ!$A$34:$A$777,$A291,СВЦЭМ!$B$34:$B$777,U$260)+'СЕТ СН'!$F$12-'СЕТ СН'!$F$21</f>
        <v>-344.38229734999999</v>
      </c>
      <c r="V291" s="37">
        <f>SUMIFS(СВЦЭМ!$H$34:$H$777,СВЦЭМ!$A$34:$A$777,$A291,СВЦЭМ!$B$34:$B$777,V$260)+'СЕТ СН'!$F$12-'СЕТ СН'!$F$21</f>
        <v>-333.08912097999996</v>
      </c>
      <c r="W291" s="37">
        <f>SUMIFS(СВЦЭМ!$H$34:$H$777,СВЦЭМ!$A$34:$A$777,$A291,СВЦЭМ!$B$34:$B$777,W$260)+'СЕТ СН'!$F$12-'СЕТ СН'!$F$21</f>
        <v>-321.54315602000003</v>
      </c>
      <c r="X291" s="37">
        <f>SUMIFS(СВЦЭМ!$H$34:$H$777,СВЦЭМ!$A$34:$A$777,$A291,СВЦЭМ!$B$34:$B$777,X$260)+'СЕТ СН'!$F$12-'СЕТ СН'!$F$21</f>
        <v>-286.23987312999998</v>
      </c>
      <c r="Y291" s="37">
        <f>SUMIFS(СВЦЭМ!$H$34:$H$777,СВЦЭМ!$A$34:$A$777,$A291,СВЦЭМ!$B$34:$B$777,Y$260)+'СЕТ СН'!$F$12-'СЕТ СН'!$F$21</f>
        <v>-239.67681248999997</v>
      </c>
    </row>
    <row r="292" spans="1:27" ht="15.75" x14ac:dyDescent="0.2">
      <c r="A292" s="40"/>
      <c r="B292" s="40"/>
      <c r="C292" s="40"/>
      <c r="D292" s="40"/>
      <c r="E292" s="40"/>
      <c r="F292" s="40"/>
      <c r="G292" s="40"/>
      <c r="H292" s="40"/>
      <c r="I292" s="40"/>
      <c r="J292" s="40"/>
      <c r="K292" s="40"/>
      <c r="L292" s="40"/>
      <c r="M292" s="40"/>
      <c r="N292" s="40"/>
      <c r="O292" s="40"/>
      <c r="P292" s="40"/>
      <c r="Q292" s="40"/>
      <c r="R292" s="40"/>
      <c r="S292" s="40"/>
      <c r="T292" s="40"/>
      <c r="U292" s="40"/>
      <c r="V292" s="40"/>
      <c r="W292" s="40"/>
      <c r="X292" s="40"/>
      <c r="Y292" s="40"/>
    </row>
    <row r="293" spans="1:27" ht="15.75" x14ac:dyDescent="0.2">
      <c r="A293" s="40"/>
      <c r="B293" s="40"/>
      <c r="C293" s="40"/>
      <c r="D293" s="40"/>
      <c r="E293" s="40"/>
      <c r="F293" s="40"/>
      <c r="G293" s="40"/>
      <c r="H293" s="40"/>
      <c r="I293" s="40"/>
      <c r="J293" s="40"/>
      <c r="K293" s="40"/>
      <c r="L293" s="40"/>
      <c r="M293" s="40"/>
      <c r="N293" s="40"/>
      <c r="O293" s="40"/>
      <c r="P293" s="40"/>
      <c r="Q293" s="40"/>
      <c r="R293" s="40"/>
      <c r="S293" s="40"/>
      <c r="T293" s="40"/>
      <c r="U293" s="40"/>
      <c r="V293" s="40"/>
      <c r="W293" s="40"/>
      <c r="X293" s="40"/>
      <c r="Y293" s="40"/>
    </row>
    <row r="294" spans="1:27" ht="12.75" customHeight="1" x14ac:dyDescent="0.2">
      <c r="A294" s="117" t="s">
        <v>7</v>
      </c>
      <c r="B294" s="120" t="s">
        <v>132</v>
      </c>
      <c r="C294" s="121"/>
      <c r="D294" s="121"/>
      <c r="E294" s="121"/>
      <c r="F294" s="121"/>
      <c r="G294" s="121"/>
      <c r="H294" s="121"/>
      <c r="I294" s="121"/>
      <c r="J294" s="121"/>
      <c r="K294" s="121"/>
      <c r="L294" s="121"/>
      <c r="M294" s="121"/>
      <c r="N294" s="121"/>
      <c r="O294" s="121"/>
      <c r="P294" s="121"/>
      <c r="Q294" s="121"/>
      <c r="R294" s="121"/>
      <c r="S294" s="121"/>
      <c r="T294" s="121"/>
      <c r="U294" s="121"/>
      <c r="V294" s="121"/>
      <c r="W294" s="121"/>
      <c r="X294" s="121"/>
      <c r="Y294" s="122"/>
    </row>
    <row r="295" spans="1:27" ht="12.75" customHeight="1" x14ac:dyDescent="0.2">
      <c r="A295" s="118"/>
      <c r="B295" s="123"/>
      <c r="C295" s="124"/>
      <c r="D295" s="124"/>
      <c r="E295" s="124"/>
      <c r="F295" s="124"/>
      <c r="G295" s="124"/>
      <c r="H295" s="124"/>
      <c r="I295" s="124"/>
      <c r="J295" s="124"/>
      <c r="K295" s="124"/>
      <c r="L295" s="124"/>
      <c r="M295" s="124"/>
      <c r="N295" s="124"/>
      <c r="O295" s="124"/>
      <c r="P295" s="124"/>
      <c r="Q295" s="124"/>
      <c r="R295" s="124"/>
      <c r="S295" s="124"/>
      <c r="T295" s="124"/>
      <c r="U295" s="124"/>
      <c r="V295" s="124"/>
      <c r="W295" s="124"/>
      <c r="X295" s="124"/>
      <c r="Y295" s="125"/>
    </row>
    <row r="296" spans="1:27" s="47" customFormat="1" ht="12.75" customHeight="1" x14ac:dyDescent="0.2">
      <c r="A296" s="119"/>
      <c r="B296" s="35">
        <v>1</v>
      </c>
      <c r="C296" s="35">
        <v>2</v>
      </c>
      <c r="D296" s="35">
        <v>3</v>
      </c>
      <c r="E296" s="35">
        <v>4</v>
      </c>
      <c r="F296" s="35">
        <v>5</v>
      </c>
      <c r="G296" s="35">
        <v>6</v>
      </c>
      <c r="H296" s="35">
        <v>7</v>
      </c>
      <c r="I296" s="35">
        <v>8</v>
      </c>
      <c r="J296" s="35">
        <v>9</v>
      </c>
      <c r="K296" s="35">
        <v>10</v>
      </c>
      <c r="L296" s="35">
        <v>11</v>
      </c>
      <c r="M296" s="35">
        <v>12</v>
      </c>
      <c r="N296" s="35">
        <v>13</v>
      </c>
      <c r="O296" s="35">
        <v>14</v>
      </c>
      <c r="P296" s="35">
        <v>15</v>
      </c>
      <c r="Q296" s="35">
        <v>16</v>
      </c>
      <c r="R296" s="35">
        <v>17</v>
      </c>
      <c r="S296" s="35">
        <v>18</v>
      </c>
      <c r="T296" s="35">
        <v>19</v>
      </c>
      <c r="U296" s="35">
        <v>20</v>
      </c>
      <c r="V296" s="35">
        <v>21</v>
      </c>
      <c r="W296" s="35">
        <v>22</v>
      </c>
      <c r="X296" s="35">
        <v>23</v>
      </c>
      <c r="Y296" s="35">
        <v>24</v>
      </c>
    </row>
    <row r="297" spans="1:27" ht="15.75" customHeight="1" x14ac:dyDescent="0.2">
      <c r="A297" s="36" t="str">
        <f>A261</f>
        <v>01.07.2017</v>
      </c>
      <c r="B297" s="37">
        <f>SUMIFS(СВЦЭМ!$I$34:$I$777,СВЦЭМ!$A$34:$A$777,$A297,СВЦЭМ!$B$34:$B$777,B$296)+'СЕТ СН'!$F$13</f>
        <v>0</v>
      </c>
      <c r="C297" s="37">
        <f>SUMIFS(СВЦЭМ!$I$34:$I$777,СВЦЭМ!$A$34:$A$777,$A297,СВЦЭМ!$B$34:$B$777,C$296)+'СЕТ СН'!$F$13</f>
        <v>0</v>
      </c>
      <c r="D297" s="37">
        <f>SUMIFS(СВЦЭМ!$I$34:$I$777,СВЦЭМ!$A$34:$A$777,$A297,СВЦЭМ!$B$34:$B$777,D$296)+'СЕТ СН'!$F$13</f>
        <v>0</v>
      </c>
      <c r="E297" s="37">
        <f>SUMIFS(СВЦЭМ!$I$34:$I$777,СВЦЭМ!$A$34:$A$777,$A297,СВЦЭМ!$B$34:$B$777,E$296)+'СЕТ СН'!$F$13</f>
        <v>0</v>
      </c>
      <c r="F297" s="37">
        <f>SUMIFS(СВЦЭМ!$I$34:$I$777,СВЦЭМ!$A$34:$A$777,$A297,СВЦЭМ!$B$34:$B$777,F$296)+'СЕТ СН'!$F$13</f>
        <v>0</v>
      </c>
      <c r="G297" s="37">
        <f>SUMIFS(СВЦЭМ!$I$34:$I$777,СВЦЭМ!$A$34:$A$777,$A297,СВЦЭМ!$B$34:$B$777,G$296)+'СЕТ СН'!$F$13</f>
        <v>0</v>
      </c>
      <c r="H297" s="37">
        <f>SUMIFS(СВЦЭМ!$I$34:$I$777,СВЦЭМ!$A$34:$A$777,$A297,СВЦЭМ!$B$34:$B$777,H$296)+'СЕТ СН'!$F$13</f>
        <v>0</v>
      </c>
      <c r="I297" s="37">
        <f>SUMIFS(СВЦЭМ!$I$34:$I$777,СВЦЭМ!$A$34:$A$777,$A297,СВЦЭМ!$B$34:$B$777,I$296)+'СЕТ СН'!$F$13</f>
        <v>0</v>
      </c>
      <c r="J297" s="37">
        <f>SUMIFS(СВЦЭМ!$I$34:$I$777,СВЦЭМ!$A$34:$A$777,$A297,СВЦЭМ!$B$34:$B$777,J$296)+'СЕТ СН'!$F$13</f>
        <v>0</v>
      </c>
      <c r="K297" s="37">
        <f>SUMIFS(СВЦЭМ!$I$34:$I$777,СВЦЭМ!$A$34:$A$777,$A297,СВЦЭМ!$B$34:$B$777,K$296)+'СЕТ СН'!$F$13</f>
        <v>0</v>
      </c>
      <c r="L297" s="37">
        <f>SUMIFS(СВЦЭМ!$I$34:$I$777,СВЦЭМ!$A$34:$A$777,$A297,СВЦЭМ!$B$34:$B$777,L$296)+'СЕТ СН'!$F$13</f>
        <v>0</v>
      </c>
      <c r="M297" s="37">
        <f>SUMIFS(СВЦЭМ!$I$34:$I$777,СВЦЭМ!$A$34:$A$777,$A297,СВЦЭМ!$B$34:$B$777,M$296)+'СЕТ СН'!$F$13</f>
        <v>0</v>
      </c>
      <c r="N297" s="37">
        <f>SUMIFS(СВЦЭМ!$I$34:$I$777,СВЦЭМ!$A$34:$A$777,$A297,СВЦЭМ!$B$34:$B$777,N$296)+'СЕТ СН'!$F$13</f>
        <v>0</v>
      </c>
      <c r="O297" s="37">
        <f>SUMIFS(СВЦЭМ!$I$34:$I$777,СВЦЭМ!$A$34:$A$777,$A297,СВЦЭМ!$B$34:$B$777,O$296)+'СЕТ СН'!$F$13</f>
        <v>0</v>
      </c>
      <c r="P297" s="37">
        <f>SUMIFS(СВЦЭМ!$I$34:$I$777,СВЦЭМ!$A$34:$A$777,$A297,СВЦЭМ!$B$34:$B$777,P$296)+'СЕТ СН'!$F$13</f>
        <v>0</v>
      </c>
      <c r="Q297" s="37">
        <f>SUMIFS(СВЦЭМ!$I$34:$I$777,СВЦЭМ!$A$34:$A$777,$A297,СВЦЭМ!$B$34:$B$777,Q$296)+'СЕТ СН'!$F$13</f>
        <v>0</v>
      </c>
      <c r="R297" s="37">
        <f>SUMIFS(СВЦЭМ!$I$34:$I$777,СВЦЭМ!$A$34:$A$777,$A297,СВЦЭМ!$B$34:$B$777,R$296)+'СЕТ СН'!$F$13</f>
        <v>0</v>
      </c>
      <c r="S297" s="37">
        <f>SUMIFS(СВЦЭМ!$I$34:$I$777,СВЦЭМ!$A$34:$A$777,$A297,СВЦЭМ!$B$34:$B$777,S$296)+'СЕТ СН'!$F$13</f>
        <v>0</v>
      </c>
      <c r="T297" s="37">
        <f>SUMIFS(СВЦЭМ!$I$34:$I$777,СВЦЭМ!$A$34:$A$777,$A297,СВЦЭМ!$B$34:$B$777,T$296)+'СЕТ СН'!$F$13</f>
        <v>0</v>
      </c>
      <c r="U297" s="37">
        <f>SUMIFS(СВЦЭМ!$I$34:$I$777,СВЦЭМ!$A$34:$A$777,$A297,СВЦЭМ!$B$34:$B$777,U$296)+'СЕТ СН'!$F$13</f>
        <v>0</v>
      </c>
      <c r="V297" s="37">
        <f>SUMIFS(СВЦЭМ!$I$34:$I$777,СВЦЭМ!$A$34:$A$777,$A297,СВЦЭМ!$B$34:$B$777,V$296)+'СЕТ СН'!$F$13</f>
        <v>0</v>
      </c>
      <c r="W297" s="37">
        <f>SUMIFS(СВЦЭМ!$I$34:$I$777,СВЦЭМ!$A$34:$A$777,$A297,СВЦЭМ!$B$34:$B$777,W$296)+'СЕТ СН'!$F$13</f>
        <v>0</v>
      </c>
      <c r="X297" s="37">
        <f>SUMIFS(СВЦЭМ!$I$34:$I$777,СВЦЭМ!$A$34:$A$777,$A297,СВЦЭМ!$B$34:$B$777,X$296)+'СЕТ СН'!$F$13</f>
        <v>0</v>
      </c>
      <c r="Y297" s="37">
        <f>SUMIFS(СВЦЭМ!$I$34:$I$777,СВЦЭМ!$A$34:$A$777,$A297,СВЦЭМ!$B$34:$B$777,Y$296)+'СЕТ СН'!$F$13</f>
        <v>0</v>
      </c>
      <c r="AA297" s="46"/>
    </row>
    <row r="298" spans="1:27" ht="15.75" x14ac:dyDescent="0.2">
      <c r="A298" s="36">
        <f>A297+1</f>
        <v>42918</v>
      </c>
      <c r="B298" s="37">
        <f>SUMIFS(СВЦЭМ!$I$34:$I$777,СВЦЭМ!$A$34:$A$777,$A298,СВЦЭМ!$B$34:$B$777,B$296)+'СЕТ СН'!$F$13</f>
        <v>0</v>
      </c>
      <c r="C298" s="37">
        <f>SUMIFS(СВЦЭМ!$I$34:$I$777,СВЦЭМ!$A$34:$A$777,$A298,СВЦЭМ!$B$34:$B$777,C$296)+'СЕТ СН'!$F$13</f>
        <v>0</v>
      </c>
      <c r="D298" s="37">
        <f>SUMIFS(СВЦЭМ!$I$34:$I$777,СВЦЭМ!$A$34:$A$777,$A298,СВЦЭМ!$B$34:$B$777,D$296)+'СЕТ СН'!$F$13</f>
        <v>0</v>
      </c>
      <c r="E298" s="37">
        <f>SUMIFS(СВЦЭМ!$I$34:$I$777,СВЦЭМ!$A$34:$A$777,$A298,СВЦЭМ!$B$34:$B$777,E$296)+'СЕТ СН'!$F$13</f>
        <v>0</v>
      </c>
      <c r="F298" s="37">
        <f>SUMIFS(СВЦЭМ!$I$34:$I$777,СВЦЭМ!$A$34:$A$777,$A298,СВЦЭМ!$B$34:$B$777,F$296)+'СЕТ СН'!$F$13</f>
        <v>0</v>
      </c>
      <c r="G298" s="37">
        <f>SUMIFS(СВЦЭМ!$I$34:$I$777,СВЦЭМ!$A$34:$A$777,$A298,СВЦЭМ!$B$34:$B$777,G$296)+'СЕТ СН'!$F$13</f>
        <v>0</v>
      </c>
      <c r="H298" s="37">
        <f>SUMIFS(СВЦЭМ!$I$34:$I$777,СВЦЭМ!$A$34:$A$777,$A298,СВЦЭМ!$B$34:$B$777,H$296)+'СЕТ СН'!$F$13</f>
        <v>0</v>
      </c>
      <c r="I298" s="37">
        <f>SUMIFS(СВЦЭМ!$I$34:$I$777,СВЦЭМ!$A$34:$A$777,$A298,СВЦЭМ!$B$34:$B$777,I$296)+'СЕТ СН'!$F$13</f>
        <v>0</v>
      </c>
      <c r="J298" s="37">
        <f>SUMIFS(СВЦЭМ!$I$34:$I$777,СВЦЭМ!$A$34:$A$777,$A298,СВЦЭМ!$B$34:$B$777,J$296)+'СЕТ СН'!$F$13</f>
        <v>0</v>
      </c>
      <c r="K298" s="37">
        <f>SUMIFS(СВЦЭМ!$I$34:$I$777,СВЦЭМ!$A$34:$A$777,$A298,СВЦЭМ!$B$34:$B$777,K$296)+'СЕТ СН'!$F$13</f>
        <v>0</v>
      </c>
      <c r="L298" s="37">
        <f>SUMIFS(СВЦЭМ!$I$34:$I$777,СВЦЭМ!$A$34:$A$777,$A298,СВЦЭМ!$B$34:$B$777,L$296)+'СЕТ СН'!$F$13</f>
        <v>0</v>
      </c>
      <c r="M298" s="37">
        <f>SUMIFS(СВЦЭМ!$I$34:$I$777,СВЦЭМ!$A$34:$A$777,$A298,СВЦЭМ!$B$34:$B$777,M$296)+'СЕТ СН'!$F$13</f>
        <v>0</v>
      </c>
      <c r="N298" s="37">
        <f>SUMIFS(СВЦЭМ!$I$34:$I$777,СВЦЭМ!$A$34:$A$777,$A298,СВЦЭМ!$B$34:$B$777,N$296)+'СЕТ СН'!$F$13</f>
        <v>0</v>
      </c>
      <c r="O298" s="37">
        <f>SUMIFS(СВЦЭМ!$I$34:$I$777,СВЦЭМ!$A$34:$A$777,$A298,СВЦЭМ!$B$34:$B$777,O$296)+'СЕТ СН'!$F$13</f>
        <v>0</v>
      </c>
      <c r="P298" s="37">
        <f>SUMIFS(СВЦЭМ!$I$34:$I$777,СВЦЭМ!$A$34:$A$777,$A298,СВЦЭМ!$B$34:$B$777,P$296)+'СЕТ СН'!$F$13</f>
        <v>0</v>
      </c>
      <c r="Q298" s="37">
        <f>SUMIFS(СВЦЭМ!$I$34:$I$777,СВЦЭМ!$A$34:$A$777,$A298,СВЦЭМ!$B$34:$B$777,Q$296)+'СЕТ СН'!$F$13</f>
        <v>0</v>
      </c>
      <c r="R298" s="37">
        <f>SUMIFS(СВЦЭМ!$I$34:$I$777,СВЦЭМ!$A$34:$A$777,$A298,СВЦЭМ!$B$34:$B$777,R$296)+'СЕТ СН'!$F$13</f>
        <v>0</v>
      </c>
      <c r="S298" s="37">
        <f>SUMIFS(СВЦЭМ!$I$34:$I$777,СВЦЭМ!$A$34:$A$777,$A298,СВЦЭМ!$B$34:$B$777,S$296)+'СЕТ СН'!$F$13</f>
        <v>0</v>
      </c>
      <c r="T298" s="37">
        <f>SUMIFS(СВЦЭМ!$I$34:$I$777,СВЦЭМ!$A$34:$A$777,$A298,СВЦЭМ!$B$34:$B$777,T$296)+'СЕТ СН'!$F$13</f>
        <v>0</v>
      </c>
      <c r="U298" s="37">
        <f>SUMIFS(СВЦЭМ!$I$34:$I$777,СВЦЭМ!$A$34:$A$777,$A298,СВЦЭМ!$B$34:$B$777,U$296)+'СЕТ СН'!$F$13</f>
        <v>0</v>
      </c>
      <c r="V298" s="37">
        <f>SUMIFS(СВЦЭМ!$I$34:$I$777,СВЦЭМ!$A$34:$A$777,$A298,СВЦЭМ!$B$34:$B$777,V$296)+'СЕТ СН'!$F$13</f>
        <v>0</v>
      </c>
      <c r="W298" s="37">
        <f>SUMIFS(СВЦЭМ!$I$34:$I$777,СВЦЭМ!$A$34:$A$777,$A298,СВЦЭМ!$B$34:$B$777,W$296)+'СЕТ СН'!$F$13</f>
        <v>0</v>
      </c>
      <c r="X298" s="37">
        <f>SUMIFS(СВЦЭМ!$I$34:$I$777,СВЦЭМ!$A$34:$A$777,$A298,СВЦЭМ!$B$34:$B$777,X$296)+'СЕТ СН'!$F$13</f>
        <v>0</v>
      </c>
      <c r="Y298" s="37">
        <f>SUMIFS(СВЦЭМ!$I$34:$I$777,СВЦЭМ!$A$34:$A$777,$A298,СВЦЭМ!$B$34:$B$777,Y$296)+'СЕТ СН'!$F$13</f>
        <v>0</v>
      </c>
    </row>
    <row r="299" spans="1:27" ht="15.75" x14ac:dyDescent="0.2">
      <c r="A299" s="36">
        <f t="shared" ref="A299:A327" si="8">A298+1</f>
        <v>42919</v>
      </c>
      <c r="B299" s="37">
        <f>SUMIFS(СВЦЭМ!$I$34:$I$777,СВЦЭМ!$A$34:$A$777,$A299,СВЦЭМ!$B$34:$B$777,B$296)+'СЕТ СН'!$F$13</f>
        <v>0</v>
      </c>
      <c r="C299" s="37">
        <f>SUMIFS(СВЦЭМ!$I$34:$I$777,СВЦЭМ!$A$34:$A$777,$A299,СВЦЭМ!$B$34:$B$777,C$296)+'СЕТ СН'!$F$13</f>
        <v>0</v>
      </c>
      <c r="D299" s="37">
        <f>SUMIFS(СВЦЭМ!$I$34:$I$777,СВЦЭМ!$A$34:$A$777,$A299,СВЦЭМ!$B$34:$B$777,D$296)+'СЕТ СН'!$F$13</f>
        <v>0</v>
      </c>
      <c r="E299" s="37">
        <f>SUMIFS(СВЦЭМ!$I$34:$I$777,СВЦЭМ!$A$34:$A$777,$A299,СВЦЭМ!$B$34:$B$777,E$296)+'СЕТ СН'!$F$13</f>
        <v>0</v>
      </c>
      <c r="F299" s="37">
        <f>SUMIFS(СВЦЭМ!$I$34:$I$777,СВЦЭМ!$A$34:$A$777,$A299,СВЦЭМ!$B$34:$B$777,F$296)+'СЕТ СН'!$F$13</f>
        <v>0</v>
      </c>
      <c r="G299" s="37">
        <f>SUMIFS(СВЦЭМ!$I$34:$I$777,СВЦЭМ!$A$34:$A$777,$A299,СВЦЭМ!$B$34:$B$777,G$296)+'СЕТ СН'!$F$13</f>
        <v>0</v>
      </c>
      <c r="H299" s="37">
        <f>SUMIFS(СВЦЭМ!$I$34:$I$777,СВЦЭМ!$A$34:$A$777,$A299,СВЦЭМ!$B$34:$B$777,H$296)+'СЕТ СН'!$F$13</f>
        <v>0</v>
      </c>
      <c r="I299" s="37">
        <f>SUMIFS(СВЦЭМ!$I$34:$I$777,СВЦЭМ!$A$34:$A$777,$A299,СВЦЭМ!$B$34:$B$777,I$296)+'СЕТ СН'!$F$13</f>
        <v>0</v>
      </c>
      <c r="J299" s="37">
        <f>SUMIFS(СВЦЭМ!$I$34:$I$777,СВЦЭМ!$A$34:$A$777,$A299,СВЦЭМ!$B$34:$B$777,J$296)+'СЕТ СН'!$F$13</f>
        <v>0</v>
      </c>
      <c r="K299" s="37">
        <f>SUMIFS(СВЦЭМ!$I$34:$I$777,СВЦЭМ!$A$34:$A$777,$A299,СВЦЭМ!$B$34:$B$777,K$296)+'СЕТ СН'!$F$13</f>
        <v>0</v>
      </c>
      <c r="L299" s="37">
        <f>SUMIFS(СВЦЭМ!$I$34:$I$777,СВЦЭМ!$A$34:$A$777,$A299,СВЦЭМ!$B$34:$B$777,L$296)+'СЕТ СН'!$F$13</f>
        <v>0</v>
      </c>
      <c r="M299" s="37">
        <f>SUMIFS(СВЦЭМ!$I$34:$I$777,СВЦЭМ!$A$34:$A$777,$A299,СВЦЭМ!$B$34:$B$777,M$296)+'СЕТ СН'!$F$13</f>
        <v>0</v>
      </c>
      <c r="N299" s="37">
        <f>SUMIFS(СВЦЭМ!$I$34:$I$777,СВЦЭМ!$A$34:$A$777,$A299,СВЦЭМ!$B$34:$B$777,N$296)+'СЕТ СН'!$F$13</f>
        <v>0</v>
      </c>
      <c r="O299" s="37">
        <f>SUMIFS(СВЦЭМ!$I$34:$I$777,СВЦЭМ!$A$34:$A$777,$A299,СВЦЭМ!$B$34:$B$777,O$296)+'СЕТ СН'!$F$13</f>
        <v>0</v>
      </c>
      <c r="P299" s="37">
        <f>SUMIFS(СВЦЭМ!$I$34:$I$777,СВЦЭМ!$A$34:$A$777,$A299,СВЦЭМ!$B$34:$B$777,P$296)+'СЕТ СН'!$F$13</f>
        <v>0</v>
      </c>
      <c r="Q299" s="37">
        <f>SUMIFS(СВЦЭМ!$I$34:$I$777,СВЦЭМ!$A$34:$A$777,$A299,СВЦЭМ!$B$34:$B$777,Q$296)+'СЕТ СН'!$F$13</f>
        <v>0</v>
      </c>
      <c r="R299" s="37">
        <f>SUMIFS(СВЦЭМ!$I$34:$I$777,СВЦЭМ!$A$34:$A$777,$A299,СВЦЭМ!$B$34:$B$777,R$296)+'СЕТ СН'!$F$13</f>
        <v>0</v>
      </c>
      <c r="S299" s="37">
        <f>SUMIFS(СВЦЭМ!$I$34:$I$777,СВЦЭМ!$A$34:$A$777,$A299,СВЦЭМ!$B$34:$B$777,S$296)+'СЕТ СН'!$F$13</f>
        <v>0</v>
      </c>
      <c r="T299" s="37">
        <f>SUMIFS(СВЦЭМ!$I$34:$I$777,СВЦЭМ!$A$34:$A$777,$A299,СВЦЭМ!$B$34:$B$777,T$296)+'СЕТ СН'!$F$13</f>
        <v>0</v>
      </c>
      <c r="U299" s="37">
        <f>SUMIFS(СВЦЭМ!$I$34:$I$777,СВЦЭМ!$A$34:$A$777,$A299,СВЦЭМ!$B$34:$B$777,U$296)+'СЕТ СН'!$F$13</f>
        <v>0</v>
      </c>
      <c r="V299" s="37">
        <f>SUMIFS(СВЦЭМ!$I$34:$I$777,СВЦЭМ!$A$34:$A$777,$A299,СВЦЭМ!$B$34:$B$777,V$296)+'СЕТ СН'!$F$13</f>
        <v>0</v>
      </c>
      <c r="W299" s="37">
        <f>SUMIFS(СВЦЭМ!$I$34:$I$777,СВЦЭМ!$A$34:$A$777,$A299,СВЦЭМ!$B$34:$B$777,W$296)+'СЕТ СН'!$F$13</f>
        <v>0</v>
      </c>
      <c r="X299" s="37">
        <f>SUMIFS(СВЦЭМ!$I$34:$I$777,СВЦЭМ!$A$34:$A$777,$A299,СВЦЭМ!$B$34:$B$777,X$296)+'СЕТ СН'!$F$13</f>
        <v>0</v>
      </c>
      <c r="Y299" s="37">
        <f>SUMIFS(СВЦЭМ!$I$34:$I$777,СВЦЭМ!$A$34:$A$777,$A299,СВЦЭМ!$B$34:$B$777,Y$296)+'СЕТ СН'!$F$13</f>
        <v>0</v>
      </c>
    </row>
    <row r="300" spans="1:27" ht="15.75" x14ac:dyDescent="0.2">
      <c r="A300" s="36">
        <f t="shared" si="8"/>
        <v>42920</v>
      </c>
      <c r="B300" s="37">
        <f>SUMIFS(СВЦЭМ!$I$34:$I$777,СВЦЭМ!$A$34:$A$777,$A300,СВЦЭМ!$B$34:$B$777,B$296)+'СЕТ СН'!$F$13</f>
        <v>0</v>
      </c>
      <c r="C300" s="37">
        <f>SUMIFS(СВЦЭМ!$I$34:$I$777,СВЦЭМ!$A$34:$A$777,$A300,СВЦЭМ!$B$34:$B$777,C$296)+'СЕТ СН'!$F$13</f>
        <v>0</v>
      </c>
      <c r="D300" s="37">
        <f>SUMIFS(СВЦЭМ!$I$34:$I$777,СВЦЭМ!$A$34:$A$777,$A300,СВЦЭМ!$B$34:$B$777,D$296)+'СЕТ СН'!$F$13</f>
        <v>0</v>
      </c>
      <c r="E300" s="37">
        <f>SUMIFS(СВЦЭМ!$I$34:$I$777,СВЦЭМ!$A$34:$A$777,$A300,СВЦЭМ!$B$34:$B$777,E$296)+'СЕТ СН'!$F$13</f>
        <v>0</v>
      </c>
      <c r="F300" s="37">
        <f>SUMIFS(СВЦЭМ!$I$34:$I$777,СВЦЭМ!$A$34:$A$777,$A300,СВЦЭМ!$B$34:$B$777,F$296)+'СЕТ СН'!$F$13</f>
        <v>0</v>
      </c>
      <c r="G300" s="37">
        <f>SUMIFS(СВЦЭМ!$I$34:$I$777,СВЦЭМ!$A$34:$A$777,$A300,СВЦЭМ!$B$34:$B$777,G$296)+'СЕТ СН'!$F$13</f>
        <v>0</v>
      </c>
      <c r="H300" s="37">
        <f>SUMIFS(СВЦЭМ!$I$34:$I$777,СВЦЭМ!$A$34:$A$777,$A300,СВЦЭМ!$B$34:$B$777,H$296)+'СЕТ СН'!$F$13</f>
        <v>0</v>
      </c>
      <c r="I300" s="37">
        <f>SUMIFS(СВЦЭМ!$I$34:$I$777,СВЦЭМ!$A$34:$A$777,$A300,СВЦЭМ!$B$34:$B$777,I$296)+'СЕТ СН'!$F$13</f>
        <v>0</v>
      </c>
      <c r="J300" s="37">
        <f>SUMIFS(СВЦЭМ!$I$34:$I$777,СВЦЭМ!$A$34:$A$777,$A300,СВЦЭМ!$B$34:$B$777,J$296)+'СЕТ СН'!$F$13</f>
        <v>0</v>
      </c>
      <c r="K300" s="37">
        <f>SUMIFS(СВЦЭМ!$I$34:$I$777,СВЦЭМ!$A$34:$A$777,$A300,СВЦЭМ!$B$34:$B$777,K$296)+'СЕТ СН'!$F$13</f>
        <v>0</v>
      </c>
      <c r="L300" s="37">
        <f>SUMIFS(СВЦЭМ!$I$34:$I$777,СВЦЭМ!$A$34:$A$777,$A300,СВЦЭМ!$B$34:$B$777,L$296)+'СЕТ СН'!$F$13</f>
        <v>0</v>
      </c>
      <c r="M300" s="37">
        <f>SUMIFS(СВЦЭМ!$I$34:$I$777,СВЦЭМ!$A$34:$A$777,$A300,СВЦЭМ!$B$34:$B$777,M$296)+'СЕТ СН'!$F$13</f>
        <v>0</v>
      </c>
      <c r="N300" s="37">
        <f>SUMIFS(СВЦЭМ!$I$34:$I$777,СВЦЭМ!$A$34:$A$777,$A300,СВЦЭМ!$B$34:$B$777,N$296)+'СЕТ СН'!$F$13</f>
        <v>0</v>
      </c>
      <c r="O300" s="37">
        <f>SUMIFS(СВЦЭМ!$I$34:$I$777,СВЦЭМ!$A$34:$A$777,$A300,СВЦЭМ!$B$34:$B$777,O$296)+'СЕТ СН'!$F$13</f>
        <v>0</v>
      </c>
      <c r="P300" s="37">
        <f>SUMIFS(СВЦЭМ!$I$34:$I$777,СВЦЭМ!$A$34:$A$777,$A300,СВЦЭМ!$B$34:$B$777,P$296)+'СЕТ СН'!$F$13</f>
        <v>0</v>
      </c>
      <c r="Q300" s="37">
        <f>SUMIFS(СВЦЭМ!$I$34:$I$777,СВЦЭМ!$A$34:$A$777,$A300,СВЦЭМ!$B$34:$B$777,Q$296)+'СЕТ СН'!$F$13</f>
        <v>0</v>
      </c>
      <c r="R300" s="37">
        <f>SUMIFS(СВЦЭМ!$I$34:$I$777,СВЦЭМ!$A$34:$A$777,$A300,СВЦЭМ!$B$34:$B$777,R$296)+'СЕТ СН'!$F$13</f>
        <v>0</v>
      </c>
      <c r="S300" s="37">
        <f>SUMIFS(СВЦЭМ!$I$34:$I$777,СВЦЭМ!$A$34:$A$777,$A300,СВЦЭМ!$B$34:$B$777,S$296)+'СЕТ СН'!$F$13</f>
        <v>0</v>
      </c>
      <c r="T300" s="37">
        <f>SUMIFS(СВЦЭМ!$I$34:$I$777,СВЦЭМ!$A$34:$A$777,$A300,СВЦЭМ!$B$34:$B$777,T$296)+'СЕТ СН'!$F$13</f>
        <v>0</v>
      </c>
      <c r="U300" s="37">
        <f>SUMIFS(СВЦЭМ!$I$34:$I$777,СВЦЭМ!$A$34:$A$777,$A300,СВЦЭМ!$B$34:$B$777,U$296)+'СЕТ СН'!$F$13</f>
        <v>0</v>
      </c>
      <c r="V300" s="37">
        <f>SUMIFS(СВЦЭМ!$I$34:$I$777,СВЦЭМ!$A$34:$A$777,$A300,СВЦЭМ!$B$34:$B$777,V$296)+'СЕТ СН'!$F$13</f>
        <v>0</v>
      </c>
      <c r="W300" s="37">
        <f>SUMIFS(СВЦЭМ!$I$34:$I$777,СВЦЭМ!$A$34:$A$777,$A300,СВЦЭМ!$B$34:$B$777,W$296)+'СЕТ СН'!$F$13</f>
        <v>0</v>
      </c>
      <c r="X300" s="37">
        <f>SUMIFS(СВЦЭМ!$I$34:$I$777,СВЦЭМ!$A$34:$A$777,$A300,СВЦЭМ!$B$34:$B$777,X$296)+'СЕТ СН'!$F$13</f>
        <v>0</v>
      </c>
      <c r="Y300" s="37">
        <f>SUMIFS(СВЦЭМ!$I$34:$I$777,СВЦЭМ!$A$34:$A$777,$A300,СВЦЭМ!$B$34:$B$777,Y$296)+'СЕТ СН'!$F$13</f>
        <v>0</v>
      </c>
    </row>
    <row r="301" spans="1:27" ht="15.75" x14ac:dyDescent="0.2">
      <c r="A301" s="36">
        <f t="shared" si="8"/>
        <v>42921</v>
      </c>
      <c r="B301" s="37">
        <f>SUMIFS(СВЦЭМ!$I$34:$I$777,СВЦЭМ!$A$34:$A$777,$A301,СВЦЭМ!$B$34:$B$777,B$296)+'СЕТ СН'!$F$13</f>
        <v>0</v>
      </c>
      <c r="C301" s="37">
        <f>SUMIFS(СВЦЭМ!$I$34:$I$777,СВЦЭМ!$A$34:$A$777,$A301,СВЦЭМ!$B$34:$B$777,C$296)+'СЕТ СН'!$F$13</f>
        <v>0</v>
      </c>
      <c r="D301" s="37">
        <f>SUMIFS(СВЦЭМ!$I$34:$I$777,СВЦЭМ!$A$34:$A$777,$A301,СВЦЭМ!$B$34:$B$777,D$296)+'СЕТ СН'!$F$13</f>
        <v>0</v>
      </c>
      <c r="E301" s="37">
        <f>SUMIFS(СВЦЭМ!$I$34:$I$777,СВЦЭМ!$A$34:$A$777,$A301,СВЦЭМ!$B$34:$B$777,E$296)+'СЕТ СН'!$F$13</f>
        <v>0</v>
      </c>
      <c r="F301" s="37">
        <f>SUMIFS(СВЦЭМ!$I$34:$I$777,СВЦЭМ!$A$34:$A$777,$A301,СВЦЭМ!$B$34:$B$777,F$296)+'СЕТ СН'!$F$13</f>
        <v>0</v>
      </c>
      <c r="G301" s="37">
        <f>SUMIFS(СВЦЭМ!$I$34:$I$777,СВЦЭМ!$A$34:$A$777,$A301,СВЦЭМ!$B$34:$B$777,G$296)+'СЕТ СН'!$F$13</f>
        <v>0</v>
      </c>
      <c r="H301" s="37">
        <f>SUMIFS(СВЦЭМ!$I$34:$I$777,СВЦЭМ!$A$34:$A$777,$A301,СВЦЭМ!$B$34:$B$777,H$296)+'СЕТ СН'!$F$13</f>
        <v>0</v>
      </c>
      <c r="I301" s="37">
        <f>SUMIFS(СВЦЭМ!$I$34:$I$777,СВЦЭМ!$A$34:$A$777,$A301,СВЦЭМ!$B$34:$B$777,I$296)+'СЕТ СН'!$F$13</f>
        <v>0</v>
      </c>
      <c r="J301" s="37">
        <f>SUMIFS(СВЦЭМ!$I$34:$I$777,СВЦЭМ!$A$34:$A$777,$A301,СВЦЭМ!$B$34:$B$777,J$296)+'СЕТ СН'!$F$13</f>
        <v>0</v>
      </c>
      <c r="K301" s="37">
        <f>SUMIFS(СВЦЭМ!$I$34:$I$777,СВЦЭМ!$A$34:$A$777,$A301,СВЦЭМ!$B$34:$B$777,K$296)+'СЕТ СН'!$F$13</f>
        <v>0</v>
      </c>
      <c r="L301" s="37">
        <f>SUMIFS(СВЦЭМ!$I$34:$I$777,СВЦЭМ!$A$34:$A$777,$A301,СВЦЭМ!$B$34:$B$777,L$296)+'СЕТ СН'!$F$13</f>
        <v>0</v>
      </c>
      <c r="M301" s="37">
        <f>SUMIFS(СВЦЭМ!$I$34:$I$777,СВЦЭМ!$A$34:$A$777,$A301,СВЦЭМ!$B$34:$B$777,M$296)+'СЕТ СН'!$F$13</f>
        <v>0</v>
      </c>
      <c r="N301" s="37">
        <f>SUMIFS(СВЦЭМ!$I$34:$I$777,СВЦЭМ!$A$34:$A$777,$A301,СВЦЭМ!$B$34:$B$777,N$296)+'СЕТ СН'!$F$13</f>
        <v>0</v>
      </c>
      <c r="O301" s="37">
        <f>SUMIFS(СВЦЭМ!$I$34:$I$777,СВЦЭМ!$A$34:$A$777,$A301,СВЦЭМ!$B$34:$B$777,O$296)+'СЕТ СН'!$F$13</f>
        <v>0</v>
      </c>
      <c r="P301" s="37">
        <f>SUMIFS(СВЦЭМ!$I$34:$I$777,СВЦЭМ!$A$34:$A$777,$A301,СВЦЭМ!$B$34:$B$777,P$296)+'СЕТ СН'!$F$13</f>
        <v>0</v>
      </c>
      <c r="Q301" s="37">
        <f>SUMIFS(СВЦЭМ!$I$34:$I$777,СВЦЭМ!$A$34:$A$777,$A301,СВЦЭМ!$B$34:$B$777,Q$296)+'СЕТ СН'!$F$13</f>
        <v>0</v>
      </c>
      <c r="R301" s="37">
        <f>SUMIFS(СВЦЭМ!$I$34:$I$777,СВЦЭМ!$A$34:$A$777,$A301,СВЦЭМ!$B$34:$B$777,R$296)+'СЕТ СН'!$F$13</f>
        <v>0</v>
      </c>
      <c r="S301" s="37">
        <f>SUMIFS(СВЦЭМ!$I$34:$I$777,СВЦЭМ!$A$34:$A$777,$A301,СВЦЭМ!$B$34:$B$777,S$296)+'СЕТ СН'!$F$13</f>
        <v>0</v>
      </c>
      <c r="T301" s="37">
        <f>SUMIFS(СВЦЭМ!$I$34:$I$777,СВЦЭМ!$A$34:$A$777,$A301,СВЦЭМ!$B$34:$B$777,T$296)+'СЕТ СН'!$F$13</f>
        <v>0</v>
      </c>
      <c r="U301" s="37">
        <f>SUMIFS(СВЦЭМ!$I$34:$I$777,СВЦЭМ!$A$34:$A$777,$A301,СВЦЭМ!$B$34:$B$777,U$296)+'СЕТ СН'!$F$13</f>
        <v>0</v>
      </c>
      <c r="V301" s="37">
        <f>SUMIFS(СВЦЭМ!$I$34:$I$777,СВЦЭМ!$A$34:$A$777,$A301,СВЦЭМ!$B$34:$B$777,V$296)+'СЕТ СН'!$F$13</f>
        <v>0</v>
      </c>
      <c r="W301" s="37">
        <f>SUMIFS(СВЦЭМ!$I$34:$I$777,СВЦЭМ!$A$34:$A$777,$A301,СВЦЭМ!$B$34:$B$777,W$296)+'СЕТ СН'!$F$13</f>
        <v>0</v>
      </c>
      <c r="X301" s="37">
        <f>SUMIFS(СВЦЭМ!$I$34:$I$777,СВЦЭМ!$A$34:$A$777,$A301,СВЦЭМ!$B$34:$B$777,X$296)+'СЕТ СН'!$F$13</f>
        <v>0</v>
      </c>
      <c r="Y301" s="37">
        <f>SUMIFS(СВЦЭМ!$I$34:$I$777,СВЦЭМ!$A$34:$A$777,$A301,СВЦЭМ!$B$34:$B$777,Y$296)+'СЕТ СН'!$F$13</f>
        <v>0</v>
      </c>
    </row>
    <row r="302" spans="1:27" ht="15.75" x14ac:dyDescent="0.2">
      <c r="A302" s="36">
        <f t="shared" si="8"/>
        <v>42922</v>
      </c>
      <c r="B302" s="37">
        <f>SUMIFS(СВЦЭМ!$I$34:$I$777,СВЦЭМ!$A$34:$A$777,$A302,СВЦЭМ!$B$34:$B$777,B$296)+'СЕТ СН'!$F$13</f>
        <v>0</v>
      </c>
      <c r="C302" s="37">
        <f>SUMIFS(СВЦЭМ!$I$34:$I$777,СВЦЭМ!$A$34:$A$777,$A302,СВЦЭМ!$B$34:$B$777,C$296)+'СЕТ СН'!$F$13</f>
        <v>0</v>
      </c>
      <c r="D302" s="37">
        <f>SUMIFS(СВЦЭМ!$I$34:$I$777,СВЦЭМ!$A$34:$A$777,$A302,СВЦЭМ!$B$34:$B$777,D$296)+'СЕТ СН'!$F$13</f>
        <v>0</v>
      </c>
      <c r="E302" s="37">
        <f>SUMIFS(СВЦЭМ!$I$34:$I$777,СВЦЭМ!$A$34:$A$777,$A302,СВЦЭМ!$B$34:$B$777,E$296)+'СЕТ СН'!$F$13</f>
        <v>0</v>
      </c>
      <c r="F302" s="37">
        <f>SUMIFS(СВЦЭМ!$I$34:$I$777,СВЦЭМ!$A$34:$A$777,$A302,СВЦЭМ!$B$34:$B$777,F$296)+'СЕТ СН'!$F$13</f>
        <v>0</v>
      </c>
      <c r="G302" s="37">
        <f>SUMIFS(СВЦЭМ!$I$34:$I$777,СВЦЭМ!$A$34:$A$777,$A302,СВЦЭМ!$B$34:$B$777,G$296)+'СЕТ СН'!$F$13</f>
        <v>0</v>
      </c>
      <c r="H302" s="37">
        <f>SUMIFS(СВЦЭМ!$I$34:$I$777,СВЦЭМ!$A$34:$A$777,$A302,СВЦЭМ!$B$34:$B$777,H$296)+'СЕТ СН'!$F$13</f>
        <v>0</v>
      </c>
      <c r="I302" s="37">
        <f>SUMIFS(СВЦЭМ!$I$34:$I$777,СВЦЭМ!$A$34:$A$777,$A302,СВЦЭМ!$B$34:$B$777,I$296)+'СЕТ СН'!$F$13</f>
        <v>0</v>
      </c>
      <c r="J302" s="37">
        <f>SUMIFS(СВЦЭМ!$I$34:$I$777,СВЦЭМ!$A$34:$A$777,$A302,СВЦЭМ!$B$34:$B$777,J$296)+'СЕТ СН'!$F$13</f>
        <v>0</v>
      </c>
      <c r="K302" s="37">
        <f>SUMIFS(СВЦЭМ!$I$34:$I$777,СВЦЭМ!$A$34:$A$777,$A302,СВЦЭМ!$B$34:$B$777,K$296)+'СЕТ СН'!$F$13</f>
        <v>0</v>
      </c>
      <c r="L302" s="37">
        <f>SUMIFS(СВЦЭМ!$I$34:$I$777,СВЦЭМ!$A$34:$A$777,$A302,СВЦЭМ!$B$34:$B$777,L$296)+'СЕТ СН'!$F$13</f>
        <v>0</v>
      </c>
      <c r="M302" s="37">
        <f>SUMIFS(СВЦЭМ!$I$34:$I$777,СВЦЭМ!$A$34:$A$777,$A302,СВЦЭМ!$B$34:$B$777,M$296)+'СЕТ СН'!$F$13</f>
        <v>0</v>
      </c>
      <c r="N302" s="37">
        <f>SUMIFS(СВЦЭМ!$I$34:$I$777,СВЦЭМ!$A$34:$A$777,$A302,СВЦЭМ!$B$34:$B$777,N$296)+'СЕТ СН'!$F$13</f>
        <v>0</v>
      </c>
      <c r="O302" s="37">
        <f>SUMIFS(СВЦЭМ!$I$34:$I$777,СВЦЭМ!$A$34:$A$777,$A302,СВЦЭМ!$B$34:$B$777,O$296)+'СЕТ СН'!$F$13</f>
        <v>0</v>
      </c>
      <c r="P302" s="37">
        <f>SUMIFS(СВЦЭМ!$I$34:$I$777,СВЦЭМ!$A$34:$A$777,$A302,СВЦЭМ!$B$34:$B$777,P$296)+'СЕТ СН'!$F$13</f>
        <v>0</v>
      </c>
      <c r="Q302" s="37">
        <f>SUMIFS(СВЦЭМ!$I$34:$I$777,СВЦЭМ!$A$34:$A$777,$A302,СВЦЭМ!$B$34:$B$777,Q$296)+'СЕТ СН'!$F$13</f>
        <v>0</v>
      </c>
      <c r="R302" s="37">
        <f>SUMIFS(СВЦЭМ!$I$34:$I$777,СВЦЭМ!$A$34:$A$777,$A302,СВЦЭМ!$B$34:$B$777,R$296)+'СЕТ СН'!$F$13</f>
        <v>0</v>
      </c>
      <c r="S302" s="37">
        <f>SUMIFS(СВЦЭМ!$I$34:$I$777,СВЦЭМ!$A$34:$A$777,$A302,СВЦЭМ!$B$34:$B$777,S$296)+'СЕТ СН'!$F$13</f>
        <v>0</v>
      </c>
      <c r="T302" s="37">
        <f>SUMIFS(СВЦЭМ!$I$34:$I$777,СВЦЭМ!$A$34:$A$777,$A302,СВЦЭМ!$B$34:$B$777,T$296)+'СЕТ СН'!$F$13</f>
        <v>0</v>
      </c>
      <c r="U302" s="37">
        <f>SUMIFS(СВЦЭМ!$I$34:$I$777,СВЦЭМ!$A$34:$A$777,$A302,СВЦЭМ!$B$34:$B$777,U$296)+'СЕТ СН'!$F$13</f>
        <v>0</v>
      </c>
      <c r="V302" s="37">
        <f>SUMIFS(СВЦЭМ!$I$34:$I$777,СВЦЭМ!$A$34:$A$777,$A302,СВЦЭМ!$B$34:$B$777,V$296)+'СЕТ СН'!$F$13</f>
        <v>0</v>
      </c>
      <c r="W302" s="37">
        <f>SUMIFS(СВЦЭМ!$I$34:$I$777,СВЦЭМ!$A$34:$A$777,$A302,СВЦЭМ!$B$34:$B$777,W$296)+'СЕТ СН'!$F$13</f>
        <v>0</v>
      </c>
      <c r="X302" s="37">
        <f>SUMIFS(СВЦЭМ!$I$34:$I$777,СВЦЭМ!$A$34:$A$777,$A302,СВЦЭМ!$B$34:$B$777,X$296)+'СЕТ СН'!$F$13</f>
        <v>0</v>
      </c>
      <c r="Y302" s="37">
        <f>SUMIFS(СВЦЭМ!$I$34:$I$777,СВЦЭМ!$A$34:$A$777,$A302,СВЦЭМ!$B$34:$B$777,Y$296)+'СЕТ СН'!$F$13</f>
        <v>0</v>
      </c>
    </row>
    <row r="303" spans="1:27" ht="15.75" x14ac:dyDescent="0.2">
      <c r="A303" s="36">
        <f t="shared" si="8"/>
        <v>42923</v>
      </c>
      <c r="B303" s="37">
        <f>SUMIFS(СВЦЭМ!$I$34:$I$777,СВЦЭМ!$A$34:$A$777,$A303,СВЦЭМ!$B$34:$B$777,B$296)+'СЕТ СН'!$F$13</f>
        <v>0</v>
      </c>
      <c r="C303" s="37">
        <f>SUMIFS(СВЦЭМ!$I$34:$I$777,СВЦЭМ!$A$34:$A$777,$A303,СВЦЭМ!$B$34:$B$777,C$296)+'СЕТ СН'!$F$13</f>
        <v>0</v>
      </c>
      <c r="D303" s="37">
        <f>SUMIFS(СВЦЭМ!$I$34:$I$777,СВЦЭМ!$A$34:$A$777,$A303,СВЦЭМ!$B$34:$B$777,D$296)+'СЕТ СН'!$F$13</f>
        <v>0</v>
      </c>
      <c r="E303" s="37">
        <f>SUMIFS(СВЦЭМ!$I$34:$I$777,СВЦЭМ!$A$34:$A$777,$A303,СВЦЭМ!$B$34:$B$777,E$296)+'СЕТ СН'!$F$13</f>
        <v>0</v>
      </c>
      <c r="F303" s="37">
        <f>SUMIFS(СВЦЭМ!$I$34:$I$777,СВЦЭМ!$A$34:$A$777,$A303,СВЦЭМ!$B$34:$B$777,F$296)+'СЕТ СН'!$F$13</f>
        <v>0</v>
      </c>
      <c r="G303" s="37">
        <f>SUMIFS(СВЦЭМ!$I$34:$I$777,СВЦЭМ!$A$34:$A$777,$A303,СВЦЭМ!$B$34:$B$777,G$296)+'СЕТ СН'!$F$13</f>
        <v>0</v>
      </c>
      <c r="H303" s="37">
        <f>SUMIFS(СВЦЭМ!$I$34:$I$777,СВЦЭМ!$A$34:$A$777,$A303,СВЦЭМ!$B$34:$B$777,H$296)+'СЕТ СН'!$F$13</f>
        <v>0</v>
      </c>
      <c r="I303" s="37">
        <f>SUMIFS(СВЦЭМ!$I$34:$I$777,СВЦЭМ!$A$34:$A$777,$A303,СВЦЭМ!$B$34:$B$777,I$296)+'СЕТ СН'!$F$13</f>
        <v>0</v>
      </c>
      <c r="J303" s="37">
        <f>SUMIFS(СВЦЭМ!$I$34:$I$777,СВЦЭМ!$A$34:$A$777,$A303,СВЦЭМ!$B$34:$B$777,J$296)+'СЕТ СН'!$F$13</f>
        <v>0</v>
      </c>
      <c r="K303" s="37">
        <f>SUMIFS(СВЦЭМ!$I$34:$I$777,СВЦЭМ!$A$34:$A$777,$A303,СВЦЭМ!$B$34:$B$777,K$296)+'СЕТ СН'!$F$13</f>
        <v>0</v>
      </c>
      <c r="L303" s="37">
        <f>SUMIFS(СВЦЭМ!$I$34:$I$777,СВЦЭМ!$A$34:$A$777,$A303,СВЦЭМ!$B$34:$B$777,L$296)+'СЕТ СН'!$F$13</f>
        <v>0</v>
      </c>
      <c r="M303" s="37">
        <f>SUMIFS(СВЦЭМ!$I$34:$I$777,СВЦЭМ!$A$34:$A$777,$A303,СВЦЭМ!$B$34:$B$777,M$296)+'СЕТ СН'!$F$13</f>
        <v>0</v>
      </c>
      <c r="N303" s="37">
        <f>SUMIFS(СВЦЭМ!$I$34:$I$777,СВЦЭМ!$A$34:$A$777,$A303,СВЦЭМ!$B$34:$B$777,N$296)+'СЕТ СН'!$F$13</f>
        <v>0</v>
      </c>
      <c r="O303" s="37">
        <f>SUMIFS(СВЦЭМ!$I$34:$I$777,СВЦЭМ!$A$34:$A$777,$A303,СВЦЭМ!$B$34:$B$777,O$296)+'СЕТ СН'!$F$13</f>
        <v>0</v>
      </c>
      <c r="P303" s="37">
        <f>SUMIFS(СВЦЭМ!$I$34:$I$777,СВЦЭМ!$A$34:$A$777,$A303,СВЦЭМ!$B$34:$B$777,P$296)+'СЕТ СН'!$F$13</f>
        <v>0</v>
      </c>
      <c r="Q303" s="37">
        <f>SUMIFS(СВЦЭМ!$I$34:$I$777,СВЦЭМ!$A$34:$A$777,$A303,СВЦЭМ!$B$34:$B$777,Q$296)+'СЕТ СН'!$F$13</f>
        <v>0</v>
      </c>
      <c r="R303" s="37">
        <f>SUMIFS(СВЦЭМ!$I$34:$I$777,СВЦЭМ!$A$34:$A$777,$A303,СВЦЭМ!$B$34:$B$777,R$296)+'СЕТ СН'!$F$13</f>
        <v>0</v>
      </c>
      <c r="S303" s="37">
        <f>SUMIFS(СВЦЭМ!$I$34:$I$777,СВЦЭМ!$A$34:$A$777,$A303,СВЦЭМ!$B$34:$B$777,S$296)+'СЕТ СН'!$F$13</f>
        <v>0</v>
      </c>
      <c r="T303" s="37">
        <f>SUMIFS(СВЦЭМ!$I$34:$I$777,СВЦЭМ!$A$34:$A$777,$A303,СВЦЭМ!$B$34:$B$777,T$296)+'СЕТ СН'!$F$13</f>
        <v>0</v>
      </c>
      <c r="U303" s="37">
        <f>SUMIFS(СВЦЭМ!$I$34:$I$777,СВЦЭМ!$A$34:$A$777,$A303,СВЦЭМ!$B$34:$B$777,U$296)+'СЕТ СН'!$F$13</f>
        <v>0</v>
      </c>
      <c r="V303" s="37">
        <f>SUMIFS(СВЦЭМ!$I$34:$I$777,СВЦЭМ!$A$34:$A$777,$A303,СВЦЭМ!$B$34:$B$777,V$296)+'СЕТ СН'!$F$13</f>
        <v>0</v>
      </c>
      <c r="W303" s="37">
        <f>SUMIFS(СВЦЭМ!$I$34:$I$777,СВЦЭМ!$A$34:$A$777,$A303,СВЦЭМ!$B$34:$B$777,W$296)+'СЕТ СН'!$F$13</f>
        <v>0</v>
      </c>
      <c r="X303" s="37">
        <f>SUMIFS(СВЦЭМ!$I$34:$I$777,СВЦЭМ!$A$34:$A$777,$A303,СВЦЭМ!$B$34:$B$777,X$296)+'СЕТ СН'!$F$13</f>
        <v>0</v>
      </c>
      <c r="Y303" s="37">
        <f>SUMIFS(СВЦЭМ!$I$34:$I$777,СВЦЭМ!$A$34:$A$777,$A303,СВЦЭМ!$B$34:$B$777,Y$296)+'СЕТ СН'!$F$13</f>
        <v>0</v>
      </c>
    </row>
    <row r="304" spans="1:27" ht="15.75" x14ac:dyDescent="0.2">
      <c r="A304" s="36">
        <f t="shared" si="8"/>
        <v>42924</v>
      </c>
      <c r="B304" s="37">
        <f>SUMIFS(СВЦЭМ!$I$34:$I$777,СВЦЭМ!$A$34:$A$777,$A304,СВЦЭМ!$B$34:$B$777,B$296)+'СЕТ СН'!$F$13</f>
        <v>0</v>
      </c>
      <c r="C304" s="37">
        <f>SUMIFS(СВЦЭМ!$I$34:$I$777,СВЦЭМ!$A$34:$A$777,$A304,СВЦЭМ!$B$34:$B$777,C$296)+'СЕТ СН'!$F$13</f>
        <v>0</v>
      </c>
      <c r="D304" s="37">
        <f>SUMIFS(СВЦЭМ!$I$34:$I$777,СВЦЭМ!$A$34:$A$777,$A304,СВЦЭМ!$B$34:$B$777,D$296)+'СЕТ СН'!$F$13</f>
        <v>0</v>
      </c>
      <c r="E304" s="37">
        <f>SUMIFS(СВЦЭМ!$I$34:$I$777,СВЦЭМ!$A$34:$A$777,$A304,СВЦЭМ!$B$34:$B$777,E$296)+'СЕТ СН'!$F$13</f>
        <v>0</v>
      </c>
      <c r="F304" s="37">
        <f>SUMIFS(СВЦЭМ!$I$34:$I$777,СВЦЭМ!$A$34:$A$777,$A304,СВЦЭМ!$B$34:$B$777,F$296)+'СЕТ СН'!$F$13</f>
        <v>0</v>
      </c>
      <c r="G304" s="37">
        <f>SUMIFS(СВЦЭМ!$I$34:$I$777,СВЦЭМ!$A$34:$A$777,$A304,СВЦЭМ!$B$34:$B$777,G$296)+'СЕТ СН'!$F$13</f>
        <v>0</v>
      </c>
      <c r="H304" s="37">
        <f>SUMIFS(СВЦЭМ!$I$34:$I$777,СВЦЭМ!$A$34:$A$777,$A304,СВЦЭМ!$B$34:$B$777,H$296)+'СЕТ СН'!$F$13</f>
        <v>0</v>
      </c>
      <c r="I304" s="37">
        <f>SUMIFS(СВЦЭМ!$I$34:$I$777,СВЦЭМ!$A$34:$A$777,$A304,СВЦЭМ!$B$34:$B$777,I$296)+'СЕТ СН'!$F$13</f>
        <v>0</v>
      </c>
      <c r="J304" s="37">
        <f>SUMIFS(СВЦЭМ!$I$34:$I$777,СВЦЭМ!$A$34:$A$777,$A304,СВЦЭМ!$B$34:$B$777,J$296)+'СЕТ СН'!$F$13</f>
        <v>0</v>
      </c>
      <c r="K304" s="37">
        <f>SUMIFS(СВЦЭМ!$I$34:$I$777,СВЦЭМ!$A$34:$A$777,$A304,СВЦЭМ!$B$34:$B$777,K$296)+'СЕТ СН'!$F$13</f>
        <v>0</v>
      </c>
      <c r="L304" s="37">
        <f>SUMIFS(СВЦЭМ!$I$34:$I$777,СВЦЭМ!$A$34:$A$777,$A304,СВЦЭМ!$B$34:$B$777,L$296)+'СЕТ СН'!$F$13</f>
        <v>0</v>
      </c>
      <c r="M304" s="37">
        <f>SUMIFS(СВЦЭМ!$I$34:$I$777,СВЦЭМ!$A$34:$A$777,$A304,СВЦЭМ!$B$34:$B$777,M$296)+'СЕТ СН'!$F$13</f>
        <v>0</v>
      </c>
      <c r="N304" s="37">
        <f>SUMIFS(СВЦЭМ!$I$34:$I$777,СВЦЭМ!$A$34:$A$777,$A304,СВЦЭМ!$B$34:$B$777,N$296)+'СЕТ СН'!$F$13</f>
        <v>0</v>
      </c>
      <c r="O304" s="37">
        <f>SUMIFS(СВЦЭМ!$I$34:$I$777,СВЦЭМ!$A$34:$A$777,$A304,СВЦЭМ!$B$34:$B$777,O$296)+'СЕТ СН'!$F$13</f>
        <v>0</v>
      </c>
      <c r="P304" s="37">
        <f>SUMIFS(СВЦЭМ!$I$34:$I$777,СВЦЭМ!$A$34:$A$777,$A304,СВЦЭМ!$B$34:$B$777,P$296)+'СЕТ СН'!$F$13</f>
        <v>0</v>
      </c>
      <c r="Q304" s="37">
        <f>SUMIFS(СВЦЭМ!$I$34:$I$777,СВЦЭМ!$A$34:$A$777,$A304,СВЦЭМ!$B$34:$B$777,Q$296)+'СЕТ СН'!$F$13</f>
        <v>0</v>
      </c>
      <c r="R304" s="37">
        <f>SUMIFS(СВЦЭМ!$I$34:$I$777,СВЦЭМ!$A$34:$A$777,$A304,СВЦЭМ!$B$34:$B$777,R$296)+'СЕТ СН'!$F$13</f>
        <v>0</v>
      </c>
      <c r="S304" s="37">
        <f>SUMIFS(СВЦЭМ!$I$34:$I$777,СВЦЭМ!$A$34:$A$777,$A304,СВЦЭМ!$B$34:$B$777,S$296)+'СЕТ СН'!$F$13</f>
        <v>0</v>
      </c>
      <c r="T304" s="37">
        <f>SUMIFS(СВЦЭМ!$I$34:$I$777,СВЦЭМ!$A$34:$A$777,$A304,СВЦЭМ!$B$34:$B$777,T$296)+'СЕТ СН'!$F$13</f>
        <v>0</v>
      </c>
      <c r="U304" s="37">
        <f>SUMIFS(СВЦЭМ!$I$34:$I$777,СВЦЭМ!$A$34:$A$777,$A304,СВЦЭМ!$B$34:$B$777,U$296)+'СЕТ СН'!$F$13</f>
        <v>0</v>
      </c>
      <c r="V304" s="37">
        <f>SUMIFS(СВЦЭМ!$I$34:$I$777,СВЦЭМ!$A$34:$A$777,$A304,СВЦЭМ!$B$34:$B$777,V$296)+'СЕТ СН'!$F$13</f>
        <v>0</v>
      </c>
      <c r="W304" s="37">
        <f>SUMIFS(СВЦЭМ!$I$34:$I$777,СВЦЭМ!$A$34:$A$777,$A304,СВЦЭМ!$B$34:$B$777,W$296)+'СЕТ СН'!$F$13</f>
        <v>0</v>
      </c>
      <c r="X304" s="37">
        <f>SUMIFS(СВЦЭМ!$I$34:$I$777,СВЦЭМ!$A$34:$A$777,$A304,СВЦЭМ!$B$34:$B$777,X$296)+'СЕТ СН'!$F$13</f>
        <v>0</v>
      </c>
      <c r="Y304" s="37">
        <f>SUMIFS(СВЦЭМ!$I$34:$I$777,СВЦЭМ!$A$34:$A$777,$A304,СВЦЭМ!$B$34:$B$777,Y$296)+'СЕТ СН'!$F$13</f>
        <v>0</v>
      </c>
    </row>
    <row r="305" spans="1:25" ht="15.75" x14ac:dyDescent="0.2">
      <c r="A305" s="36">
        <f t="shared" si="8"/>
        <v>42925</v>
      </c>
      <c r="B305" s="37">
        <f>SUMIFS(СВЦЭМ!$I$34:$I$777,СВЦЭМ!$A$34:$A$777,$A305,СВЦЭМ!$B$34:$B$777,B$296)+'СЕТ СН'!$F$13</f>
        <v>0</v>
      </c>
      <c r="C305" s="37">
        <f>SUMIFS(СВЦЭМ!$I$34:$I$777,СВЦЭМ!$A$34:$A$777,$A305,СВЦЭМ!$B$34:$B$777,C$296)+'СЕТ СН'!$F$13</f>
        <v>0</v>
      </c>
      <c r="D305" s="37">
        <f>SUMIFS(СВЦЭМ!$I$34:$I$777,СВЦЭМ!$A$34:$A$777,$A305,СВЦЭМ!$B$34:$B$777,D$296)+'СЕТ СН'!$F$13</f>
        <v>0</v>
      </c>
      <c r="E305" s="37">
        <f>SUMIFS(СВЦЭМ!$I$34:$I$777,СВЦЭМ!$A$34:$A$777,$A305,СВЦЭМ!$B$34:$B$777,E$296)+'СЕТ СН'!$F$13</f>
        <v>0</v>
      </c>
      <c r="F305" s="37">
        <f>SUMIFS(СВЦЭМ!$I$34:$I$777,СВЦЭМ!$A$34:$A$777,$A305,СВЦЭМ!$B$34:$B$777,F$296)+'СЕТ СН'!$F$13</f>
        <v>0</v>
      </c>
      <c r="G305" s="37">
        <f>SUMIFS(СВЦЭМ!$I$34:$I$777,СВЦЭМ!$A$34:$A$777,$A305,СВЦЭМ!$B$34:$B$777,G$296)+'СЕТ СН'!$F$13</f>
        <v>0</v>
      </c>
      <c r="H305" s="37">
        <f>SUMIFS(СВЦЭМ!$I$34:$I$777,СВЦЭМ!$A$34:$A$777,$A305,СВЦЭМ!$B$34:$B$777,H$296)+'СЕТ СН'!$F$13</f>
        <v>0</v>
      </c>
      <c r="I305" s="37">
        <f>SUMIFS(СВЦЭМ!$I$34:$I$777,СВЦЭМ!$A$34:$A$777,$A305,СВЦЭМ!$B$34:$B$777,I$296)+'СЕТ СН'!$F$13</f>
        <v>0</v>
      </c>
      <c r="J305" s="37">
        <f>SUMIFS(СВЦЭМ!$I$34:$I$777,СВЦЭМ!$A$34:$A$777,$A305,СВЦЭМ!$B$34:$B$777,J$296)+'СЕТ СН'!$F$13</f>
        <v>0</v>
      </c>
      <c r="K305" s="37">
        <f>SUMIFS(СВЦЭМ!$I$34:$I$777,СВЦЭМ!$A$34:$A$777,$A305,СВЦЭМ!$B$34:$B$777,K$296)+'СЕТ СН'!$F$13</f>
        <v>0</v>
      </c>
      <c r="L305" s="37">
        <f>SUMIFS(СВЦЭМ!$I$34:$I$777,СВЦЭМ!$A$34:$A$777,$A305,СВЦЭМ!$B$34:$B$777,L$296)+'СЕТ СН'!$F$13</f>
        <v>0</v>
      </c>
      <c r="M305" s="37">
        <f>SUMIFS(СВЦЭМ!$I$34:$I$777,СВЦЭМ!$A$34:$A$777,$A305,СВЦЭМ!$B$34:$B$777,M$296)+'СЕТ СН'!$F$13</f>
        <v>0</v>
      </c>
      <c r="N305" s="37">
        <f>SUMIFS(СВЦЭМ!$I$34:$I$777,СВЦЭМ!$A$34:$A$777,$A305,СВЦЭМ!$B$34:$B$777,N$296)+'СЕТ СН'!$F$13</f>
        <v>0</v>
      </c>
      <c r="O305" s="37">
        <f>SUMIFS(СВЦЭМ!$I$34:$I$777,СВЦЭМ!$A$34:$A$777,$A305,СВЦЭМ!$B$34:$B$777,O$296)+'СЕТ СН'!$F$13</f>
        <v>0</v>
      </c>
      <c r="P305" s="37">
        <f>SUMIFS(СВЦЭМ!$I$34:$I$777,СВЦЭМ!$A$34:$A$777,$A305,СВЦЭМ!$B$34:$B$777,P$296)+'СЕТ СН'!$F$13</f>
        <v>0</v>
      </c>
      <c r="Q305" s="37">
        <f>SUMIFS(СВЦЭМ!$I$34:$I$777,СВЦЭМ!$A$34:$A$777,$A305,СВЦЭМ!$B$34:$B$777,Q$296)+'СЕТ СН'!$F$13</f>
        <v>0</v>
      </c>
      <c r="R305" s="37">
        <f>SUMIFS(СВЦЭМ!$I$34:$I$777,СВЦЭМ!$A$34:$A$777,$A305,СВЦЭМ!$B$34:$B$777,R$296)+'СЕТ СН'!$F$13</f>
        <v>0</v>
      </c>
      <c r="S305" s="37">
        <f>SUMIFS(СВЦЭМ!$I$34:$I$777,СВЦЭМ!$A$34:$A$777,$A305,СВЦЭМ!$B$34:$B$777,S$296)+'СЕТ СН'!$F$13</f>
        <v>0</v>
      </c>
      <c r="T305" s="37">
        <f>SUMIFS(СВЦЭМ!$I$34:$I$777,СВЦЭМ!$A$34:$A$777,$A305,СВЦЭМ!$B$34:$B$777,T$296)+'СЕТ СН'!$F$13</f>
        <v>0</v>
      </c>
      <c r="U305" s="37">
        <f>SUMIFS(СВЦЭМ!$I$34:$I$777,СВЦЭМ!$A$34:$A$777,$A305,СВЦЭМ!$B$34:$B$777,U$296)+'СЕТ СН'!$F$13</f>
        <v>0</v>
      </c>
      <c r="V305" s="37">
        <f>SUMIFS(СВЦЭМ!$I$34:$I$777,СВЦЭМ!$A$34:$A$777,$A305,СВЦЭМ!$B$34:$B$777,V$296)+'СЕТ СН'!$F$13</f>
        <v>0</v>
      </c>
      <c r="W305" s="37">
        <f>SUMIFS(СВЦЭМ!$I$34:$I$777,СВЦЭМ!$A$34:$A$777,$A305,СВЦЭМ!$B$34:$B$777,W$296)+'СЕТ СН'!$F$13</f>
        <v>0</v>
      </c>
      <c r="X305" s="37">
        <f>SUMIFS(СВЦЭМ!$I$34:$I$777,СВЦЭМ!$A$34:$A$777,$A305,СВЦЭМ!$B$34:$B$777,X$296)+'СЕТ СН'!$F$13</f>
        <v>0</v>
      </c>
      <c r="Y305" s="37">
        <f>SUMIFS(СВЦЭМ!$I$34:$I$777,СВЦЭМ!$A$34:$A$777,$A305,СВЦЭМ!$B$34:$B$777,Y$296)+'СЕТ СН'!$F$13</f>
        <v>0</v>
      </c>
    </row>
    <row r="306" spans="1:25" ht="15.75" x14ac:dyDescent="0.2">
      <c r="A306" s="36">
        <f t="shared" si="8"/>
        <v>42926</v>
      </c>
      <c r="B306" s="37">
        <f>SUMIFS(СВЦЭМ!$I$34:$I$777,СВЦЭМ!$A$34:$A$777,$A306,СВЦЭМ!$B$34:$B$777,B$296)+'СЕТ СН'!$F$13</f>
        <v>0</v>
      </c>
      <c r="C306" s="37">
        <f>SUMIFS(СВЦЭМ!$I$34:$I$777,СВЦЭМ!$A$34:$A$777,$A306,СВЦЭМ!$B$34:$B$777,C$296)+'СЕТ СН'!$F$13</f>
        <v>0</v>
      </c>
      <c r="D306" s="37">
        <f>SUMIFS(СВЦЭМ!$I$34:$I$777,СВЦЭМ!$A$34:$A$777,$A306,СВЦЭМ!$B$34:$B$777,D$296)+'СЕТ СН'!$F$13</f>
        <v>0</v>
      </c>
      <c r="E306" s="37">
        <f>SUMIFS(СВЦЭМ!$I$34:$I$777,СВЦЭМ!$A$34:$A$777,$A306,СВЦЭМ!$B$34:$B$777,E$296)+'СЕТ СН'!$F$13</f>
        <v>0</v>
      </c>
      <c r="F306" s="37">
        <f>SUMIFS(СВЦЭМ!$I$34:$I$777,СВЦЭМ!$A$34:$A$777,$A306,СВЦЭМ!$B$34:$B$777,F$296)+'СЕТ СН'!$F$13</f>
        <v>0</v>
      </c>
      <c r="G306" s="37">
        <f>SUMIFS(СВЦЭМ!$I$34:$I$777,СВЦЭМ!$A$34:$A$777,$A306,СВЦЭМ!$B$34:$B$777,G$296)+'СЕТ СН'!$F$13</f>
        <v>0</v>
      </c>
      <c r="H306" s="37">
        <f>SUMIFS(СВЦЭМ!$I$34:$I$777,СВЦЭМ!$A$34:$A$777,$A306,СВЦЭМ!$B$34:$B$777,H$296)+'СЕТ СН'!$F$13</f>
        <v>0</v>
      </c>
      <c r="I306" s="37">
        <f>SUMIFS(СВЦЭМ!$I$34:$I$777,СВЦЭМ!$A$34:$A$777,$A306,СВЦЭМ!$B$34:$B$777,I$296)+'СЕТ СН'!$F$13</f>
        <v>0</v>
      </c>
      <c r="J306" s="37">
        <f>SUMIFS(СВЦЭМ!$I$34:$I$777,СВЦЭМ!$A$34:$A$777,$A306,СВЦЭМ!$B$34:$B$777,J$296)+'СЕТ СН'!$F$13</f>
        <v>0</v>
      </c>
      <c r="K306" s="37">
        <f>SUMIFS(СВЦЭМ!$I$34:$I$777,СВЦЭМ!$A$34:$A$777,$A306,СВЦЭМ!$B$34:$B$777,K$296)+'СЕТ СН'!$F$13</f>
        <v>0</v>
      </c>
      <c r="L306" s="37">
        <f>SUMIFS(СВЦЭМ!$I$34:$I$777,СВЦЭМ!$A$34:$A$777,$A306,СВЦЭМ!$B$34:$B$777,L$296)+'СЕТ СН'!$F$13</f>
        <v>0</v>
      </c>
      <c r="M306" s="37">
        <f>SUMIFS(СВЦЭМ!$I$34:$I$777,СВЦЭМ!$A$34:$A$777,$A306,СВЦЭМ!$B$34:$B$777,M$296)+'СЕТ СН'!$F$13</f>
        <v>0</v>
      </c>
      <c r="N306" s="37">
        <f>SUMIFS(СВЦЭМ!$I$34:$I$777,СВЦЭМ!$A$34:$A$777,$A306,СВЦЭМ!$B$34:$B$777,N$296)+'СЕТ СН'!$F$13</f>
        <v>0</v>
      </c>
      <c r="O306" s="37">
        <f>SUMIFS(СВЦЭМ!$I$34:$I$777,СВЦЭМ!$A$34:$A$777,$A306,СВЦЭМ!$B$34:$B$777,O$296)+'СЕТ СН'!$F$13</f>
        <v>0</v>
      </c>
      <c r="P306" s="37">
        <f>SUMIFS(СВЦЭМ!$I$34:$I$777,СВЦЭМ!$A$34:$A$777,$A306,СВЦЭМ!$B$34:$B$777,P$296)+'СЕТ СН'!$F$13</f>
        <v>0</v>
      </c>
      <c r="Q306" s="37">
        <f>SUMIFS(СВЦЭМ!$I$34:$I$777,СВЦЭМ!$A$34:$A$777,$A306,СВЦЭМ!$B$34:$B$777,Q$296)+'СЕТ СН'!$F$13</f>
        <v>0</v>
      </c>
      <c r="R306" s="37">
        <f>SUMIFS(СВЦЭМ!$I$34:$I$777,СВЦЭМ!$A$34:$A$777,$A306,СВЦЭМ!$B$34:$B$777,R$296)+'СЕТ СН'!$F$13</f>
        <v>0</v>
      </c>
      <c r="S306" s="37">
        <f>SUMIFS(СВЦЭМ!$I$34:$I$777,СВЦЭМ!$A$34:$A$777,$A306,СВЦЭМ!$B$34:$B$777,S$296)+'СЕТ СН'!$F$13</f>
        <v>0</v>
      </c>
      <c r="T306" s="37">
        <f>SUMIFS(СВЦЭМ!$I$34:$I$777,СВЦЭМ!$A$34:$A$777,$A306,СВЦЭМ!$B$34:$B$777,T$296)+'СЕТ СН'!$F$13</f>
        <v>0</v>
      </c>
      <c r="U306" s="37">
        <f>SUMIFS(СВЦЭМ!$I$34:$I$777,СВЦЭМ!$A$34:$A$777,$A306,СВЦЭМ!$B$34:$B$777,U$296)+'СЕТ СН'!$F$13</f>
        <v>0</v>
      </c>
      <c r="V306" s="37">
        <f>SUMIFS(СВЦЭМ!$I$34:$I$777,СВЦЭМ!$A$34:$A$777,$A306,СВЦЭМ!$B$34:$B$777,V$296)+'СЕТ СН'!$F$13</f>
        <v>0</v>
      </c>
      <c r="W306" s="37">
        <f>SUMIFS(СВЦЭМ!$I$34:$I$777,СВЦЭМ!$A$34:$A$777,$A306,СВЦЭМ!$B$34:$B$777,W$296)+'СЕТ СН'!$F$13</f>
        <v>0</v>
      </c>
      <c r="X306" s="37">
        <f>SUMIFS(СВЦЭМ!$I$34:$I$777,СВЦЭМ!$A$34:$A$777,$A306,СВЦЭМ!$B$34:$B$777,X$296)+'СЕТ СН'!$F$13</f>
        <v>0</v>
      </c>
      <c r="Y306" s="37">
        <f>SUMIFS(СВЦЭМ!$I$34:$I$777,СВЦЭМ!$A$34:$A$777,$A306,СВЦЭМ!$B$34:$B$777,Y$296)+'СЕТ СН'!$F$13</f>
        <v>0</v>
      </c>
    </row>
    <row r="307" spans="1:25" ht="15.75" x14ac:dyDescent="0.2">
      <c r="A307" s="36">
        <f t="shared" si="8"/>
        <v>42927</v>
      </c>
      <c r="B307" s="37">
        <f>SUMIFS(СВЦЭМ!$I$34:$I$777,СВЦЭМ!$A$34:$A$777,$A307,СВЦЭМ!$B$34:$B$777,B$296)+'СЕТ СН'!$F$13</f>
        <v>0</v>
      </c>
      <c r="C307" s="37">
        <f>SUMIFS(СВЦЭМ!$I$34:$I$777,СВЦЭМ!$A$34:$A$777,$A307,СВЦЭМ!$B$34:$B$777,C$296)+'СЕТ СН'!$F$13</f>
        <v>0</v>
      </c>
      <c r="D307" s="37">
        <f>SUMIFS(СВЦЭМ!$I$34:$I$777,СВЦЭМ!$A$34:$A$777,$A307,СВЦЭМ!$B$34:$B$777,D$296)+'СЕТ СН'!$F$13</f>
        <v>0</v>
      </c>
      <c r="E307" s="37">
        <f>SUMIFS(СВЦЭМ!$I$34:$I$777,СВЦЭМ!$A$34:$A$777,$A307,СВЦЭМ!$B$34:$B$777,E$296)+'СЕТ СН'!$F$13</f>
        <v>0</v>
      </c>
      <c r="F307" s="37">
        <f>SUMIFS(СВЦЭМ!$I$34:$I$777,СВЦЭМ!$A$34:$A$777,$A307,СВЦЭМ!$B$34:$B$777,F$296)+'СЕТ СН'!$F$13</f>
        <v>0</v>
      </c>
      <c r="G307" s="37">
        <f>SUMIFS(СВЦЭМ!$I$34:$I$777,СВЦЭМ!$A$34:$A$777,$A307,СВЦЭМ!$B$34:$B$777,G$296)+'СЕТ СН'!$F$13</f>
        <v>0</v>
      </c>
      <c r="H307" s="37">
        <f>SUMIFS(СВЦЭМ!$I$34:$I$777,СВЦЭМ!$A$34:$A$777,$A307,СВЦЭМ!$B$34:$B$777,H$296)+'СЕТ СН'!$F$13</f>
        <v>0</v>
      </c>
      <c r="I307" s="37">
        <f>SUMIFS(СВЦЭМ!$I$34:$I$777,СВЦЭМ!$A$34:$A$777,$A307,СВЦЭМ!$B$34:$B$777,I$296)+'СЕТ СН'!$F$13</f>
        <v>0</v>
      </c>
      <c r="J307" s="37">
        <f>SUMIFS(СВЦЭМ!$I$34:$I$777,СВЦЭМ!$A$34:$A$777,$A307,СВЦЭМ!$B$34:$B$777,J$296)+'СЕТ СН'!$F$13</f>
        <v>0</v>
      </c>
      <c r="K307" s="37">
        <f>SUMIFS(СВЦЭМ!$I$34:$I$777,СВЦЭМ!$A$34:$A$777,$A307,СВЦЭМ!$B$34:$B$777,K$296)+'СЕТ СН'!$F$13</f>
        <v>0</v>
      </c>
      <c r="L307" s="37">
        <f>SUMIFS(СВЦЭМ!$I$34:$I$777,СВЦЭМ!$A$34:$A$777,$A307,СВЦЭМ!$B$34:$B$777,L$296)+'СЕТ СН'!$F$13</f>
        <v>0</v>
      </c>
      <c r="M307" s="37">
        <f>SUMIFS(СВЦЭМ!$I$34:$I$777,СВЦЭМ!$A$34:$A$777,$A307,СВЦЭМ!$B$34:$B$777,M$296)+'СЕТ СН'!$F$13</f>
        <v>0</v>
      </c>
      <c r="N307" s="37">
        <f>SUMIFS(СВЦЭМ!$I$34:$I$777,СВЦЭМ!$A$34:$A$777,$A307,СВЦЭМ!$B$34:$B$777,N$296)+'СЕТ СН'!$F$13</f>
        <v>0</v>
      </c>
      <c r="O307" s="37">
        <f>SUMIFS(СВЦЭМ!$I$34:$I$777,СВЦЭМ!$A$34:$A$777,$A307,СВЦЭМ!$B$34:$B$777,O$296)+'СЕТ СН'!$F$13</f>
        <v>0</v>
      </c>
      <c r="P307" s="37">
        <f>SUMIFS(СВЦЭМ!$I$34:$I$777,СВЦЭМ!$A$34:$A$777,$A307,СВЦЭМ!$B$34:$B$777,P$296)+'СЕТ СН'!$F$13</f>
        <v>0</v>
      </c>
      <c r="Q307" s="37">
        <f>SUMIFS(СВЦЭМ!$I$34:$I$777,СВЦЭМ!$A$34:$A$777,$A307,СВЦЭМ!$B$34:$B$777,Q$296)+'СЕТ СН'!$F$13</f>
        <v>0</v>
      </c>
      <c r="R307" s="37">
        <f>SUMIFS(СВЦЭМ!$I$34:$I$777,СВЦЭМ!$A$34:$A$777,$A307,СВЦЭМ!$B$34:$B$777,R$296)+'СЕТ СН'!$F$13</f>
        <v>0</v>
      </c>
      <c r="S307" s="37">
        <f>SUMIFS(СВЦЭМ!$I$34:$I$777,СВЦЭМ!$A$34:$A$777,$A307,СВЦЭМ!$B$34:$B$777,S$296)+'СЕТ СН'!$F$13</f>
        <v>0</v>
      </c>
      <c r="T307" s="37">
        <f>SUMIFS(СВЦЭМ!$I$34:$I$777,СВЦЭМ!$A$34:$A$777,$A307,СВЦЭМ!$B$34:$B$777,T$296)+'СЕТ СН'!$F$13</f>
        <v>0</v>
      </c>
      <c r="U307" s="37">
        <f>SUMIFS(СВЦЭМ!$I$34:$I$777,СВЦЭМ!$A$34:$A$777,$A307,СВЦЭМ!$B$34:$B$777,U$296)+'СЕТ СН'!$F$13</f>
        <v>0</v>
      </c>
      <c r="V307" s="37">
        <f>SUMIFS(СВЦЭМ!$I$34:$I$777,СВЦЭМ!$A$34:$A$777,$A307,СВЦЭМ!$B$34:$B$777,V$296)+'СЕТ СН'!$F$13</f>
        <v>0</v>
      </c>
      <c r="W307" s="37">
        <f>SUMIFS(СВЦЭМ!$I$34:$I$777,СВЦЭМ!$A$34:$A$777,$A307,СВЦЭМ!$B$34:$B$777,W$296)+'СЕТ СН'!$F$13</f>
        <v>0</v>
      </c>
      <c r="X307" s="37">
        <f>SUMIFS(СВЦЭМ!$I$34:$I$777,СВЦЭМ!$A$34:$A$777,$A307,СВЦЭМ!$B$34:$B$777,X$296)+'СЕТ СН'!$F$13</f>
        <v>0</v>
      </c>
      <c r="Y307" s="37">
        <f>SUMIFS(СВЦЭМ!$I$34:$I$777,СВЦЭМ!$A$34:$A$777,$A307,СВЦЭМ!$B$34:$B$777,Y$296)+'СЕТ СН'!$F$13</f>
        <v>0</v>
      </c>
    </row>
    <row r="308" spans="1:25" ht="15.75" x14ac:dyDescent="0.2">
      <c r="A308" s="36">
        <f t="shared" si="8"/>
        <v>42928</v>
      </c>
      <c r="B308" s="37">
        <f>SUMIFS(СВЦЭМ!$I$34:$I$777,СВЦЭМ!$A$34:$A$777,$A308,СВЦЭМ!$B$34:$B$777,B$296)+'СЕТ СН'!$F$13</f>
        <v>0</v>
      </c>
      <c r="C308" s="37">
        <f>SUMIFS(СВЦЭМ!$I$34:$I$777,СВЦЭМ!$A$34:$A$777,$A308,СВЦЭМ!$B$34:$B$777,C$296)+'СЕТ СН'!$F$13</f>
        <v>0</v>
      </c>
      <c r="D308" s="37">
        <f>SUMIFS(СВЦЭМ!$I$34:$I$777,СВЦЭМ!$A$34:$A$777,$A308,СВЦЭМ!$B$34:$B$777,D$296)+'СЕТ СН'!$F$13</f>
        <v>0</v>
      </c>
      <c r="E308" s="37">
        <f>SUMIFS(СВЦЭМ!$I$34:$I$777,СВЦЭМ!$A$34:$A$777,$A308,СВЦЭМ!$B$34:$B$777,E$296)+'СЕТ СН'!$F$13</f>
        <v>0</v>
      </c>
      <c r="F308" s="37">
        <f>SUMIFS(СВЦЭМ!$I$34:$I$777,СВЦЭМ!$A$34:$A$777,$A308,СВЦЭМ!$B$34:$B$777,F$296)+'СЕТ СН'!$F$13</f>
        <v>0</v>
      </c>
      <c r="G308" s="37">
        <f>SUMIFS(СВЦЭМ!$I$34:$I$777,СВЦЭМ!$A$34:$A$777,$A308,СВЦЭМ!$B$34:$B$777,G$296)+'СЕТ СН'!$F$13</f>
        <v>0</v>
      </c>
      <c r="H308" s="37">
        <f>SUMIFS(СВЦЭМ!$I$34:$I$777,СВЦЭМ!$A$34:$A$777,$A308,СВЦЭМ!$B$34:$B$777,H$296)+'СЕТ СН'!$F$13</f>
        <v>0</v>
      </c>
      <c r="I308" s="37">
        <f>SUMIFS(СВЦЭМ!$I$34:$I$777,СВЦЭМ!$A$34:$A$777,$A308,СВЦЭМ!$B$34:$B$777,I$296)+'СЕТ СН'!$F$13</f>
        <v>0</v>
      </c>
      <c r="J308" s="37">
        <f>SUMIFS(СВЦЭМ!$I$34:$I$777,СВЦЭМ!$A$34:$A$777,$A308,СВЦЭМ!$B$34:$B$777,J$296)+'СЕТ СН'!$F$13</f>
        <v>0</v>
      </c>
      <c r="K308" s="37">
        <f>SUMIFS(СВЦЭМ!$I$34:$I$777,СВЦЭМ!$A$34:$A$777,$A308,СВЦЭМ!$B$34:$B$777,K$296)+'СЕТ СН'!$F$13</f>
        <v>0</v>
      </c>
      <c r="L308" s="37">
        <f>SUMIFS(СВЦЭМ!$I$34:$I$777,СВЦЭМ!$A$34:$A$777,$A308,СВЦЭМ!$B$34:$B$777,L$296)+'СЕТ СН'!$F$13</f>
        <v>0</v>
      </c>
      <c r="M308" s="37">
        <f>SUMIFS(СВЦЭМ!$I$34:$I$777,СВЦЭМ!$A$34:$A$777,$A308,СВЦЭМ!$B$34:$B$777,M$296)+'СЕТ СН'!$F$13</f>
        <v>0</v>
      </c>
      <c r="N308" s="37">
        <f>SUMIFS(СВЦЭМ!$I$34:$I$777,СВЦЭМ!$A$34:$A$777,$A308,СВЦЭМ!$B$34:$B$777,N$296)+'СЕТ СН'!$F$13</f>
        <v>0</v>
      </c>
      <c r="O308" s="37">
        <f>SUMIFS(СВЦЭМ!$I$34:$I$777,СВЦЭМ!$A$34:$A$777,$A308,СВЦЭМ!$B$34:$B$777,O$296)+'СЕТ СН'!$F$13</f>
        <v>0</v>
      </c>
      <c r="P308" s="37">
        <f>SUMIFS(СВЦЭМ!$I$34:$I$777,СВЦЭМ!$A$34:$A$777,$A308,СВЦЭМ!$B$34:$B$777,P$296)+'СЕТ СН'!$F$13</f>
        <v>0</v>
      </c>
      <c r="Q308" s="37">
        <f>SUMIFS(СВЦЭМ!$I$34:$I$777,СВЦЭМ!$A$34:$A$777,$A308,СВЦЭМ!$B$34:$B$777,Q$296)+'СЕТ СН'!$F$13</f>
        <v>0</v>
      </c>
      <c r="R308" s="37">
        <f>SUMIFS(СВЦЭМ!$I$34:$I$777,СВЦЭМ!$A$34:$A$777,$A308,СВЦЭМ!$B$34:$B$777,R$296)+'СЕТ СН'!$F$13</f>
        <v>0</v>
      </c>
      <c r="S308" s="37">
        <f>SUMIFS(СВЦЭМ!$I$34:$I$777,СВЦЭМ!$A$34:$A$777,$A308,СВЦЭМ!$B$34:$B$777,S$296)+'СЕТ СН'!$F$13</f>
        <v>0</v>
      </c>
      <c r="T308" s="37">
        <f>SUMIFS(СВЦЭМ!$I$34:$I$777,СВЦЭМ!$A$34:$A$777,$A308,СВЦЭМ!$B$34:$B$777,T$296)+'СЕТ СН'!$F$13</f>
        <v>0</v>
      </c>
      <c r="U308" s="37">
        <f>SUMIFS(СВЦЭМ!$I$34:$I$777,СВЦЭМ!$A$34:$A$777,$A308,СВЦЭМ!$B$34:$B$777,U$296)+'СЕТ СН'!$F$13</f>
        <v>0</v>
      </c>
      <c r="V308" s="37">
        <f>SUMIFS(СВЦЭМ!$I$34:$I$777,СВЦЭМ!$A$34:$A$777,$A308,СВЦЭМ!$B$34:$B$777,V$296)+'СЕТ СН'!$F$13</f>
        <v>0</v>
      </c>
      <c r="W308" s="37">
        <f>SUMIFS(СВЦЭМ!$I$34:$I$777,СВЦЭМ!$A$34:$A$777,$A308,СВЦЭМ!$B$34:$B$777,W$296)+'СЕТ СН'!$F$13</f>
        <v>0</v>
      </c>
      <c r="X308" s="37">
        <f>SUMIFS(СВЦЭМ!$I$34:$I$777,СВЦЭМ!$A$34:$A$777,$A308,СВЦЭМ!$B$34:$B$777,X$296)+'СЕТ СН'!$F$13</f>
        <v>0</v>
      </c>
      <c r="Y308" s="37">
        <f>SUMIFS(СВЦЭМ!$I$34:$I$777,СВЦЭМ!$A$34:$A$777,$A308,СВЦЭМ!$B$34:$B$777,Y$296)+'СЕТ СН'!$F$13</f>
        <v>0</v>
      </c>
    </row>
    <row r="309" spans="1:25" ht="15.75" x14ac:dyDescent="0.2">
      <c r="A309" s="36">
        <f t="shared" si="8"/>
        <v>42929</v>
      </c>
      <c r="B309" s="37">
        <f>SUMIFS(СВЦЭМ!$I$34:$I$777,СВЦЭМ!$A$34:$A$777,$A309,СВЦЭМ!$B$34:$B$777,B$296)+'СЕТ СН'!$F$13</f>
        <v>0</v>
      </c>
      <c r="C309" s="37">
        <f>SUMIFS(СВЦЭМ!$I$34:$I$777,СВЦЭМ!$A$34:$A$777,$A309,СВЦЭМ!$B$34:$B$777,C$296)+'СЕТ СН'!$F$13</f>
        <v>0</v>
      </c>
      <c r="D309" s="37">
        <f>SUMIFS(СВЦЭМ!$I$34:$I$777,СВЦЭМ!$A$34:$A$777,$A309,СВЦЭМ!$B$34:$B$777,D$296)+'СЕТ СН'!$F$13</f>
        <v>0</v>
      </c>
      <c r="E309" s="37">
        <f>SUMIFS(СВЦЭМ!$I$34:$I$777,СВЦЭМ!$A$34:$A$777,$A309,СВЦЭМ!$B$34:$B$777,E$296)+'СЕТ СН'!$F$13</f>
        <v>0</v>
      </c>
      <c r="F309" s="37">
        <f>SUMIFS(СВЦЭМ!$I$34:$I$777,СВЦЭМ!$A$34:$A$777,$A309,СВЦЭМ!$B$34:$B$777,F$296)+'СЕТ СН'!$F$13</f>
        <v>0</v>
      </c>
      <c r="G309" s="37">
        <f>SUMIFS(СВЦЭМ!$I$34:$I$777,СВЦЭМ!$A$34:$A$777,$A309,СВЦЭМ!$B$34:$B$777,G$296)+'СЕТ СН'!$F$13</f>
        <v>0</v>
      </c>
      <c r="H309" s="37">
        <f>SUMIFS(СВЦЭМ!$I$34:$I$777,СВЦЭМ!$A$34:$A$777,$A309,СВЦЭМ!$B$34:$B$777,H$296)+'СЕТ СН'!$F$13</f>
        <v>0</v>
      </c>
      <c r="I309" s="37">
        <f>SUMIFS(СВЦЭМ!$I$34:$I$777,СВЦЭМ!$A$34:$A$777,$A309,СВЦЭМ!$B$34:$B$777,I$296)+'СЕТ СН'!$F$13</f>
        <v>0</v>
      </c>
      <c r="J309" s="37">
        <f>SUMIFS(СВЦЭМ!$I$34:$I$777,СВЦЭМ!$A$34:$A$777,$A309,СВЦЭМ!$B$34:$B$777,J$296)+'СЕТ СН'!$F$13</f>
        <v>0</v>
      </c>
      <c r="K309" s="37">
        <f>SUMIFS(СВЦЭМ!$I$34:$I$777,СВЦЭМ!$A$34:$A$777,$A309,СВЦЭМ!$B$34:$B$777,K$296)+'СЕТ СН'!$F$13</f>
        <v>0</v>
      </c>
      <c r="L309" s="37">
        <f>SUMIFS(СВЦЭМ!$I$34:$I$777,СВЦЭМ!$A$34:$A$777,$A309,СВЦЭМ!$B$34:$B$777,L$296)+'СЕТ СН'!$F$13</f>
        <v>0</v>
      </c>
      <c r="M309" s="37">
        <f>SUMIFS(СВЦЭМ!$I$34:$I$777,СВЦЭМ!$A$34:$A$777,$A309,СВЦЭМ!$B$34:$B$777,M$296)+'СЕТ СН'!$F$13</f>
        <v>0</v>
      </c>
      <c r="N309" s="37">
        <f>SUMIFS(СВЦЭМ!$I$34:$I$777,СВЦЭМ!$A$34:$A$777,$A309,СВЦЭМ!$B$34:$B$777,N$296)+'СЕТ СН'!$F$13</f>
        <v>0</v>
      </c>
      <c r="O309" s="37">
        <f>SUMIFS(СВЦЭМ!$I$34:$I$777,СВЦЭМ!$A$34:$A$777,$A309,СВЦЭМ!$B$34:$B$777,O$296)+'СЕТ СН'!$F$13</f>
        <v>0</v>
      </c>
      <c r="P309" s="37">
        <f>SUMIFS(СВЦЭМ!$I$34:$I$777,СВЦЭМ!$A$34:$A$777,$A309,СВЦЭМ!$B$34:$B$777,P$296)+'СЕТ СН'!$F$13</f>
        <v>0</v>
      </c>
      <c r="Q309" s="37">
        <f>SUMIFS(СВЦЭМ!$I$34:$I$777,СВЦЭМ!$A$34:$A$777,$A309,СВЦЭМ!$B$34:$B$777,Q$296)+'СЕТ СН'!$F$13</f>
        <v>0</v>
      </c>
      <c r="R309" s="37">
        <f>SUMIFS(СВЦЭМ!$I$34:$I$777,СВЦЭМ!$A$34:$A$777,$A309,СВЦЭМ!$B$34:$B$777,R$296)+'СЕТ СН'!$F$13</f>
        <v>0</v>
      </c>
      <c r="S309" s="37">
        <f>SUMIFS(СВЦЭМ!$I$34:$I$777,СВЦЭМ!$A$34:$A$777,$A309,СВЦЭМ!$B$34:$B$777,S$296)+'СЕТ СН'!$F$13</f>
        <v>0</v>
      </c>
      <c r="T309" s="37">
        <f>SUMIFS(СВЦЭМ!$I$34:$I$777,СВЦЭМ!$A$34:$A$777,$A309,СВЦЭМ!$B$34:$B$777,T$296)+'СЕТ СН'!$F$13</f>
        <v>0</v>
      </c>
      <c r="U309" s="37">
        <f>SUMIFS(СВЦЭМ!$I$34:$I$777,СВЦЭМ!$A$34:$A$777,$A309,СВЦЭМ!$B$34:$B$777,U$296)+'СЕТ СН'!$F$13</f>
        <v>0</v>
      </c>
      <c r="V309" s="37">
        <f>SUMIFS(СВЦЭМ!$I$34:$I$777,СВЦЭМ!$A$34:$A$777,$A309,СВЦЭМ!$B$34:$B$777,V$296)+'СЕТ СН'!$F$13</f>
        <v>0</v>
      </c>
      <c r="W309" s="37">
        <f>SUMIFS(СВЦЭМ!$I$34:$I$777,СВЦЭМ!$A$34:$A$777,$A309,СВЦЭМ!$B$34:$B$777,W$296)+'СЕТ СН'!$F$13</f>
        <v>0</v>
      </c>
      <c r="X309" s="37">
        <f>SUMIFS(СВЦЭМ!$I$34:$I$777,СВЦЭМ!$A$34:$A$777,$A309,СВЦЭМ!$B$34:$B$777,X$296)+'СЕТ СН'!$F$13</f>
        <v>0</v>
      </c>
      <c r="Y309" s="37">
        <f>SUMIFS(СВЦЭМ!$I$34:$I$777,СВЦЭМ!$A$34:$A$777,$A309,СВЦЭМ!$B$34:$B$777,Y$296)+'СЕТ СН'!$F$13</f>
        <v>0</v>
      </c>
    </row>
    <row r="310" spans="1:25" ht="15.75" x14ac:dyDescent="0.2">
      <c r="A310" s="36">
        <f t="shared" si="8"/>
        <v>42930</v>
      </c>
      <c r="B310" s="37">
        <f>SUMIFS(СВЦЭМ!$I$34:$I$777,СВЦЭМ!$A$34:$A$777,$A310,СВЦЭМ!$B$34:$B$777,B$296)+'СЕТ СН'!$F$13</f>
        <v>0</v>
      </c>
      <c r="C310" s="37">
        <f>SUMIFS(СВЦЭМ!$I$34:$I$777,СВЦЭМ!$A$34:$A$777,$A310,СВЦЭМ!$B$34:$B$777,C$296)+'СЕТ СН'!$F$13</f>
        <v>0</v>
      </c>
      <c r="D310" s="37">
        <f>SUMIFS(СВЦЭМ!$I$34:$I$777,СВЦЭМ!$A$34:$A$777,$A310,СВЦЭМ!$B$34:$B$777,D$296)+'СЕТ СН'!$F$13</f>
        <v>0</v>
      </c>
      <c r="E310" s="37">
        <f>SUMIFS(СВЦЭМ!$I$34:$I$777,СВЦЭМ!$A$34:$A$777,$A310,СВЦЭМ!$B$34:$B$777,E$296)+'СЕТ СН'!$F$13</f>
        <v>0</v>
      </c>
      <c r="F310" s="37">
        <f>SUMIFS(СВЦЭМ!$I$34:$I$777,СВЦЭМ!$A$34:$A$777,$A310,СВЦЭМ!$B$34:$B$777,F$296)+'СЕТ СН'!$F$13</f>
        <v>0</v>
      </c>
      <c r="G310" s="37">
        <f>SUMIFS(СВЦЭМ!$I$34:$I$777,СВЦЭМ!$A$34:$A$777,$A310,СВЦЭМ!$B$34:$B$777,G$296)+'СЕТ СН'!$F$13</f>
        <v>0</v>
      </c>
      <c r="H310" s="37">
        <f>SUMIFS(СВЦЭМ!$I$34:$I$777,СВЦЭМ!$A$34:$A$777,$A310,СВЦЭМ!$B$34:$B$777,H$296)+'СЕТ СН'!$F$13</f>
        <v>0</v>
      </c>
      <c r="I310" s="37">
        <f>SUMIFS(СВЦЭМ!$I$34:$I$777,СВЦЭМ!$A$34:$A$777,$A310,СВЦЭМ!$B$34:$B$777,I$296)+'СЕТ СН'!$F$13</f>
        <v>0</v>
      </c>
      <c r="J310" s="37">
        <f>SUMIFS(СВЦЭМ!$I$34:$I$777,СВЦЭМ!$A$34:$A$777,$A310,СВЦЭМ!$B$34:$B$777,J$296)+'СЕТ СН'!$F$13</f>
        <v>0</v>
      </c>
      <c r="K310" s="37">
        <f>SUMIFS(СВЦЭМ!$I$34:$I$777,СВЦЭМ!$A$34:$A$777,$A310,СВЦЭМ!$B$34:$B$777,K$296)+'СЕТ СН'!$F$13</f>
        <v>0</v>
      </c>
      <c r="L310" s="37">
        <f>SUMIFS(СВЦЭМ!$I$34:$I$777,СВЦЭМ!$A$34:$A$777,$A310,СВЦЭМ!$B$34:$B$777,L$296)+'СЕТ СН'!$F$13</f>
        <v>0</v>
      </c>
      <c r="M310" s="37">
        <f>SUMIFS(СВЦЭМ!$I$34:$I$777,СВЦЭМ!$A$34:$A$777,$A310,СВЦЭМ!$B$34:$B$777,M$296)+'СЕТ СН'!$F$13</f>
        <v>0</v>
      </c>
      <c r="N310" s="37">
        <f>SUMIFS(СВЦЭМ!$I$34:$I$777,СВЦЭМ!$A$34:$A$777,$A310,СВЦЭМ!$B$34:$B$777,N$296)+'СЕТ СН'!$F$13</f>
        <v>0</v>
      </c>
      <c r="O310" s="37">
        <f>SUMIFS(СВЦЭМ!$I$34:$I$777,СВЦЭМ!$A$34:$A$777,$A310,СВЦЭМ!$B$34:$B$777,O$296)+'СЕТ СН'!$F$13</f>
        <v>0</v>
      </c>
      <c r="P310" s="37">
        <f>SUMIFS(СВЦЭМ!$I$34:$I$777,СВЦЭМ!$A$34:$A$777,$A310,СВЦЭМ!$B$34:$B$777,P$296)+'СЕТ СН'!$F$13</f>
        <v>0</v>
      </c>
      <c r="Q310" s="37">
        <f>SUMIFS(СВЦЭМ!$I$34:$I$777,СВЦЭМ!$A$34:$A$777,$A310,СВЦЭМ!$B$34:$B$777,Q$296)+'СЕТ СН'!$F$13</f>
        <v>0</v>
      </c>
      <c r="R310" s="37">
        <f>SUMIFS(СВЦЭМ!$I$34:$I$777,СВЦЭМ!$A$34:$A$777,$A310,СВЦЭМ!$B$34:$B$777,R$296)+'СЕТ СН'!$F$13</f>
        <v>0</v>
      </c>
      <c r="S310" s="37">
        <f>SUMIFS(СВЦЭМ!$I$34:$I$777,СВЦЭМ!$A$34:$A$777,$A310,СВЦЭМ!$B$34:$B$777,S$296)+'СЕТ СН'!$F$13</f>
        <v>0</v>
      </c>
      <c r="T310" s="37">
        <f>SUMIFS(СВЦЭМ!$I$34:$I$777,СВЦЭМ!$A$34:$A$777,$A310,СВЦЭМ!$B$34:$B$777,T$296)+'СЕТ СН'!$F$13</f>
        <v>0</v>
      </c>
      <c r="U310" s="37">
        <f>SUMIFS(СВЦЭМ!$I$34:$I$777,СВЦЭМ!$A$34:$A$777,$A310,СВЦЭМ!$B$34:$B$777,U$296)+'СЕТ СН'!$F$13</f>
        <v>0</v>
      </c>
      <c r="V310" s="37">
        <f>SUMIFS(СВЦЭМ!$I$34:$I$777,СВЦЭМ!$A$34:$A$777,$A310,СВЦЭМ!$B$34:$B$777,V$296)+'СЕТ СН'!$F$13</f>
        <v>0</v>
      </c>
      <c r="W310" s="37">
        <f>SUMIFS(СВЦЭМ!$I$34:$I$777,СВЦЭМ!$A$34:$A$777,$A310,СВЦЭМ!$B$34:$B$777,W$296)+'СЕТ СН'!$F$13</f>
        <v>0</v>
      </c>
      <c r="X310" s="37">
        <f>SUMIFS(СВЦЭМ!$I$34:$I$777,СВЦЭМ!$A$34:$A$777,$A310,СВЦЭМ!$B$34:$B$777,X$296)+'СЕТ СН'!$F$13</f>
        <v>0</v>
      </c>
      <c r="Y310" s="37">
        <f>SUMIFS(СВЦЭМ!$I$34:$I$777,СВЦЭМ!$A$34:$A$777,$A310,СВЦЭМ!$B$34:$B$777,Y$296)+'СЕТ СН'!$F$13</f>
        <v>0</v>
      </c>
    </row>
    <row r="311" spans="1:25" ht="15.75" x14ac:dyDescent="0.2">
      <c r="A311" s="36">
        <f t="shared" si="8"/>
        <v>42931</v>
      </c>
      <c r="B311" s="37">
        <f>SUMIFS(СВЦЭМ!$I$34:$I$777,СВЦЭМ!$A$34:$A$777,$A311,СВЦЭМ!$B$34:$B$777,B$296)+'СЕТ СН'!$F$13</f>
        <v>0</v>
      </c>
      <c r="C311" s="37">
        <f>SUMIFS(СВЦЭМ!$I$34:$I$777,СВЦЭМ!$A$34:$A$777,$A311,СВЦЭМ!$B$34:$B$777,C$296)+'СЕТ СН'!$F$13</f>
        <v>0</v>
      </c>
      <c r="D311" s="37">
        <f>SUMIFS(СВЦЭМ!$I$34:$I$777,СВЦЭМ!$A$34:$A$777,$A311,СВЦЭМ!$B$34:$B$777,D$296)+'СЕТ СН'!$F$13</f>
        <v>0</v>
      </c>
      <c r="E311" s="37">
        <f>SUMIFS(СВЦЭМ!$I$34:$I$777,СВЦЭМ!$A$34:$A$777,$A311,СВЦЭМ!$B$34:$B$777,E$296)+'СЕТ СН'!$F$13</f>
        <v>0</v>
      </c>
      <c r="F311" s="37">
        <f>SUMIFS(СВЦЭМ!$I$34:$I$777,СВЦЭМ!$A$34:$A$777,$A311,СВЦЭМ!$B$34:$B$777,F$296)+'СЕТ СН'!$F$13</f>
        <v>0</v>
      </c>
      <c r="G311" s="37">
        <f>SUMIFS(СВЦЭМ!$I$34:$I$777,СВЦЭМ!$A$34:$A$777,$A311,СВЦЭМ!$B$34:$B$777,G$296)+'СЕТ СН'!$F$13</f>
        <v>0</v>
      </c>
      <c r="H311" s="37">
        <f>SUMIFS(СВЦЭМ!$I$34:$I$777,СВЦЭМ!$A$34:$A$777,$A311,СВЦЭМ!$B$34:$B$777,H$296)+'СЕТ СН'!$F$13</f>
        <v>0</v>
      </c>
      <c r="I311" s="37">
        <f>SUMIFS(СВЦЭМ!$I$34:$I$777,СВЦЭМ!$A$34:$A$777,$A311,СВЦЭМ!$B$34:$B$777,I$296)+'СЕТ СН'!$F$13</f>
        <v>0</v>
      </c>
      <c r="J311" s="37">
        <f>SUMIFS(СВЦЭМ!$I$34:$I$777,СВЦЭМ!$A$34:$A$777,$A311,СВЦЭМ!$B$34:$B$777,J$296)+'СЕТ СН'!$F$13</f>
        <v>0</v>
      </c>
      <c r="K311" s="37">
        <f>SUMIFS(СВЦЭМ!$I$34:$I$777,СВЦЭМ!$A$34:$A$777,$A311,СВЦЭМ!$B$34:$B$777,K$296)+'СЕТ СН'!$F$13</f>
        <v>0</v>
      </c>
      <c r="L311" s="37">
        <f>SUMIFS(СВЦЭМ!$I$34:$I$777,СВЦЭМ!$A$34:$A$777,$A311,СВЦЭМ!$B$34:$B$777,L$296)+'СЕТ СН'!$F$13</f>
        <v>0</v>
      </c>
      <c r="M311" s="37">
        <f>SUMIFS(СВЦЭМ!$I$34:$I$777,СВЦЭМ!$A$34:$A$777,$A311,СВЦЭМ!$B$34:$B$777,M$296)+'СЕТ СН'!$F$13</f>
        <v>0</v>
      </c>
      <c r="N311" s="37">
        <f>SUMIFS(СВЦЭМ!$I$34:$I$777,СВЦЭМ!$A$34:$A$777,$A311,СВЦЭМ!$B$34:$B$777,N$296)+'СЕТ СН'!$F$13</f>
        <v>0</v>
      </c>
      <c r="O311" s="37">
        <f>SUMIFS(СВЦЭМ!$I$34:$I$777,СВЦЭМ!$A$34:$A$777,$A311,СВЦЭМ!$B$34:$B$777,O$296)+'СЕТ СН'!$F$13</f>
        <v>0</v>
      </c>
      <c r="P311" s="37">
        <f>SUMIFS(СВЦЭМ!$I$34:$I$777,СВЦЭМ!$A$34:$A$777,$A311,СВЦЭМ!$B$34:$B$777,P$296)+'СЕТ СН'!$F$13</f>
        <v>0</v>
      </c>
      <c r="Q311" s="37">
        <f>SUMIFS(СВЦЭМ!$I$34:$I$777,СВЦЭМ!$A$34:$A$777,$A311,СВЦЭМ!$B$34:$B$777,Q$296)+'СЕТ СН'!$F$13</f>
        <v>0</v>
      </c>
      <c r="R311" s="37">
        <f>SUMIFS(СВЦЭМ!$I$34:$I$777,СВЦЭМ!$A$34:$A$777,$A311,СВЦЭМ!$B$34:$B$777,R$296)+'СЕТ СН'!$F$13</f>
        <v>0</v>
      </c>
      <c r="S311" s="37">
        <f>SUMIFS(СВЦЭМ!$I$34:$I$777,СВЦЭМ!$A$34:$A$777,$A311,СВЦЭМ!$B$34:$B$777,S$296)+'СЕТ СН'!$F$13</f>
        <v>0</v>
      </c>
      <c r="T311" s="37">
        <f>SUMIFS(СВЦЭМ!$I$34:$I$777,СВЦЭМ!$A$34:$A$777,$A311,СВЦЭМ!$B$34:$B$777,T$296)+'СЕТ СН'!$F$13</f>
        <v>0</v>
      </c>
      <c r="U311" s="37">
        <f>SUMIFS(СВЦЭМ!$I$34:$I$777,СВЦЭМ!$A$34:$A$777,$A311,СВЦЭМ!$B$34:$B$777,U$296)+'СЕТ СН'!$F$13</f>
        <v>0</v>
      </c>
      <c r="V311" s="37">
        <f>SUMIFS(СВЦЭМ!$I$34:$I$777,СВЦЭМ!$A$34:$A$777,$A311,СВЦЭМ!$B$34:$B$777,V$296)+'СЕТ СН'!$F$13</f>
        <v>0</v>
      </c>
      <c r="W311" s="37">
        <f>SUMIFS(СВЦЭМ!$I$34:$I$777,СВЦЭМ!$A$34:$A$777,$A311,СВЦЭМ!$B$34:$B$777,W$296)+'СЕТ СН'!$F$13</f>
        <v>0</v>
      </c>
      <c r="X311" s="37">
        <f>SUMIFS(СВЦЭМ!$I$34:$I$777,СВЦЭМ!$A$34:$A$777,$A311,СВЦЭМ!$B$34:$B$777,X$296)+'СЕТ СН'!$F$13</f>
        <v>0</v>
      </c>
      <c r="Y311" s="37">
        <f>SUMIFS(СВЦЭМ!$I$34:$I$777,СВЦЭМ!$A$34:$A$777,$A311,СВЦЭМ!$B$34:$B$777,Y$296)+'СЕТ СН'!$F$13</f>
        <v>0</v>
      </c>
    </row>
    <row r="312" spans="1:25" ht="15.75" x14ac:dyDescent="0.2">
      <c r="A312" s="36">
        <f t="shared" si="8"/>
        <v>42932</v>
      </c>
      <c r="B312" s="37">
        <f>SUMIFS(СВЦЭМ!$I$34:$I$777,СВЦЭМ!$A$34:$A$777,$A312,СВЦЭМ!$B$34:$B$777,B$296)+'СЕТ СН'!$F$13</f>
        <v>0</v>
      </c>
      <c r="C312" s="37">
        <f>SUMIFS(СВЦЭМ!$I$34:$I$777,СВЦЭМ!$A$34:$A$777,$A312,СВЦЭМ!$B$34:$B$777,C$296)+'СЕТ СН'!$F$13</f>
        <v>0</v>
      </c>
      <c r="D312" s="37">
        <f>SUMIFS(СВЦЭМ!$I$34:$I$777,СВЦЭМ!$A$34:$A$777,$A312,СВЦЭМ!$B$34:$B$777,D$296)+'СЕТ СН'!$F$13</f>
        <v>0</v>
      </c>
      <c r="E312" s="37">
        <f>SUMIFS(СВЦЭМ!$I$34:$I$777,СВЦЭМ!$A$34:$A$777,$A312,СВЦЭМ!$B$34:$B$777,E$296)+'СЕТ СН'!$F$13</f>
        <v>0</v>
      </c>
      <c r="F312" s="37">
        <f>SUMIFS(СВЦЭМ!$I$34:$I$777,СВЦЭМ!$A$34:$A$777,$A312,СВЦЭМ!$B$34:$B$777,F$296)+'СЕТ СН'!$F$13</f>
        <v>0</v>
      </c>
      <c r="G312" s="37">
        <f>SUMIFS(СВЦЭМ!$I$34:$I$777,СВЦЭМ!$A$34:$A$777,$A312,СВЦЭМ!$B$34:$B$777,G$296)+'СЕТ СН'!$F$13</f>
        <v>0</v>
      </c>
      <c r="H312" s="37">
        <f>SUMIFS(СВЦЭМ!$I$34:$I$777,СВЦЭМ!$A$34:$A$777,$A312,СВЦЭМ!$B$34:$B$777,H$296)+'СЕТ СН'!$F$13</f>
        <v>0</v>
      </c>
      <c r="I312" s="37">
        <f>SUMIFS(СВЦЭМ!$I$34:$I$777,СВЦЭМ!$A$34:$A$777,$A312,СВЦЭМ!$B$34:$B$777,I$296)+'СЕТ СН'!$F$13</f>
        <v>0</v>
      </c>
      <c r="J312" s="37">
        <f>SUMIFS(СВЦЭМ!$I$34:$I$777,СВЦЭМ!$A$34:$A$777,$A312,СВЦЭМ!$B$34:$B$777,J$296)+'СЕТ СН'!$F$13</f>
        <v>0</v>
      </c>
      <c r="K312" s="37">
        <f>SUMIFS(СВЦЭМ!$I$34:$I$777,СВЦЭМ!$A$34:$A$777,$A312,СВЦЭМ!$B$34:$B$777,K$296)+'СЕТ СН'!$F$13</f>
        <v>0</v>
      </c>
      <c r="L312" s="37">
        <f>SUMIFS(СВЦЭМ!$I$34:$I$777,СВЦЭМ!$A$34:$A$777,$A312,СВЦЭМ!$B$34:$B$777,L$296)+'СЕТ СН'!$F$13</f>
        <v>0</v>
      </c>
      <c r="M312" s="37">
        <f>SUMIFS(СВЦЭМ!$I$34:$I$777,СВЦЭМ!$A$34:$A$777,$A312,СВЦЭМ!$B$34:$B$777,M$296)+'СЕТ СН'!$F$13</f>
        <v>0</v>
      </c>
      <c r="N312" s="37">
        <f>SUMIFS(СВЦЭМ!$I$34:$I$777,СВЦЭМ!$A$34:$A$777,$A312,СВЦЭМ!$B$34:$B$777,N$296)+'СЕТ СН'!$F$13</f>
        <v>0</v>
      </c>
      <c r="O312" s="37">
        <f>SUMIFS(СВЦЭМ!$I$34:$I$777,СВЦЭМ!$A$34:$A$777,$A312,СВЦЭМ!$B$34:$B$777,O$296)+'СЕТ СН'!$F$13</f>
        <v>0</v>
      </c>
      <c r="P312" s="37">
        <f>SUMIFS(СВЦЭМ!$I$34:$I$777,СВЦЭМ!$A$34:$A$777,$A312,СВЦЭМ!$B$34:$B$777,P$296)+'СЕТ СН'!$F$13</f>
        <v>0</v>
      </c>
      <c r="Q312" s="37">
        <f>SUMIFS(СВЦЭМ!$I$34:$I$777,СВЦЭМ!$A$34:$A$777,$A312,СВЦЭМ!$B$34:$B$777,Q$296)+'СЕТ СН'!$F$13</f>
        <v>0</v>
      </c>
      <c r="R312" s="37">
        <f>SUMIFS(СВЦЭМ!$I$34:$I$777,СВЦЭМ!$A$34:$A$777,$A312,СВЦЭМ!$B$34:$B$777,R$296)+'СЕТ СН'!$F$13</f>
        <v>0</v>
      </c>
      <c r="S312" s="37">
        <f>SUMIFS(СВЦЭМ!$I$34:$I$777,СВЦЭМ!$A$34:$A$777,$A312,СВЦЭМ!$B$34:$B$777,S$296)+'СЕТ СН'!$F$13</f>
        <v>0</v>
      </c>
      <c r="T312" s="37">
        <f>SUMIFS(СВЦЭМ!$I$34:$I$777,СВЦЭМ!$A$34:$A$777,$A312,СВЦЭМ!$B$34:$B$777,T$296)+'СЕТ СН'!$F$13</f>
        <v>0</v>
      </c>
      <c r="U312" s="37">
        <f>SUMIFS(СВЦЭМ!$I$34:$I$777,СВЦЭМ!$A$34:$A$777,$A312,СВЦЭМ!$B$34:$B$777,U$296)+'СЕТ СН'!$F$13</f>
        <v>0</v>
      </c>
      <c r="V312" s="37">
        <f>SUMIFS(СВЦЭМ!$I$34:$I$777,СВЦЭМ!$A$34:$A$777,$A312,СВЦЭМ!$B$34:$B$777,V$296)+'СЕТ СН'!$F$13</f>
        <v>0</v>
      </c>
      <c r="W312" s="37">
        <f>SUMIFS(СВЦЭМ!$I$34:$I$777,СВЦЭМ!$A$34:$A$777,$A312,СВЦЭМ!$B$34:$B$777,W$296)+'СЕТ СН'!$F$13</f>
        <v>0</v>
      </c>
      <c r="X312" s="37">
        <f>SUMIFS(СВЦЭМ!$I$34:$I$777,СВЦЭМ!$A$34:$A$777,$A312,СВЦЭМ!$B$34:$B$777,X$296)+'СЕТ СН'!$F$13</f>
        <v>0</v>
      </c>
      <c r="Y312" s="37">
        <f>SUMIFS(СВЦЭМ!$I$34:$I$777,СВЦЭМ!$A$34:$A$777,$A312,СВЦЭМ!$B$34:$B$777,Y$296)+'СЕТ СН'!$F$13</f>
        <v>0</v>
      </c>
    </row>
    <row r="313" spans="1:25" ht="15.75" x14ac:dyDescent="0.2">
      <c r="A313" s="36">
        <f t="shared" si="8"/>
        <v>42933</v>
      </c>
      <c r="B313" s="37">
        <f>SUMIFS(СВЦЭМ!$I$34:$I$777,СВЦЭМ!$A$34:$A$777,$A313,СВЦЭМ!$B$34:$B$777,B$296)+'СЕТ СН'!$F$13</f>
        <v>0</v>
      </c>
      <c r="C313" s="37">
        <f>SUMIFS(СВЦЭМ!$I$34:$I$777,СВЦЭМ!$A$34:$A$777,$A313,СВЦЭМ!$B$34:$B$777,C$296)+'СЕТ СН'!$F$13</f>
        <v>0</v>
      </c>
      <c r="D313" s="37">
        <f>SUMIFS(СВЦЭМ!$I$34:$I$777,СВЦЭМ!$A$34:$A$777,$A313,СВЦЭМ!$B$34:$B$777,D$296)+'СЕТ СН'!$F$13</f>
        <v>0</v>
      </c>
      <c r="E313" s="37">
        <f>SUMIFS(СВЦЭМ!$I$34:$I$777,СВЦЭМ!$A$34:$A$777,$A313,СВЦЭМ!$B$34:$B$777,E$296)+'СЕТ СН'!$F$13</f>
        <v>0</v>
      </c>
      <c r="F313" s="37">
        <f>SUMIFS(СВЦЭМ!$I$34:$I$777,СВЦЭМ!$A$34:$A$777,$A313,СВЦЭМ!$B$34:$B$777,F$296)+'СЕТ СН'!$F$13</f>
        <v>0</v>
      </c>
      <c r="G313" s="37">
        <f>SUMIFS(СВЦЭМ!$I$34:$I$777,СВЦЭМ!$A$34:$A$777,$A313,СВЦЭМ!$B$34:$B$777,G$296)+'СЕТ СН'!$F$13</f>
        <v>0</v>
      </c>
      <c r="H313" s="37">
        <f>SUMIFS(СВЦЭМ!$I$34:$I$777,СВЦЭМ!$A$34:$A$777,$A313,СВЦЭМ!$B$34:$B$777,H$296)+'СЕТ СН'!$F$13</f>
        <v>0</v>
      </c>
      <c r="I313" s="37">
        <f>SUMIFS(СВЦЭМ!$I$34:$I$777,СВЦЭМ!$A$34:$A$777,$A313,СВЦЭМ!$B$34:$B$777,I$296)+'СЕТ СН'!$F$13</f>
        <v>0</v>
      </c>
      <c r="J313" s="37">
        <f>SUMIFS(СВЦЭМ!$I$34:$I$777,СВЦЭМ!$A$34:$A$777,$A313,СВЦЭМ!$B$34:$B$777,J$296)+'СЕТ СН'!$F$13</f>
        <v>0</v>
      </c>
      <c r="K313" s="37">
        <f>SUMIFS(СВЦЭМ!$I$34:$I$777,СВЦЭМ!$A$34:$A$777,$A313,СВЦЭМ!$B$34:$B$777,K$296)+'СЕТ СН'!$F$13</f>
        <v>0</v>
      </c>
      <c r="L313" s="37">
        <f>SUMIFS(СВЦЭМ!$I$34:$I$777,СВЦЭМ!$A$34:$A$777,$A313,СВЦЭМ!$B$34:$B$777,L$296)+'СЕТ СН'!$F$13</f>
        <v>0</v>
      </c>
      <c r="M313" s="37">
        <f>SUMIFS(СВЦЭМ!$I$34:$I$777,СВЦЭМ!$A$34:$A$777,$A313,СВЦЭМ!$B$34:$B$777,M$296)+'СЕТ СН'!$F$13</f>
        <v>0</v>
      </c>
      <c r="N313" s="37">
        <f>SUMIFS(СВЦЭМ!$I$34:$I$777,СВЦЭМ!$A$34:$A$777,$A313,СВЦЭМ!$B$34:$B$777,N$296)+'СЕТ СН'!$F$13</f>
        <v>0</v>
      </c>
      <c r="O313" s="37">
        <f>SUMIFS(СВЦЭМ!$I$34:$I$777,СВЦЭМ!$A$34:$A$777,$A313,СВЦЭМ!$B$34:$B$777,O$296)+'СЕТ СН'!$F$13</f>
        <v>0</v>
      </c>
      <c r="P313" s="37">
        <f>SUMIFS(СВЦЭМ!$I$34:$I$777,СВЦЭМ!$A$34:$A$777,$A313,СВЦЭМ!$B$34:$B$777,P$296)+'СЕТ СН'!$F$13</f>
        <v>0</v>
      </c>
      <c r="Q313" s="37">
        <f>SUMIFS(СВЦЭМ!$I$34:$I$777,СВЦЭМ!$A$34:$A$777,$A313,СВЦЭМ!$B$34:$B$777,Q$296)+'СЕТ СН'!$F$13</f>
        <v>0</v>
      </c>
      <c r="R313" s="37">
        <f>SUMIFS(СВЦЭМ!$I$34:$I$777,СВЦЭМ!$A$34:$A$777,$A313,СВЦЭМ!$B$34:$B$777,R$296)+'СЕТ СН'!$F$13</f>
        <v>0</v>
      </c>
      <c r="S313" s="37">
        <f>SUMIFS(СВЦЭМ!$I$34:$I$777,СВЦЭМ!$A$34:$A$777,$A313,СВЦЭМ!$B$34:$B$777,S$296)+'СЕТ СН'!$F$13</f>
        <v>0</v>
      </c>
      <c r="T313" s="37">
        <f>SUMIFS(СВЦЭМ!$I$34:$I$777,СВЦЭМ!$A$34:$A$777,$A313,СВЦЭМ!$B$34:$B$777,T$296)+'СЕТ СН'!$F$13</f>
        <v>0</v>
      </c>
      <c r="U313" s="37">
        <f>SUMIFS(СВЦЭМ!$I$34:$I$777,СВЦЭМ!$A$34:$A$777,$A313,СВЦЭМ!$B$34:$B$777,U$296)+'СЕТ СН'!$F$13</f>
        <v>0</v>
      </c>
      <c r="V313" s="37">
        <f>SUMIFS(СВЦЭМ!$I$34:$I$777,СВЦЭМ!$A$34:$A$777,$A313,СВЦЭМ!$B$34:$B$777,V$296)+'СЕТ СН'!$F$13</f>
        <v>0</v>
      </c>
      <c r="W313" s="37">
        <f>SUMIFS(СВЦЭМ!$I$34:$I$777,СВЦЭМ!$A$34:$A$777,$A313,СВЦЭМ!$B$34:$B$777,W$296)+'СЕТ СН'!$F$13</f>
        <v>0</v>
      </c>
      <c r="X313" s="37">
        <f>SUMIFS(СВЦЭМ!$I$34:$I$777,СВЦЭМ!$A$34:$A$777,$A313,СВЦЭМ!$B$34:$B$777,X$296)+'СЕТ СН'!$F$13</f>
        <v>0</v>
      </c>
      <c r="Y313" s="37">
        <f>SUMIFS(СВЦЭМ!$I$34:$I$777,СВЦЭМ!$A$34:$A$777,$A313,СВЦЭМ!$B$34:$B$777,Y$296)+'СЕТ СН'!$F$13</f>
        <v>0</v>
      </c>
    </row>
    <row r="314" spans="1:25" ht="15.75" x14ac:dyDescent="0.2">
      <c r="A314" s="36">
        <f t="shared" si="8"/>
        <v>42934</v>
      </c>
      <c r="B314" s="37">
        <f>SUMIFS(СВЦЭМ!$I$34:$I$777,СВЦЭМ!$A$34:$A$777,$A314,СВЦЭМ!$B$34:$B$777,B$296)+'СЕТ СН'!$F$13</f>
        <v>0</v>
      </c>
      <c r="C314" s="37">
        <f>SUMIFS(СВЦЭМ!$I$34:$I$777,СВЦЭМ!$A$34:$A$777,$A314,СВЦЭМ!$B$34:$B$777,C$296)+'СЕТ СН'!$F$13</f>
        <v>0</v>
      </c>
      <c r="D314" s="37">
        <f>SUMIFS(СВЦЭМ!$I$34:$I$777,СВЦЭМ!$A$34:$A$777,$A314,СВЦЭМ!$B$34:$B$777,D$296)+'СЕТ СН'!$F$13</f>
        <v>0</v>
      </c>
      <c r="E314" s="37">
        <f>SUMIFS(СВЦЭМ!$I$34:$I$777,СВЦЭМ!$A$34:$A$777,$A314,СВЦЭМ!$B$34:$B$777,E$296)+'СЕТ СН'!$F$13</f>
        <v>0</v>
      </c>
      <c r="F314" s="37">
        <f>SUMIFS(СВЦЭМ!$I$34:$I$777,СВЦЭМ!$A$34:$A$777,$A314,СВЦЭМ!$B$34:$B$777,F$296)+'СЕТ СН'!$F$13</f>
        <v>0</v>
      </c>
      <c r="G314" s="37">
        <f>SUMIFS(СВЦЭМ!$I$34:$I$777,СВЦЭМ!$A$34:$A$777,$A314,СВЦЭМ!$B$34:$B$777,G$296)+'СЕТ СН'!$F$13</f>
        <v>0</v>
      </c>
      <c r="H314" s="37">
        <f>SUMIFS(СВЦЭМ!$I$34:$I$777,СВЦЭМ!$A$34:$A$777,$A314,СВЦЭМ!$B$34:$B$777,H$296)+'СЕТ СН'!$F$13</f>
        <v>0</v>
      </c>
      <c r="I314" s="37">
        <f>SUMIFS(СВЦЭМ!$I$34:$I$777,СВЦЭМ!$A$34:$A$777,$A314,СВЦЭМ!$B$34:$B$777,I$296)+'СЕТ СН'!$F$13</f>
        <v>0</v>
      </c>
      <c r="J314" s="37">
        <f>SUMIFS(СВЦЭМ!$I$34:$I$777,СВЦЭМ!$A$34:$A$777,$A314,СВЦЭМ!$B$34:$B$777,J$296)+'СЕТ СН'!$F$13</f>
        <v>0</v>
      </c>
      <c r="K314" s="37">
        <f>SUMIFS(СВЦЭМ!$I$34:$I$777,СВЦЭМ!$A$34:$A$777,$A314,СВЦЭМ!$B$34:$B$777,K$296)+'СЕТ СН'!$F$13</f>
        <v>0</v>
      </c>
      <c r="L314" s="37">
        <f>SUMIFS(СВЦЭМ!$I$34:$I$777,СВЦЭМ!$A$34:$A$777,$A314,СВЦЭМ!$B$34:$B$777,L$296)+'СЕТ СН'!$F$13</f>
        <v>0</v>
      </c>
      <c r="M314" s="37">
        <f>SUMIFS(СВЦЭМ!$I$34:$I$777,СВЦЭМ!$A$34:$A$777,$A314,СВЦЭМ!$B$34:$B$777,M$296)+'СЕТ СН'!$F$13</f>
        <v>0</v>
      </c>
      <c r="N314" s="37">
        <f>SUMIFS(СВЦЭМ!$I$34:$I$777,СВЦЭМ!$A$34:$A$777,$A314,СВЦЭМ!$B$34:$B$777,N$296)+'СЕТ СН'!$F$13</f>
        <v>0</v>
      </c>
      <c r="O314" s="37">
        <f>SUMIFS(СВЦЭМ!$I$34:$I$777,СВЦЭМ!$A$34:$A$777,$A314,СВЦЭМ!$B$34:$B$777,O$296)+'СЕТ СН'!$F$13</f>
        <v>0</v>
      </c>
      <c r="P314" s="37">
        <f>SUMIFS(СВЦЭМ!$I$34:$I$777,СВЦЭМ!$A$34:$A$777,$A314,СВЦЭМ!$B$34:$B$777,P$296)+'СЕТ СН'!$F$13</f>
        <v>0</v>
      </c>
      <c r="Q314" s="37">
        <f>SUMIFS(СВЦЭМ!$I$34:$I$777,СВЦЭМ!$A$34:$A$777,$A314,СВЦЭМ!$B$34:$B$777,Q$296)+'СЕТ СН'!$F$13</f>
        <v>0</v>
      </c>
      <c r="R314" s="37">
        <f>SUMIFS(СВЦЭМ!$I$34:$I$777,СВЦЭМ!$A$34:$A$777,$A314,СВЦЭМ!$B$34:$B$777,R$296)+'СЕТ СН'!$F$13</f>
        <v>0</v>
      </c>
      <c r="S314" s="37">
        <f>SUMIFS(СВЦЭМ!$I$34:$I$777,СВЦЭМ!$A$34:$A$777,$A314,СВЦЭМ!$B$34:$B$777,S$296)+'СЕТ СН'!$F$13</f>
        <v>0</v>
      </c>
      <c r="T314" s="37">
        <f>SUMIFS(СВЦЭМ!$I$34:$I$777,СВЦЭМ!$A$34:$A$777,$A314,СВЦЭМ!$B$34:$B$777,T$296)+'СЕТ СН'!$F$13</f>
        <v>0</v>
      </c>
      <c r="U314" s="37">
        <f>SUMIFS(СВЦЭМ!$I$34:$I$777,СВЦЭМ!$A$34:$A$777,$A314,СВЦЭМ!$B$34:$B$777,U$296)+'СЕТ СН'!$F$13</f>
        <v>0</v>
      </c>
      <c r="V314" s="37">
        <f>SUMIFS(СВЦЭМ!$I$34:$I$777,СВЦЭМ!$A$34:$A$777,$A314,СВЦЭМ!$B$34:$B$777,V$296)+'СЕТ СН'!$F$13</f>
        <v>0</v>
      </c>
      <c r="W314" s="37">
        <f>SUMIFS(СВЦЭМ!$I$34:$I$777,СВЦЭМ!$A$34:$A$777,$A314,СВЦЭМ!$B$34:$B$777,W$296)+'СЕТ СН'!$F$13</f>
        <v>0</v>
      </c>
      <c r="X314" s="37">
        <f>SUMIFS(СВЦЭМ!$I$34:$I$777,СВЦЭМ!$A$34:$A$777,$A314,СВЦЭМ!$B$34:$B$777,X$296)+'СЕТ СН'!$F$13</f>
        <v>0</v>
      </c>
      <c r="Y314" s="37">
        <f>SUMIFS(СВЦЭМ!$I$34:$I$777,СВЦЭМ!$A$34:$A$777,$A314,СВЦЭМ!$B$34:$B$777,Y$296)+'СЕТ СН'!$F$13</f>
        <v>0</v>
      </c>
    </row>
    <row r="315" spans="1:25" ht="15.75" x14ac:dyDescent="0.2">
      <c r="A315" s="36">
        <f t="shared" si="8"/>
        <v>42935</v>
      </c>
      <c r="B315" s="37">
        <f>SUMIFS(СВЦЭМ!$I$34:$I$777,СВЦЭМ!$A$34:$A$777,$A315,СВЦЭМ!$B$34:$B$777,B$296)+'СЕТ СН'!$F$13</f>
        <v>0</v>
      </c>
      <c r="C315" s="37">
        <f>SUMIFS(СВЦЭМ!$I$34:$I$777,СВЦЭМ!$A$34:$A$777,$A315,СВЦЭМ!$B$34:$B$777,C$296)+'СЕТ СН'!$F$13</f>
        <v>0</v>
      </c>
      <c r="D315" s="37">
        <f>SUMIFS(СВЦЭМ!$I$34:$I$777,СВЦЭМ!$A$34:$A$777,$A315,СВЦЭМ!$B$34:$B$777,D$296)+'СЕТ СН'!$F$13</f>
        <v>0</v>
      </c>
      <c r="E315" s="37">
        <f>SUMIFS(СВЦЭМ!$I$34:$I$777,СВЦЭМ!$A$34:$A$777,$A315,СВЦЭМ!$B$34:$B$777,E$296)+'СЕТ СН'!$F$13</f>
        <v>0</v>
      </c>
      <c r="F315" s="37">
        <f>SUMIFS(СВЦЭМ!$I$34:$I$777,СВЦЭМ!$A$34:$A$777,$A315,СВЦЭМ!$B$34:$B$777,F$296)+'СЕТ СН'!$F$13</f>
        <v>0</v>
      </c>
      <c r="G315" s="37">
        <f>SUMIFS(СВЦЭМ!$I$34:$I$777,СВЦЭМ!$A$34:$A$777,$A315,СВЦЭМ!$B$34:$B$777,G$296)+'СЕТ СН'!$F$13</f>
        <v>0</v>
      </c>
      <c r="H315" s="37">
        <f>SUMIFS(СВЦЭМ!$I$34:$I$777,СВЦЭМ!$A$34:$A$777,$A315,СВЦЭМ!$B$34:$B$777,H$296)+'СЕТ СН'!$F$13</f>
        <v>0</v>
      </c>
      <c r="I315" s="37">
        <f>SUMIFS(СВЦЭМ!$I$34:$I$777,СВЦЭМ!$A$34:$A$777,$A315,СВЦЭМ!$B$34:$B$777,I$296)+'СЕТ СН'!$F$13</f>
        <v>0</v>
      </c>
      <c r="J315" s="37">
        <f>SUMIFS(СВЦЭМ!$I$34:$I$777,СВЦЭМ!$A$34:$A$777,$A315,СВЦЭМ!$B$34:$B$777,J$296)+'СЕТ СН'!$F$13</f>
        <v>0</v>
      </c>
      <c r="K315" s="37">
        <f>SUMIFS(СВЦЭМ!$I$34:$I$777,СВЦЭМ!$A$34:$A$777,$A315,СВЦЭМ!$B$34:$B$777,K$296)+'СЕТ СН'!$F$13</f>
        <v>0</v>
      </c>
      <c r="L315" s="37">
        <f>SUMIFS(СВЦЭМ!$I$34:$I$777,СВЦЭМ!$A$34:$A$777,$A315,СВЦЭМ!$B$34:$B$777,L$296)+'СЕТ СН'!$F$13</f>
        <v>0</v>
      </c>
      <c r="M315" s="37">
        <f>SUMIFS(СВЦЭМ!$I$34:$I$777,СВЦЭМ!$A$34:$A$777,$A315,СВЦЭМ!$B$34:$B$777,M$296)+'СЕТ СН'!$F$13</f>
        <v>0</v>
      </c>
      <c r="N315" s="37">
        <f>SUMIFS(СВЦЭМ!$I$34:$I$777,СВЦЭМ!$A$34:$A$777,$A315,СВЦЭМ!$B$34:$B$777,N$296)+'СЕТ СН'!$F$13</f>
        <v>0</v>
      </c>
      <c r="O315" s="37">
        <f>SUMIFS(СВЦЭМ!$I$34:$I$777,СВЦЭМ!$A$34:$A$777,$A315,СВЦЭМ!$B$34:$B$777,O$296)+'СЕТ СН'!$F$13</f>
        <v>0</v>
      </c>
      <c r="P315" s="37">
        <f>SUMIFS(СВЦЭМ!$I$34:$I$777,СВЦЭМ!$A$34:$A$777,$A315,СВЦЭМ!$B$34:$B$777,P$296)+'СЕТ СН'!$F$13</f>
        <v>0</v>
      </c>
      <c r="Q315" s="37">
        <f>SUMIFS(СВЦЭМ!$I$34:$I$777,СВЦЭМ!$A$34:$A$777,$A315,СВЦЭМ!$B$34:$B$777,Q$296)+'СЕТ СН'!$F$13</f>
        <v>0</v>
      </c>
      <c r="R315" s="37">
        <f>SUMIFS(СВЦЭМ!$I$34:$I$777,СВЦЭМ!$A$34:$A$777,$A315,СВЦЭМ!$B$34:$B$777,R$296)+'СЕТ СН'!$F$13</f>
        <v>0</v>
      </c>
      <c r="S315" s="37">
        <f>SUMIFS(СВЦЭМ!$I$34:$I$777,СВЦЭМ!$A$34:$A$777,$A315,СВЦЭМ!$B$34:$B$777,S$296)+'СЕТ СН'!$F$13</f>
        <v>0</v>
      </c>
      <c r="T315" s="37">
        <f>SUMIFS(СВЦЭМ!$I$34:$I$777,СВЦЭМ!$A$34:$A$777,$A315,СВЦЭМ!$B$34:$B$777,T$296)+'СЕТ СН'!$F$13</f>
        <v>0</v>
      </c>
      <c r="U315" s="37">
        <f>SUMIFS(СВЦЭМ!$I$34:$I$777,СВЦЭМ!$A$34:$A$777,$A315,СВЦЭМ!$B$34:$B$777,U$296)+'СЕТ СН'!$F$13</f>
        <v>0</v>
      </c>
      <c r="V315" s="37">
        <f>SUMIFS(СВЦЭМ!$I$34:$I$777,СВЦЭМ!$A$34:$A$777,$A315,СВЦЭМ!$B$34:$B$777,V$296)+'СЕТ СН'!$F$13</f>
        <v>0</v>
      </c>
      <c r="W315" s="37">
        <f>SUMIFS(СВЦЭМ!$I$34:$I$777,СВЦЭМ!$A$34:$A$777,$A315,СВЦЭМ!$B$34:$B$777,W$296)+'СЕТ СН'!$F$13</f>
        <v>0</v>
      </c>
      <c r="X315" s="37">
        <f>SUMIFS(СВЦЭМ!$I$34:$I$777,СВЦЭМ!$A$34:$A$777,$A315,СВЦЭМ!$B$34:$B$777,X$296)+'СЕТ СН'!$F$13</f>
        <v>0</v>
      </c>
      <c r="Y315" s="37">
        <f>SUMIFS(СВЦЭМ!$I$34:$I$777,СВЦЭМ!$A$34:$A$777,$A315,СВЦЭМ!$B$34:$B$777,Y$296)+'СЕТ СН'!$F$13</f>
        <v>0</v>
      </c>
    </row>
    <row r="316" spans="1:25" ht="15.75" x14ac:dyDescent="0.2">
      <c r="A316" s="36">
        <f t="shared" si="8"/>
        <v>42936</v>
      </c>
      <c r="B316" s="37">
        <f>SUMIFS(СВЦЭМ!$I$34:$I$777,СВЦЭМ!$A$34:$A$777,$A316,СВЦЭМ!$B$34:$B$777,B$296)+'СЕТ СН'!$F$13</f>
        <v>0</v>
      </c>
      <c r="C316" s="37">
        <f>SUMIFS(СВЦЭМ!$I$34:$I$777,СВЦЭМ!$A$34:$A$777,$A316,СВЦЭМ!$B$34:$B$777,C$296)+'СЕТ СН'!$F$13</f>
        <v>0</v>
      </c>
      <c r="D316" s="37">
        <f>SUMIFS(СВЦЭМ!$I$34:$I$777,СВЦЭМ!$A$34:$A$777,$A316,СВЦЭМ!$B$34:$B$777,D$296)+'СЕТ СН'!$F$13</f>
        <v>0</v>
      </c>
      <c r="E316" s="37">
        <f>SUMIFS(СВЦЭМ!$I$34:$I$777,СВЦЭМ!$A$34:$A$777,$A316,СВЦЭМ!$B$34:$B$777,E$296)+'СЕТ СН'!$F$13</f>
        <v>0</v>
      </c>
      <c r="F316" s="37">
        <f>SUMIFS(СВЦЭМ!$I$34:$I$777,СВЦЭМ!$A$34:$A$777,$A316,СВЦЭМ!$B$34:$B$777,F$296)+'СЕТ СН'!$F$13</f>
        <v>0</v>
      </c>
      <c r="G316" s="37">
        <f>SUMIFS(СВЦЭМ!$I$34:$I$777,СВЦЭМ!$A$34:$A$777,$A316,СВЦЭМ!$B$34:$B$777,G$296)+'СЕТ СН'!$F$13</f>
        <v>0</v>
      </c>
      <c r="H316" s="37">
        <f>SUMIFS(СВЦЭМ!$I$34:$I$777,СВЦЭМ!$A$34:$A$777,$A316,СВЦЭМ!$B$34:$B$777,H$296)+'СЕТ СН'!$F$13</f>
        <v>0</v>
      </c>
      <c r="I316" s="37">
        <f>SUMIFS(СВЦЭМ!$I$34:$I$777,СВЦЭМ!$A$34:$A$777,$A316,СВЦЭМ!$B$34:$B$777,I$296)+'СЕТ СН'!$F$13</f>
        <v>0</v>
      </c>
      <c r="J316" s="37">
        <f>SUMIFS(СВЦЭМ!$I$34:$I$777,СВЦЭМ!$A$34:$A$777,$A316,СВЦЭМ!$B$34:$B$777,J$296)+'СЕТ СН'!$F$13</f>
        <v>0</v>
      </c>
      <c r="K316" s="37">
        <f>SUMIFS(СВЦЭМ!$I$34:$I$777,СВЦЭМ!$A$34:$A$777,$A316,СВЦЭМ!$B$34:$B$777,K$296)+'СЕТ СН'!$F$13</f>
        <v>0</v>
      </c>
      <c r="L316" s="37">
        <f>SUMIFS(СВЦЭМ!$I$34:$I$777,СВЦЭМ!$A$34:$A$777,$A316,СВЦЭМ!$B$34:$B$777,L$296)+'СЕТ СН'!$F$13</f>
        <v>0</v>
      </c>
      <c r="M316" s="37">
        <f>SUMIFS(СВЦЭМ!$I$34:$I$777,СВЦЭМ!$A$34:$A$777,$A316,СВЦЭМ!$B$34:$B$777,M$296)+'СЕТ СН'!$F$13</f>
        <v>0</v>
      </c>
      <c r="N316" s="37">
        <f>SUMIFS(СВЦЭМ!$I$34:$I$777,СВЦЭМ!$A$34:$A$777,$A316,СВЦЭМ!$B$34:$B$777,N$296)+'СЕТ СН'!$F$13</f>
        <v>0</v>
      </c>
      <c r="O316" s="37">
        <f>SUMIFS(СВЦЭМ!$I$34:$I$777,СВЦЭМ!$A$34:$A$777,$A316,СВЦЭМ!$B$34:$B$777,O$296)+'СЕТ СН'!$F$13</f>
        <v>0</v>
      </c>
      <c r="P316" s="37">
        <f>SUMIFS(СВЦЭМ!$I$34:$I$777,СВЦЭМ!$A$34:$A$777,$A316,СВЦЭМ!$B$34:$B$777,P$296)+'СЕТ СН'!$F$13</f>
        <v>0</v>
      </c>
      <c r="Q316" s="37">
        <f>SUMIFS(СВЦЭМ!$I$34:$I$777,СВЦЭМ!$A$34:$A$777,$A316,СВЦЭМ!$B$34:$B$777,Q$296)+'СЕТ СН'!$F$13</f>
        <v>0</v>
      </c>
      <c r="R316" s="37">
        <f>SUMIFS(СВЦЭМ!$I$34:$I$777,СВЦЭМ!$A$34:$A$777,$A316,СВЦЭМ!$B$34:$B$777,R$296)+'СЕТ СН'!$F$13</f>
        <v>0</v>
      </c>
      <c r="S316" s="37">
        <f>SUMIFS(СВЦЭМ!$I$34:$I$777,СВЦЭМ!$A$34:$A$777,$A316,СВЦЭМ!$B$34:$B$777,S$296)+'СЕТ СН'!$F$13</f>
        <v>0</v>
      </c>
      <c r="T316" s="37">
        <f>SUMIFS(СВЦЭМ!$I$34:$I$777,СВЦЭМ!$A$34:$A$777,$A316,СВЦЭМ!$B$34:$B$777,T$296)+'СЕТ СН'!$F$13</f>
        <v>0</v>
      </c>
      <c r="U316" s="37">
        <f>SUMIFS(СВЦЭМ!$I$34:$I$777,СВЦЭМ!$A$34:$A$777,$A316,СВЦЭМ!$B$34:$B$777,U$296)+'СЕТ СН'!$F$13</f>
        <v>0</v>
      </c>
      <c r="V316" s="37">
        <f>SUMIFS(СВЦЭМ!$I$34:$I$777,СВЦЭМ!$A$34:$A$777,$A316,СВЦЭМ!$B$34:$B$777,V$296)+'СЕТ СН'!$F$13</f>
        <v>0</v>
      </c>
      <c r="W316" s="37">
        <f>SUMIFS(СВЦЭМ!$I$34:$I$777,СВЦЭМ!$A$34:$A$777,$A316,СВЦЭМ!$B$34:$B$777,W$296)+'СЕТ СН'!$F$13</f>
        <v>0</v>
      </c>
      <c r="X316" s="37">
        <f>SUMIFS(СВЦЭМ!$I$34:$I$777,СВЦЭМ!$A$34:$A$777,$A316,СВЦЭМ!$B$34:$B$777,X$296)+'СЕТ СН'!$F$13</f>
        <v>0</v>
      </c>
      <c r="Y316" s="37">
        <f>SUMIFS(СВЦЭМ!$I$34:$I$777,СВЦЭМ!$A$34:$A$777,$A316,СВЦЭМ!$B$34:$B$777,Y$296)+'СЕТ СН'!$F$13</f>
        <v>0</v>
      </c>
    </row>
    <row r="317" spans="1:25" ht="15.75" x14ac:dyDescent="0.2">
      <c r="A317" s="36">
        <f t="shared" si="8"/>
        <v>42937</v>
      </c>
      <c r="B317" s="37">
        <f>SUMIFS(СВЦЭМ!$I$34:$I$777,СВЦЭМ!$A$34:$A$777,$A317,СВЦЭМ!$B$34:$B$777,B$296)+'СЕТ СН'!$F$13</f>
        <v>0</v>
      </c>
      <c r="C317" s="37">
        <f>SUMIFS(СВЦЭМ!$I$34:$I$777,СВЦЭМ!$A$34:$A$777,$A317,СВЦЭМ!$B$34:$B$777,C$296)+'СЕТ СН'!$F$13</f>
        <v>0</v>
      </c>
      <c r="D317" s="37">
        <f>SUMIFS(СВЦЭМ!$I$34:$I$777,СВЦЭМ!$A$34:$A$777,$A317,СВЦЭМ!$B$34:$B$777,D$296)+'СЕТ СН'!$F$13</f>
        <v>0</v>
      </c>
      <c r="E317" s="37">
        <f>SUMIFS(СВЦЭМ!$I$34:$I$777,СВЦЭМ!$A$34:$A$777,$A317,СВЦЭМ!$B$34:$B$777,E$296)+'СЕТ СН'!$F$13</f>
        <v>0</v>
      </c>
      <c r="F317" s="37">
        <f>SUMIFS(СВЦЭМ!$I$34:$I$777,СВЦЭМ!$A$34:$A$777,$A317,СВЦЭМ!$B$34:$B$777,F$296)+'СЕТ СН'!$F$13</f>
        <v>0</v>
      </c>
      <c r="G317" s="37">
        <f>SUMIFS(СВЦЭМ!$I$34:$I$777,СВЦЭМ!$A$34:$A$777,$A317,СВЦЭМ!$B$34:$B$777,G$296)+'СЕТ СН'!$F$13</f>
        <v>0</v>
      </c>
      <c r="H317" s="37">
        <f>SUMIFS(СВЦЭМ!$I$34:$I$777,СВЦЭМ!$A$34:$A$777,$A317,СВЦЭМ!$B$34:$B$777,H$296)+'СЕТ СН'!$F$13</f>
        <v>0</v>
      </c>
      <c r="I317" s="37">
        <f>SUMIFS(СВЦЭМ!$I$34:$I$777,СВЦЭМ!$A$34:$A$777,$A317,СВЦЭМ!$B$34:$B$777,I$296)+'СЕТ СН'!$F$13</f>
        <v>0</v>
      </c>
      <c r="J317" s="37">
        <f>SUMIFS(СВЦЭМ!$I$34:$I$777,СВЦЭМ!$A$34:$A$777,$A317,СВЦЭМ!$B$34:$B$777,J$296)+'СЕТ СН'!$F$13</f>
        <v>0</v>
      </c>
      <c r="K317" s="37">
        <f>SUMIFS(СВЦЭМ!$I$34:$I$777,СВЦЭМ!$A$34:$A$777,$A317,СВЦЭМ!$B$34:$B$777,K$296)+'СЕТ СН'!$F$13</f>
        <v>0</v>
      </c>
      <c r="L317" s="37">
        <f>SUMIFS(СВЦЭМ!$I$34:$I$777,СВЦЭМ!$A$34:$A$777,$A317,СВЦЭМ!$B$34:$B$777,L$296)+'СЕТ СН'!$F$13</f>
        <v>0</v>
      </c>
      <c r="M317" s="37">
        <f>SUMIFS(СВЦЭМ!$I$34:$I$777,СВЦЭМ!$A$34:$A$777,$A317,СВЦЭМ!$B$34:$B$777,M$296)+'СЕТ СН'!$F$13</f>
        <v>0</v>
      </c>
      <c r="N317" s="37">
        <f>SUMIFS(СВЦЭМ!$I$34:$I$777,СВЦЭМ!$A$34:$A$777,$A317,СВЦЭМ!$B$34:$B$777,N$296)+'СЕТ СН'!$F$13</f>
        <v>0</v>
      </c>
      <c r="O317" s="37">
        <f>SUMIFS(СВЦЭМ!$I$34:$I$777,СВЦЭМ!$A$34:$A$777,$A317,СВЦЭМ!$B$34:$B$777,O$296)+'СЕТ СН'!$F$13</f>
        <v>0</v>
      </c>
      <c r="P317" s="37">
        <f>SUMIFS(СВЦЭМ!$I$34:$I$777,СВЦЭМ!$A$34:$A$777,$A317,СВЦЭМ!$B$34:$B$777,P$296)+'СЕТ СН'!$F$13</f>
        <v>0</v>
      </c>
      <c r="Q317" s="37">
        <f>SUMIFS(СВЦЭМ!$I$34:$I$777,СВЦЭМ!$A$34:$A$777,$A317,СВЦЭМ!$B$34:$B$777,Q$296)+'СЕТ СН'!$F$13</f>
        <v>0</v>
      </c>
      <c r="R317" s="37">
        <f>SUMIFS(СВЦЭМ!$I$34:$I$777,СВЦЭМ!$A$34:$A$777,$A317,СВЦЭМ!$B$34:$B$777,R$296)+'СЕТ СН'!$F$13</f>
        <v>0</v>
      </c>
      <c r="S317" s="37">
        <f>SUMIFS(СВЦЭМ!$I$34:$I$777,СВЦЭМ!$A$34:$A$777,$A317,СВЦЭМ!$B$34:$B$777,S$296)+'СЕТ СН'!$F$13</f>
        <v>0</v>
      </c>
      <c r="T317" s="37">
        <f>SUMIFS(СВЦЭМ!$I$34:$I$777,СВЦЭМ!$A$34:$A$777,$A317,СВЦЭМ!$B$34:$B$777,T$296)+'СЕТ СН'!$F$13</f>
        <v>0</v>
      </c>
      <c r="U317" s="37">
        <f>SUMIFS(СВЦЭМ!$I$34:$I$777,СВЦЭМ!$A$34:$A$777,$A317,СВЦЭМ!$B$34:$B$777,U$296)+'СЕТ СН'!$F$13</f>
        <v>0</v>
      </c>
      <c r="V317" s="37">
        <f>SUMIFS(СВЦЭМ!$I$34:$I$777,СВЦЭМ!$A$34:$A$777,$A317,СВЦЭМ!$B$34:$B$777,V$296)+'СЕТ СН'!$F$13</f>
        <v>0</v>
      </c>
      <c r="W317" s="37">
        <f>SUMIFS(СВЦЭМ!$I$34:$I$777,СВЦЭМ!$A$34:$A$777,$A317,СВЦЭМ!$B$34:$B$777,W$296)+'СЕТ СН'!$F$13</f>
        <v>0</v>
      </c>
      <c r="X317" s="37">
        <f>SUMIFS(СВЦЭМ!$I$34:$I$777,СВЦЭМ!$A$34:$A$777,$A317,СВЦЭМ!$B$34:$B$777,X$296)+'СЕТ СН'!$F$13</f>
        <v>0</v>
      </c>
      <c r="Y317" s="37">
        <f>SUMIFS(СВЦЭМ!$I$34:$I$777,СВЦЭМ!$A$34:$A$777,$A317,СВЦЭМ!$B$34:$B$777,Y$296)+'СЕТ СН'!$F$13</f>
        <v>0</v>
      </c>
    </row>
    <row r="318" spans="1:25" ht="15.75" x14ac:dyDescent="0.2">
      <c r="A318" s="36">
        <f t="shared" si="8"/>
        <v>42938</v>
      </c>
      <c r="B318" s="37">
        <f>SUMIFS(СВЦЭМ!$I$34:$I$777,СВЦЭМ!$A$34:$A$777,$A318,СВЦЭМ!$B$34:$B$777,B$296)+'СЕТ СН'!$F$13</f>
        <v>0</v>
      </c>
      <c r="C318" s="37">
        <f>SUMIFS(СВЦЭМ!$I$34:$I$777,СВЦЭМ!$A$34:$A$777,$A318,СВЦЭМ!$B$34:$B$777,C$296)+'СЕТ СН'!$F$13</f>
        <v>0</v>
      </c>
      <c r="D318" s="37">
        <f>SUMIFS(СВЦЭМ!$I$34:$I$777,СВЦЭМ!$A$34:$A$777,$A318,СВЦЭМ!$B$34:$B$777,D$296)+'СЕТ СН'!$F$13</f>
        <v>0</v>
      </c>
      <c r="E318" s="37">
        <f>SUMIFS(СВЦЭМ!$I$34:$I$777,СВЦЭМ!$A$34:$A$777,$A318,СВЦЭМ!$B$34:$B$777,E$296)+'СЕТ СН'!$F$13</f>
        <v>0</v>
      </c>
      <c r="F318" s="37">
        <f>SUMIFS(СВЦЭМ!$I$34:$I$777,СВЦЭМ!$A$34:$A$777,$A318,СВЦЭМ!$B$34:$B$777,F$296)+'СЕТ СН'!$F$13</f>
        <v>0</v>
      </c>
      <c r="G318" s="37">
        <f>SUMIFS(СВЦЭМ!$I$34:$I$777,СВЦЭМ!$A$34:$A$777,$A318,СВЦЭМ!$B$34:$B$777,G$296)+'СЕТ СН'!$F$13</f>
        <v>0</v>
      </c>
      <c r="H318" s="37">
        <f>SUMIFS(СВЦЭМ!$I$34:$I$777,СВЦЭМ!$A$34:$A$777,$A318,СВЦЭМ!$B$34:$B$777,H$296)+'СЕТ СН'!$F$13</f>
        <v>0</v>
      </c>
      <c r="I318" s="37">
        <f>SUMIFS(СВЦЭМ!$I$34:$I$777,СВЦЭМ!$A$34:$A$777,$A318,СВЦЭМ!$B$34:$B$777,I$296)+'СЕТ СН'!$F$13</f>
        <v>0</v>
      </c>
      <c r="J318" s="37">
        <f>SUMIFS(СВЦЭМ!$I$34:$I$777,СВЦЭМ!$A$34:$A$777,$A318,СВЦЭМ!$B$34:$B$777,J$296)+'СЕТ СН'!$F$13</f>
        <v>0</v>
      </c>
      <c r="K318" s="37">
        <f>SUMIFS(СВЦЭМ!$I$34:$I$777,СВЦЭМ!$A$34:$A$777,$A318,СВЦЭМ!$B$34:$B$777,K$296)+'СЕТ СН'!$F$13</f>
        <v>0</v>
      </c>
      <c r="L318" s="37">
        <f>SUMIFS(СВЦЭМ!$I$34:$I$777,СВЦЭМ!$A$34:$A$777,$A318,СВЦЭМ!$B$34:$B$777,L$296)+'СЕТ СН'!$F$13</f>
        <v>0</v>
      </c>
      <c r="M318" s="37">
        <f>SUMIFS(СВЦЭМ!$I$34:$I$777,СВЦЭМ!$A$34:$A$777,$A318,СВЦЭМ!$B$34:$B$777,M$296)+'СЕТ СН'!$F$13</f>
        <v>0</v>
      </c>
      <c r="N318" s="37">
        <f>SUMIFS(СВЦЭМ!$I$34:$I$777,СВЦЭМ!$A$34:$A$777,$A318,СВЦЭМ!$B$34:$B$777,N$296)+'СЕТ СН'!$F$13</f>
        <v>0</v>
      </c>
      <c r="O318" s="37">
        <f>SUMIFS(СВЦЭМ!$I$34:$I$777,СВЦЭМ!$A$34:$A$777,$A318,СВЦЭМ!$B$34:$B$777,O$296)+'СЕТ СН'!$F$13</f>
        <v>0</v>
      </c>
      <c r="P318" s="37">
        <f>SUMIFS(СВЦЭМ!$I$34:$I$777,СВЦЭМ!$A$34:$A$777,$A318,СВЦЭМ!$B$34:$B$777,P$296)+'СЕТ СН'!$F$13</f>
        <v>0</v>
      </c>
      <c r="Q318" s="37">
        <f>SUMIFS(СВЦЭМ!$I$34:$I$777,СВЦЭМ!$A$34:$A$777,$A318,СВЦЭМ!$B$34:$B$777,Q$296)+'СЕТ СН'!$F$13</f>
        <v>0</v>
      </c>
      <c r="R318" s="37">
        <f>SUMIFS(СВЦЭМ!$I$34:$I$777,СВЦЭМ!$A$34:$A$777,$A318,СВЦЭМ!$B$34:$B$777,R$296)+'СЕТ СН'!$F$13</f>
        <v>0</v>
      </c>
      <c r="S318" s="37">
        <f>SUMIFS(СВЦЭМ!$I$34:$I$777,СВЦЭМ!$A$34:$A$777,$A318,СВЦЭМ!$B$34:$B$777,S$296)+'СЕТ СН'!$F$13</f>
        <v>0</v>
      </c>
      <c r="T318" s="37">
        <f>SUMIFS(СВЦЭМ!$I$34:$I$777,СВЦЭМ!$A$34:$A$777,$A318,СВЦЭМ!$B$34:$B$777,T$296)+'СЕТ СН'!$F$13</f>
        <v>0</v>
      </c>
      <c r="U318" s="37">
        <f>SUMIFS(СВЦЭМ!$I$34:$I$777,СВЦЭМ!$A$34:$A$777,$A318,СВЦЭМ!$B$34:$B$777,U$296)+'СЕТ СН'!$F$13</f>
        <v>0</v>
      </c>
      <c r="V318" s="37">
        <f>SUMIFS(СВЦЭМ!$I$34:$I$777,СВЦЭМ!$A$34:$A$777,$A318,СВЦЭМ!$B$34:$B$777,V$296)+'СЕТ СН'!$F$13</f>
        <v>0</v>
      </c>
      <c r="W318" s="37">
        <f>SUMIFS(СВЦЭМ!$I$34:$I$777,СВЦЭМ!$A$34:$A$777,$A318,СВЦЭМ!$B$34:$B$777,W$296)+'СЕТ СН'!$F$13</f>
        <v>0</v>
      </c>
      <c r="X318" s="37">
        <f>SUMIFS(СВЦЭМ!$I$34:$I$777,СВЦЭМ!$A$34:$A$777,$A318,СВЦЭМ!$B$34:$B$777,X$296)+'СЕТ СН'!$F$13</f>
        <v>0</v>
      </c>
      <c r="Y318" s="37">
        <f>SUMIFS(СВЦЭМ!$I$34:$I$777,СВЦЭМ!$A$34:$A$777,$A318,СВЦЭМ!$B$34:$B$777,Y$296)+'СЕТ СН'!$F$13</f>
        <v>0</v>
      </c>
    </row>
    <row r="319" spans="1:25" ht="15.75" x14ac:dyDescent="0.2">
      <c r="A319" s="36">
        <f t="shared" si="8"/>
        <v>42939</v>
      </c>
      <c r="B319" s="37">
        <f>SUMIFS(СВЦЭМ!$I$34:$I$777,СВЦЭМ!$A$34:$A$777,$A319,СВЦЭМ!$B$34:$B$777,B$296)+'СЕТ СН'!$F$13</f>
        <v>0</v>
      </c>
      <c r="C319" s="37">
        <f>SUMIFS(СВЦЭМ!$I$34:$I$777,СВЦЭМ!$A$34:$A$777,$A319,СВЦЭМ!$B$34:$B$777,C$296)+'СЕТ СН'!$F$13</f>
        <v>0</v>
      </c>
      <c r="D319" s="37">
        <f>SUMIFS(СВЦЭМ!$I$34:$I$777,СВЦЭМ!$A$34:$A$777,$A319,СВЦЭМ!$B$34:$B$777,D$296)+'СЕТ СН'!$F$13</f>
        <v>0</v>
      </c>
      <c r="E319" s="37">
        <f>SUMIFS(СВЦЭМ!$I$34:$I$777,СВЦЭМ!$A$34:$A$777,$A319,СВЦЭМ!$B$34:$B$777,E$296)+'СЕТ СН'!$F$13</f>
        <v>0</v>
      </c>
      <c r="F319" s="37">
        <f>SUMIFS(СВЦЭМ!$I$34:$I$777,СВЦЭМ!$A$34:$A$777,$A319,СВЦЭМ!$B$34:$B$777,F$296)+'СЕТ СН'!$F$13</f>
        <v>0</v>
      </c>
      <c r="G319" s="37">
        <f>SUMIFS(СВЦЭМ!$I$34:$I$777,СВЦЭМ!$A$34:$A$777,$A319,СВЦЭМ!$B$34:$B$777,G$296)+'СЕТ СН'!$F$13</f>
        <v>0</v>
      </c>
      <c r="H319" s="37">
        <f>SUMIFS(СВЦЭМ!$I$34:$I$777,СВЦЭМ!$A$34:$A$777,$A319,СВЦЭМ!$B$34:$B$777,H$296)+'СЕТ СН'!$F$13</f>
        <v>0</v>
      </c>
      <c r="I319" s="37">
        <f>SUMIFS(СВЦЭМ!$I$34:$I$777,СВЦЭМ!$A$34:$A$777,$A319,СВЦЭМ!$B$34:$B$777,I$296)+'СЕТ СН'!$F$13</f>
        <v>0</v>
      </c>
      <c r="J319" s="37">
        <f>SUMIFS(СВЦЭМ!$I$34:$I$777,СВЦЭМ!$A$34:$A$777,$A319,СВЦЭМ!$B$34:$B$777,J$296)+'СЕТ СН'!$F$13</f>
        <v>0</v>
      </c>
      <c r="K319" s="37">
        <f>SUMIFS(СВЦЭМ!$I$34:$I$777,СВЦЭМ!$A$34:$A$777,$A319,СВЦЭМ!$B$34:$B$777,K$296)+'СЕТ СН'!$F$13</f>
        <v>0</v>
      </c>
      <c r="L319" s="37">
        <f>SUMIFS(СВЦЭМ!$I$34:$I$777,СВЦЭМ!$A$34:$A$777,$A319,СВЦЭМ!$B$34:$B$777,L$296)+'СЕТ СН'!$F$13</f>
        <v>0</v>
      </c>
      <c r="M319" s="37">
        <f>SUMIFS(СВЦЭМ!$I$34:$I$777,СВЦЭМ!$A$34:$A$777,$A319,СВЦЭМ!$B$34:$B$777,M$296)+'СЕТ СН'!$F$13</f>
        <v>0</v>
      </c>
      <c r="N319" s="37">
        <f>SUMIFS(СВЦЭМ!$I$34:$I$777,СВЦЭМ!$A$34:$A$777,$A319,СВЦЭМ!$B$34:$B$777,N$296)+'СЕТ СН'!$F$13</f>
        <v>0</v>
      </c>
      <c r="O319" s="37">
        <f>SUMIFS(СВЦЭМ!$I$34:$I$777,СВЦЭМ!$A$34:$A$777,$A319,СВЦЭМ!$B$34:$B$777,O$296)+'СЕТ СН'!$F$13</f>
        <v>0</v>
      </c>
      <c r="P319" s="37">
        <f>SUMIFS(СВЦЭМ!$I$34:$I$777,СВЦЭМ!$A$34:$A$777,$A319,СВЦЭМ!$B$34:$B$777,P$296)+'СЕТ СН'!$F$13</f>
        <v>0</v>
      </c>
      <c r="Q319" s="37">
        <f>SUMIFS(СВЦЭМ!$I$34:$I$777,СВЦЭМ!$A$34:$A$777,$A319,СВЦЭМ!$B$34:$B$777,Q$296)+'СЕТ СН'!$F$13</f>
        <v>0</v>
      </c>
      <c r="R319" s="37">
        <f>SUMIFS(СВЦЭМ!$I$34:$I$777,СВЦЭМ!$A$34:$A$777,$A319,СВЦЭМ!$B$34:$B$777,R$296)+'СЕТ СН'!$F$13</f>
        <v>0</v>
      </c>
      <c r="S319" s="37">
        <f>SUMIFS(СВЦЭМ!$I$34:$I$777,СВЦЭМ!$A$34:$A$777,$A319,СВЦЭМ!$B$34:$B$777,S$296)+'СЕТ СН'!$F$13</f>
        <v>0</v>
      </c>
      <c r="T319" s="37">
        <f>SUMIFS(СВЦЭМ!$I$34:$I$777,СВЦЭМ!$A$34:$A$777,$A319,СВЦЭМ!$B$34:$B$777,T$296)+'СЕТ СН'!$F$13</f>
        <v>0</v>
      </c>
      <c r="U319" s="37">
        <f>SUMIFS(СВЦЭМ!$I$34:$I$777,СВЦЭМ!$A$34:$A$777,$A319,СВЦЭМ!$B$34:$B$777,U$296)+'СЕТ СН'!$F$13</f>
        <v>0</v>
      </c>
      <c r="V319" s="37">
        <f>SUMIFS(СВЦЭМ!$I$34:$I$777,СВЦЭМ!$A$34:$A$777,$A319,СВЦЭМ!$B$34:$B$777,V$296)+'СЕТ СН'!$F$13</f>
        <v>0</v>
      </c>
      <c r="W319" s="37">
        <f>SUMIFS(СВЦЭМ!$I$34:$I$777,СВЦЭМ!$A$34:$A$777,$A319,СВЦЭМ!$B$34:$B$777,W$296)+'СЕТ СН'!$F$13</f>
        <v>0</v>
      </c>
      <c r="X319" s="37">
        <f>SUMIFS(СВЦЭМ!$I$34:$I$777,СВЦЭМ!$A$34:$A$777,$A319,СВЦЭМ!$B$34:$B$777,X$296)+'СЕТ СН'!$F$13</f>
        <v>0</v>
      </c>
      <c r="Y319" s="37">
        <f>SUMIFS(СВЦЭМ!$I$34:$I$777,СВЦЭМ!$A$34:$A$777,$A319,СВЦЭМ!$B$34:$B$777,Y$296)+'СЕТ СН'!$F$13</f>
        <v>0</v>
      </c>
    </row>
    <row r="320" spans="1:25" ht="15.75" x14ac:dyDescent="0.2">
      <c r="A320" s="36">
        <f t="shared" si="8"/>
        <v>42940</v>
      </c>
      <c r="B320" s="37">
        <f>SUMIFS(СВЦЭМ!$I$34:$I$777,СВЦЭМ!$A$34:$A$777,$A320,СВЦЭМ!$B$34:$B$777,B$296)+'СЕТ СН'!$F$13</f>
        <v>0</v>
      </c>
      <c r="C320" s="37">
        <f>SUMIFS(СВЦЭМ!$I$34:$I$777,СВЦЭМ!$A$34:$A$777,$A320,СВЦЭМ!$B$34:$B$777,C$296)+'СЕТ СН'!$F$13</f>
        <v>0</v>
      </c>
      <c r="D320" s="37">
        <f>SUMIFS(СВЦЭМ!$I$34:$I$777,СВЦЭМ!$A$34:$A$777,$A320,СВЦЭМ!$B$34:$B$777,D$296)+'СЕТ СН'!$F$13</f>
        <v>0</v>
      </c>
      <c r="E320" s="37">
        <f>SUMIFS(СВЦЭМ!$I$34:$I$777,СВЦЭМ!$A$34:$A$777,$A320,СВЦЭМ!$B$34:$B$777,E$296)+'СЕТ СН'!$F$13</f>
        <v>0</v>
      </c>
      <c r="F320" s="37">
        <f>SUMIFS(СВЦЭМ!$I$34:$I$777,СВЦЭМ!$A$34:$A$777,$A320,СВЦЭМ!$B$34:$B$777,F$296)+'СЕТ СН'!$F$13</f>
        <v>0</v>
      </c>
      <c r="G320" s="37">
        <f>SUMIFS(СВЦЭМ!$I$34:$I$777,СВЦЭМ!$A$34:$A$777,$A320,СВЦЭМ!$B$34:$B$777,G$296)+'СЕТ СН'!$F$13</f>
        <v>0</v>
      </c>
      <c r="H320" s="37">
        <f>SUMIFS(СВЦЭМ!$I$34:$I$777,СВЦЭМ!$A$34:$A$777,$A320,СВЦЭМ!$B$34:$B$777,H$296)+'СЕТ СН'!$F$13</f>
        <v>0</v>
      </c>
      <c r="I320" s="37">
        <f>SUMIFS(СВЦЭМ!$I$34:$I$777,СВЦЭМ!$A$34:$A$777,$A320,СВЦЭМ!$B$34:$B$777,I$296)+'СЕТ СН'!$F$13</f>
        <v>0</v>
      </c>
      <c r="J320" s="37">
        <f>SUMIFS(СВЦЭМ!$I$34:$I$777,СВЦЭМ!$A$34:$A$777,$A320,СВЦЭМ!$B$34:$B$777,J$296)+'СЕТ СН'!$F$13</f>
        <v>0</v>
      </c>
      <c r="K320" s="37">
        <f>SUMIFS(СВЦЭМ!$I$34:$I$777,СВЦЭМ!$A$34:$A$777,$A320,СВЦЭМ!$B$34:$B$777,K$296)+'СЕТ СН'!$F$13</f>
        <v>0</v>
      </c>
      <c r="L320" s="37">
        <f>SUMIFS(СВЦЭМ!$I$34:$I$777,СВЦЭМ!$A$34:$A$777,$A320,СВЦЭМ!$B$34:$B$777,L$296)+'СЕТ СН'!$F$13</f>
        <v>0</v>
      </c>
      <c r="M320" s="37">
        <f>SUMIFS(СВЦЭМ!$I$34:$I$777,СВЦЭМ!$A$34:$A$777,$A320,СВЦЭМ!$B$34:$B$777,M$296)+'СЕТ СН'!$F$13</f>
        <v>0</v>
      </c>
      <c r="N320" s="37">
        <f>SUMIFS(СВЦЭМ!$I$34:$I$777,СВЦЭМ!$A$34:$A$777,$A320,СВЦЭМ!$B$34:$B$777,N$296)+'СЕТ СН'!$F$13</f>
        <v>0</v>
      </c>
      <c r="O320" s="37">
        <f>SUMIFS(СВЦЭМ!$I$34:$I$777,СВЦЭМ!$A$34:$A$777,$A320,СВЦЭМ!$B$34:$B$777,O$296)+'СЕТ СН'!$F$13</f>
        <v>0</v>
      </c>
      <c r="P320" s="37">
        <f>SUMIFS(СВЦЭМ!$I$34:$I$777,СВЦЭМ!$A$34:$A$777,$A320,СВЦЭМ!$B$34:$B$777,P$296)+'СЕТ СН'!$F$13</f>
        <v>0</v>
      </c>
      <c r="Q320" s="37">
        <f>SUMIFS(СВЦЭМ!$I$34:$I$777,СВЦЭМ!$A$34:$A$777,$A320,СВЦЭМ!$B$34:$B$777,Q$296)+'СЕТ СН'!$F$13</f>
        <v>0</v>
      </c>
      <c r="R320" s="37">
        <f>SUMIFS(СВЦЭМ!$I$34:$I$777,СВЦЭМ!$A$34:$A$777,$A320,СВЦЭМ!$B$34:$B$777,R$296)+'СЕТ СН'!$F$13</f>
        <v>0</v>
      </c>
      <c r="S320" s="37">
        <f>SUMIFS(СВЦЭМ!$I$34:$I$777,СВЦЭМ!$A$34:$A$777,$A320,СВЦЭМ!$B$34:$B$777,S$296)+'СЕТ СН'!$F$13</f>
        <v>0</v>
      </c>
      <c r="T320" s="37">
        <f>SUMIFS(СВЦЭМ!$I$34:$I$777,СВЦЭМ!$A$34:$A$777,$A320,СВЦЭМ!$B$34:$B$777,T$296)+'СЕТ СН'!$F$13</f>
        <v>0</v>
      </c>
      <c r="U320" s="37">
        <f>SUMIFS(СВЦЭМ!$I$34:$I$777,СВЦЭМ!$A$34:$A$777,$A320,СВЦЭМ!$B$34:$B$777,U$296)+'СЕТ СН'!$F$13</f>
        <v>0</v>
      </c>
      <c r="V320" s="37">
        <f>SUMIFS(СВЦЭМ!$I$34:$I$777,СВЦЭМ!$A$34:$A$777,$A320,СВЦЭМ!$B$34:$B$777,V$296)+'СЕТ СН'!$F$13</f>
        <v>0</v>
      </c>
      <c r="W320" s="37">
        <f>SUMIFS(СВЦЭМ!$I$34:$I$777,СВЦЭМ!$A$34:$A$777,$A320,СВЦЭМ!$B$34:$B$777,W$296)+'СЕТ СН'!$F$13</f>
        <v>0</v>
      </c>
      <c r="X320" s="37">
        <f>SUMIFS(СВЦЭМ!$I$34:$I$777,СВЦЭМ!$A$34:$A$777,$A320,СВЦЭМ!$B$34:$B$777,X$296)+'СЕТ СН'!$F$13</f>
        <v>0</v>
      </c>
      <c r="Y320" s="37">
        <f>SUMIFS(СВЦЭМ!$I$34:$I$777,СВЦЭМ!$A$34:$A$777,$A320,СВЦЭМ!$B$34:$B$777,Y$296)+'СЕТ СН'!$F$13</f>
        <v>0</v>
      </c>
    </row>
    <row r="321" spans="1:27" ht="15.75" x14ac:dyDescent="0.2">
      <c r="A321" s="36">
        <f t="shared" si="8"/>
        <v>42941</v>
      </c>
      <c r="B321" s="37">
        <f>SUMIFS(СВЦЭМ!$I$34:$I$777,СВЦЭМ!$A$34:$A$777,$A321,СВЦЭМ!$B$34:$B$777,B$296)+'СЕТ СН'!$F$13</f>
        <v>0</v>
      </c>
      <c r="C321" s="37">
        <f>SUMIFS(СВЦЭМ!$I$34:$I$777,СВЦЭМ!$A$34:$A$777,$A321,СВЦЭМ!$B$34:$B$777,C$296)+'СЕТ СН'!$F$13</f>
        <v>0</v>
      </c>
      <c r="D321" s="37">
        <f>SUMIFS(СВЦЭМ!$I$34:$I$777,СВЦЭМ!$A$34:$A$777,$A321,СВЦЭМ!$B$34:$B$777,D$296)+'СЕТ СН'!$F$13</f>
        <v>0</v>
      </c>
      <c r="E321" s="37">
        <f>SUMIFS(СВЦЭМ!$I$34:$I$777,СВЦЭМ!$A$34:$A$777,$A321,СВЦЭМ!$B$34:$B$777,E$296)+'СЕТ СН'!$F$13</f>
        <v>0</v>
      </c>
      <c r="F321" s="37">
        <f>SUMIFS(СВЦЭМ!$I$34:$I$777,СВЦЭМ!$A$34:$A$777,$A321,СВЦЭМ!$B$34:$B$777,F$296)+'СЕТ СН'!$F$13</f>
        <v>0</v>
      </c>
      <c r="G321" s="37">
        <f>SUMIFS(СВЦЭМ!$I$34:$I$777,СВЦЭМ!$A$34:$A$777,$A321,СВЦЭМ!$B$34:$B$777,G$296)+'СЕТ СН'!$F$13</f>
        <v>0</v>
      </c>
      <c r="H321" s="37">
        <f>SUMIFS(СВЦЭМ!$I$34:$I$777,СВЦЭМ!$A$34:$A$777,$A321,СВЦЭМ!$B$34:$B$777,H$296)+'СЕТ СН'!$F$13</f>
        <v>0</v>
      </c>
      <c r="I321" s="37">
        <f>SUMIFS(СВЦЭМ!$I$34:$I$777,СВЦЭМ!$A$34:$A$777,$A321,СВЦЭМ!$B$34:$B$777,I$296)+'СЕТ СН'!$F$13</f>
        <v>0</v>
      </c>
      <c r="J321" s="37">
        <f>SUMIFS(СВЦЭМ!$I$34:$I$777,СВЦЭМ!$A$34:$A$777,$A321,СВЦЭМ!$B$34:$B$777,J$296)+'СЕТ СН'!$F$13</f>
        <v>0</v>
      </c>
      <c r="K321" s="37">
        <f>SUMIFS(СВЦЭМ!$I$34:$I$777,СВЦЭМ!$A$34:$A$777,$A321,СВЦЭМ!$B$34:$B$777,K$296)+'СЕТ СН'!$F$13</f>
        <v>0</v>
      </c>
      <c r="L321" s="37">
        <f>SUMIFS(СВЦЭМ!$I$34:$I$777,СВЦЭМ!$A$34:$A$777,$A321,СВЦЭМ!$B$34:$B$777,L$296)+'СЕТ СН'!$F$13</f>
        <v>0</v>
      </c>
      <c r="M321" s="37">
        <f>SUMIFS(СВЦЭМ!$I$34:$I$777,СВЦЭМ!$A$34:$A$777,$A321,СВЦЭМ!$B$34:$B$777,M$296)+'СЕТ СН'!$F$13</f>
        <v>0</v>
      </c>
      <c r="N321" s="37">
        <f>SUMIFS(СВЦЭМ!$I$34:$I$777,СВЦЭМ!$A$34:$A$777,$A321,СВЦЭМ!$B$34:$B$777,N$296)+'СЕТ СН'!$F$13</f>
        <v>0</v>
      </c>
      <c r="O321" s="37">
        <f>SUMIFS(СВЦЭМ!$I$34:$I$777,СВЦЭМ!$A$34:$A$777,$A321,СВЦЭМ!$B$34:$B$777,O$296)+'СЕТ СН'!$F$13</f>
        <v>0</v>
      </c>
      <c r="P321" s="37">
        <f>SUMIFS(СВЦЭМ!$I$34:$I$777,СВЦЭМ!$A$34:$A$777,$A321,СВЦЭМ!$B$34:$B$777,P$296)+'СЕТ СН'!$F$13</f>
        <v>0</v>
      </c>
      <c r="Q321" s="37">
        <f>SUMIFS(СВЦЭМ!$I$34:$I$777,СВЦЭМ!$A$34:$A$777,$A321,СВЦЭМ!$B$34:$B$777,Q$296)+'СЕТ СН'!$F$13</f>
        <v>0</v>
      </c>
      <c r="R321" s="37">
        <f>SUMIFS(СВЦЭМ!$I$34:$I$777,СВЦЭМ!$A$34:$A$777,$A321,СВЦЭМ!$B$34:$B$777,R$296)+'СЕТ СН'!$F$13</f>
        <v>0</v>
      </c>
      <c r="S321" s="37">
        <f>SUMIFS(СВЦЭМ!$I$34:$I$777,СВЦЭМ!$A$34:$A$777,$A321,СВЦЭМ!$B$34:$B$777,S$296)+'СЕТ СН'!$F$13</f>
        <v>0</v>
      </c>
      <c r="T321" s="37">
        <f>SUMIFS(СВЦЭМ!$I$34:$I$777,СВЦЭМ!$A$34:$A$777,$A321,СВЦЭМ!$B$34:$B$777,T$296)+'СЕТ СН'!$F$13</f>
        <v>0</v>
      </c>
      <c r="U321" s="37">
        <f>SUMIFS(СВЦЭМ!$I$34:$I$777,СВЦЭМ!$A$34:$A$777,$A321,СВЦЭМ!$B$34:$B$777,U$296)+'СЕТ СН'!$F$13</f>
        <v>0</v>
      </c>
      <c r="V321" s="37">
        <f>SUMIFS(СВЦЭМ!$I$34:$I$777,СВЦЭМ!$A$34:$A$777,$A321,СВЦЭМ!$B$34:$B$777,V$296)+'СЕТ СН'!$F$13</f>
        <v>0</v>
      </c>
      <c r="W321" s="37">
        <f>SUMIFS(СВЦЭМ!$I$34:$I$777,СВЦЭМ!$A$34:$A$777,$A321,СВЦЭМ!$B$34:$B$777,W$296)+'СЕТ СН'!$F$13</f>
        <v>0</v>
      </c>
      <c r="X321" s="37">
        <f>SUMIFS(СВЦЭМ!$I$34:$I$777,СВЦЭМ!$A$34:$A$777,$A321,СВЦЭМ!$B$34:$B$777,X$296)+'СЕТ СН'!$F$13</f>
        <v>0</v>
      </c>
      <c r="Y321" s="37">
        <f>SUMIFS(СВЦЭМ!$I$34:$I$777,СВЦЭМ!$A$34:$A$777,$A321,СВЦЭМ!$B$34:$B$777,Y$296)+'СЕТ СН'!$F$13</f>
        <v>0</v>
      </c>
    </row>
    <row r="322" spans="1:27" ht="15.75" x14ac:dyDescent="0.2">
      <c r="A322" s="36">
        <f t="shared" si="8"/>
        <v>42942</v>
      </c>
      <c r="B322" s="37">
        <f>SUMIFS(СВЦЭМ!$I$34:$I$777,СВЦЭМ!$A$34:$A$777,$A322,СВЦЭМ!$B$34:$B$777,B$296)+'СЕТ СН'!$F$13</f>
        <v>0</v>
      </c>
      <c r="C322" s="37">
        <f>SUMIFS(СВЦЭМ!$I$34:$I$777,СВЦЭМ!$A$34:$A$777,$A322,СВЦЭМ!$B$34:$B$777,C$296)+'СЕТ СН'!$F$13</f>
        <v>0</v>
      </c>
      <c r="D322" s="37">
        <f>SUMIFS(СВЦЭМ!$I$34:$I$777,СВЦЭМ!$A$34:$A$777,$A322,СВЦЭМ!$B$34:$B$777,D$296)+'СЕТ СН'!$F$13</f>
        <v>0</v>
      </c>
      <c r="E322" s="37">
        <f>SUMIFS(СВЦЭМ!$I$34:$I$777,СВЦЭМ!$A$34:$A$777,$A322,СВЦЭМ!$B$34:$B$777,E$296)+'СЕТ СН'!$F$13</f>
        <v>0</v>
      </c>
      <c r="F322" s="37">
        <f>SUMIFS(СВЦЭМ!$I$34:$I$777,СВЦЭМ!$A$34:$A$777,$A322,СВЦЭМ!$B$34:$B$777,F$296)+'СЕТ СН'!$F$13</f>
        <v>0</v>
      </c>
      <c r="G322" s="37">
        <f>SUMIFS(СВЦЭМ!$I$34:$I$777,СВЦЭМ!$A$34:$A$777,$A322,СВЦЭМ!$B$34:$B$777,G$296)+'СЕТ СН'!$F$13</f>
        <v>0</v>
      </c>
      <c r="H322" s="37">
        <f>SUMIFS(СВЦЭМ!$I$34:$I$777,СВЦЭМ!$A$34:$A$777,$A322,СВЦЭМ!$B$34:$B$777,H$296)+'СЕТ СН'!$F$13</f>
        <v>0</v>
      </c>
      <c r="I322" s="37">
        <f>SUMIFS(СВЦЭМ!$I$34:$I$777,СВЦЭМ!$A$34:$A$777,$A322,СВЦЭМ!$B$34:$B$777,I$296)+'СЕТ СН'!$F$13</f>
        <v>0</v>
      </c>
      <c r="J322" s="37">
        <f>SUMIFS(СВЦЭМ!$I$34:$I$777,СВЦЭМ!$A$34:$A$777,$A322,СВЦЭМ!$B$34:$B$777,J$296)+'СЕТ СН'!$F$13</f>
        <v>0</v>
      </c>
      <c r="K322" s="37">
        <f>SUMIFS(СВЦЭМ!$I$34:$I$777,СВЦЭМ!$A$34:$A$777,$A322,СВЦЭМ!$B$34:$B$777,K$296)+'СЕТ СН'!$F$13</f>
        <v>0</v>
      </c>
      <c r="L322" s="37">
        <f>SUMIFS(СВЦЭМ!$I$34:$I$777,СВЦЭМ!$A$34:$A$777,$A322,СВЦЭМ!$B$34:$B$777,L$296)+'СЕТ СН'!$F$13</f>
        <v>0</v>
      </c>
      <c r="M322" s="37">
        <f>SUMIFS(СВЦЭМ!$I$34:$I$777,СВЦЭМ!$A$34:$A$777,$A322,СВЦЭМ!$B$34:$B$777,M$296)+'СЕТ СН'!$F$13</f>
        <v>0</v>
      </c>
      <c r="N322" s="37">
        <f>SUMIFS(СВЦЭМ!$I$34:$I$777,СВЦЭМ!$A$34:$A$777,$A322,СВЦЭМ!$B$34:$B$777,N$296)+'СЕТ СН'!$F$13</f>
        <v>0</v>
      </c>
      <c r="O322" s="37">
        <f>SUMIFS(СВЦЭМ!$I$34:$I$777,СВЦЭМ!$A$34:$A$777,$A322,СВЦЭМ!$B$34:$B$777,O$296)+'СЕТ СН'!$F$13</f>
        <v>0</v>
      </c>
      <c r="P322" s="37">
        <f>SUMIFS(СВЦЭМ!$I$34:$I$777,СВЦЭМ!$A$34:$A$777,$A322,СВЦЭМ!$B$34:$B$777,P$296)+'СЕТ СН'!$F$13</f>
        <v>0</v>
      </c>
      <c r="Q322" s="37">
        <f>SUMIFS(СВЦЭМ!$I$34:$I$777,СВЦЭМ!$A$34:$A$777,$A322,СВЦЭМ!$B$34:$B$777,Q$296)+'СЕТ СН'!$F$13</f>
        <v>0</v>
      </c>
      <c r="R322" s="37">
        <f>SUMIFS(СВЦЭМ!$I$34:$I$777,СВЦЭМ!$A$34:$A$777,$A322,СВЦЭМ!$B$34:$B$777,R$296)+'СЕТ СН'!$F$13</f>
        <v>0</v>
      </c>
      <c r="S322" s="37">
        <f>SUMIFS(СВЦЭМ!$I$34:$I$777,СВЦЭМ!$A$34:$A$777,$A322,СВЦЭМ!$B$34:$B$777,S$296)+'СЕТ СН'!$F$13</f>
        <v>0</v>
      </c>
      <c r="T322" s="37">
        <f>SUMIFS(СВЦЭМ!$I$34:$I$777,СВЦЭМ!$A$34:$A$777,$A322,СВЦЭМ!$B$34:$B$777,T$296)+'СЕТ СН'!$F$13</f>
        <v>0</v>
      </c>
      <c r="U322" s="37">
        <f>SUMIFS(СВЦЭМ!$I$34:$I$777,СВЦЭМ!$A$34:$A$777,$A322,СВЦЭМ!$B$34:$B$777,U$296)+'СЕТ СН'!$F$13</f>
        <v>0</v>
      </c>
      <c r="V322" s="37">
        <f>SUMIFS(СВЦЭМ!$I$34:$I$777,СВЦЭМ!$A$34:$A$777,$A322,СВЦЭМ!$B$34:$B$777,V$296)+'СЕТ СН'!$F$13</f>
        <v>0</v>
      </c>
      <c r="W322" s="37">
        <f>SUMIFS(СВЦЭМ!$I$34:$I$777,СВЦЭМ!$A$34:$A$777,$A322,СВЦЭМ!$B$34:$B$777,W$296)+'СЕТ СН'!$F$13</f>
        <v>0</v>
      </c>
      <c r="X322" s="37">
        <f>SUMIFS(СВЦЭМ!$I$34:$I$777,СВЦЭМ!$A$34:$A$777,$A322,СВЦЭМ!$B$34:$B$777,X$296)+'СЕТ СН'!$F$13</f>
        <v>0</v>
      </c>
      <c r="Y322" s="37">
        <f>SUMIFS(СВЦЭМ!$I$34:$I$777,СВЦЭМ!$A$34:$A$777,$A322,СВЦЭМ!$B$34:$B$777,Y$296)+'СЕТ СН'!$F$13</f>
        <v>0</v>
      </c>
    </row>
    <row r="323" spans="1:27" ht="15.75" x14ac:dyDescent="0.2">
      <c r="A323" s="36">
        <f t="shared" si="8"/>
        <v>42943</v>
      </c>
      <c r="B323" s="37">
        <f>SUMIFS(СВЦЭМ!$I$34:$I$777,СВЦЭМ!$A$34:$A$777,$A323,СВЦЭМ!$B$34:$B$777,B$296)+'СЕТ СН'!$F$13</f>
        <v>0</v>
      </c>
      <c r="C323" s="37">
        <f>SUMIFS(СВЦЭМ!$I$34:$I$777,СВЦЭМ!$A$34:$A$777,$A323,СВЦЭМ!$B$34:$B$777,C$296)+'СЕТ СН'!$F$13</f>
        <v>0</v>
      </c>
      <c r="D323" s="37">
        <f>SUMIFS(СВЦЭМ!$I$34:$I$777,СВЦЭМ!$A$34:$A$777,$A323,СВЦЭМ!$B$34:$B$777,D$296)+'СЕТ СН'!$F$13</f>
        <v>0</v>
      </c>
      <c r="E323" s="37">
        <f>SUMIFS(СВЦЭМ!$I$34:$I$777,СВЦЭМ!$A$34:$A$777,$A323,СВЦЭМ!$B$34:$B$777,E$296)+'СЕТ СН'!$F$13</f>
        <v>0</v>
      </c>
      <c r="F323" s="37">
        <f>SUMIFS(СВЦЭМ!$I$34:$I$777,СВЦЭМ!$A$34:$A$777,$A323,СВЦЭМ!$B$34:$B$777,F$296)+'СЕТ СН'!$F$13</f>
        <v>0</v>
      </c>
      <c r="G323" s="37">
        <f>SUMIFS(СВЦЭМ!$I$34:$I$777,СВЦЭМ!$A$34:$A$777,$A323,СВЦЭМ!$B$34:$B$777,G$296)+'СЕТ СН'!$F$13</f>
        <v>0</v>
      </c>
      <c r="H323" s="37">
        <f>SUMIFS(СВЦЭМ!$I$34:$I$777,СВЦЭМ!$A$34:$A$777,$A323,СВЦЭМ!$B$34:$B$777,H$296)+'СЕТ СН'!$F$13</f>
        <v>0</v>
      </c>
      <c r="I323" s="37">
        <f>SUMIFS(СВЦЭМ!$I$34:$I$777,СВЦЭМ!$A$34:$A$777,$A323,СВЦЭМ!$B$34:$B$777,I$296)+'СЕТ СН'!$F$13</f>
        <v>0</v>
      </c>
      <c r="J323" s="37">
        <f>SUMIFS(СВЦЭМ!$I$34:$I$777,СВЦЭМ!$A$34:$A$777,$A323,СВЦЭМ!$B$34:$B$777,J$296)+'СЕТ СН'!$F$13</f>
        <v>0</v>
      </c>
      <c r="K323" s="37">
        <f>SUMIFS(СВЦЭМ!$I$34:$I$777,СВЦЭМ!$A$34:$A$777,$A323,СВЦЭМ!$B$34:$B$777,K$296)+'СЕТ СН'!$F$13</f>
        <v>0</v>
      </c>
      <c r="L323" s="37">
        <f>SUMIFS(СВЦЭМ!$I$34:$I$777,СВЦЭМ!$A$34:$A$777,$A323,СВЦЭМ!$B$34:$B$777,L$296)+'СЕТ СН'!$F$13</f>
        <v>0</v>
      </c>
      <c r="M323" s="37">
        <f>SUMIFS(СВЦЭМ!$I$34:$I$777,СВЦЭМ!$A$34:$A$777,$A323,СВЦЭМ!$B$34:$B$777,M$296)+'СЕТ СН'!$F$13</f>
        <v>0</v>
      </c>
      <c r="N323" s="37">
        <f>SUMIFS(СВЦЭМ!$I$34:$I$777,СВЦЭМ!$A$34:$A$777,$A323,СВЦЭМ!$B$34:$B$777,N$296)+'СЕТ СН'!$F$13</f>
        <v>0</v>
      </c>
      <c r="O323" s="37">
        <f>SUMIFS(СВЦЭМ!$I$34:$I$777,СВЦЭМ!$A$34:$A$777,$A323,СВЦЭМ!$B$34:$B$777,O$296)+'СЕТ СН'!$F$13</f>
        <v>0</v>
      </c>
      <c r="P323" s="37">
        <f>SUMIFS(СВЦЭМ!$I$34:$I$777,СВЦЭМ!$A$34:$A$777,$A323,СВЦЭМ!$B$34:$B$777,P$296)+'СЕТ СН'!$F$13</f>
        <v>0</v>
      </c>
      <c r="Q323" s="37">
        <f>SUMIFS(СВЦЭМ!$I$34:$I$777,СВЦЭМ!$A$34:$A$777,$A323,СВЦЭМ!$B$34:$B$777,Q$296)+'СЕТ СН'!$F$13</f>
        <v>0</v>
      </c>
      <c r="R323" s="37">
        <f>SUMIFS(СВЦЭМ!$I$34:$I$777,СВЦЭМ!$A$34:$A$777,$A323,СВЦЭМ!$B$34:$B$777,R$296)+'СЕТ СН'!$F$13</f>
        <v>0</v>
      </c>
      <c r="S323" s="37">
        <f>SUMIFS(СВЦЭМ!$I$34:$I$777,СВЦЭМ!$A$34:$A$777,$A323,СВЦЭМ!$B$34:$B$777,S$296)+'СЕТ СН'!$F$13</f>
        <v>0</v>
      </c>
      <c r="T323" s="37">
        <f>SUMIFS(СВЦЭМ!$I$34:$I$777,СВЦЭМ!$A$34:$A$777,$A323,СВЦЭМ!$B$34:$B$777,T$296)+'СЕТ СН'!$F$13</f>
        <v>0</v>
      </c>
      <c r="U323" s="37">
        <f>SUMIFS(СВЦЭМ!$I$34:$I$777,СВЦЭМ!$A$34:$A$777,$A323,СВЦЭМ!$B$34:$B$777,U$296)+'СЕТ СН'!$F$13</f>
        <v>0</v>
      </c>
      <c r="V323" s="37">
        <f>SUMIFS(СВЦЭМ!$I$34:$I$777,СВЦЭМ!$A$34:$A$777,$A323,СВЦЭМ!$B$34:$B$777,V$296)+'СЕТ СН'!$F$13</f>
        <v>0</v>
      </c>
      <c r="W323" s="37">
        <f>SUMIFS(СВЦЭМ!$I$34:$I$777,СВЦЭМ!$A$34:$A$777,$A323,СВЦЭМ!$B$34:$B$777,W$296)+'СЕТ СН'!$F$13</f>
        <v>0</v>
      </c>
      <c r="X323" s="37">
        <f>SUMIFS(СВЦЭМ!$I$34:$I$777,СВЦЭМ!$A$34:$A$777,$A323,СВЦЭМ!$B$34:$B$777,X$296)+'СЕТ СН'!$F$13</f>
        <v>0</v>
      </c>
      <c r="Y323" s="37">
        <f>SUMIFS(СВЦЭМ!$I$34:$I$777,СВЦЭМ!$A$34:$A$777,$A323,СВЦЭМ!$B$34:$B$777,Y$296)+'СЕТ СН'!$F$13</f>
        <v>0</v>
      </c>
    </row>
    <row r="324" spans="1:27" ht="15.75" x14ac:dyDescent="0.2">
      <c r="A324" s="36">
        <f t="shared" si="8"/>
        <v>42944</v>
      </c>
      <c r="B324" s="37">
        <f>SUMIFS(СВЦЭМ!$I$34:$I$777,СВЦЭМ!$A$34:$A$777,$A324,СВЦЭМ!$B$34:$B$777,B$296)+'СЕТ СН'!$F$13</f>
        <v>0</v>
      </c>
      <c r="C324" s="37">
        <f>SUMIFS(СВЦЭМ!$I$34:$I$777,СВЦЭМ!$A$34:$A$777,$A324,СВЦЭМ!$B$34:$B$777,C$296)+'СЕТ СН'!$F$13</f>
        <v>0</v>
      </c>
      <c r="D324" s="37">
        <f>SUMIFS(СВЦЭМ!$I$34:$I$777,СВЦЭМ!$A$34:$A$777,$A324,СВЦЭМ!$B$34:$B$777,D$296)+'СЕТ СН'!$F$13</f>
        <v>0</v>
      </c>
      <c r="E324" s="37">
        <f>SUMIFS(СВЦЭМ!$I$34:$I$777,СВЦЭМ!$A$34:$A$777,$A324,СВЦЭМ!$B$34:$B$777,E$296)+'СЕТ СН'!$F$13</f>
        <v>0</v>
      </c>
      <c r="F324" s="37">
        <f>SUMIFS(СВЦЭМ!$I$34:$I$777,СВЦЭМ!$A$34:$A$777,$A324,СВЦЭМ!$B$34:$B$777,F$296)+'СЕТ СН'!$F$13</f>
        <v>0</v>
      </c>
      <c r="G324" s="37">
        <f>SUMIFS(СВЦЭМ!$I$34:$I$777,СВЦЭМ!$A$34:$A$777,$A324,СВЦЭМ!$B$34:$B$777,G$296)+'СЕТ СН'!$F$13</f>
        <v>0</v>
      </c>
      <c r="H324" s="37">
        <f>SUMIFS(СВЦЭМ!$I$34:$I$777,СВЦЭМ!$A$34:$A$777,$A324,СВЦЭМ!$B$34:$B$777,H$296)+'СЕТ СН'!$F$13</f>
        <v>0</v>
      </c>
      <c r="I324" s="37">
        <f>SUMIFS(СВЦЭМ!$I$34:$I$777,СВЦЭМ!$A$34:$A$777,$A324,СВЦЭМ!$B$34:$B$777,I$296)+'СЕТ СН'!$F$13</f>
        <v>0</v>
      </c>
      <c r="J324" s="37">
        <f>SUMIFS(СВЦЭМ!$I$34:$I$777,СВЦЭМ!$A$34:$A$777,$A324,СВЦЭМ!$B$34:$B$777,J$296)+'СЕТ СН'!$F$13</f>
        <v>0</v>
      </c>
      <c r="K324" s="37">
        <f>SUMIFS(СВЦЭМ!$I$34:$I$777,СВЦЭМ!$A$34:$A$777,$A324,СВЦЭМ!$B$34:$B$777,K$296)+'СЕТ СН'!$F$13</f>
        <v>0</v>
      </c>
      <c r="L324" s="37">
        <f>SUMIFS(СВЦЭМ!$I$34:$I$777,СВЦЭМ!$A$34:$A$777,$A324,СВЦЭМ!$B$34:$B$777,L$296)+'СЕТ СН'!$F$13</f>
        <v>0</v>
      </c>
      <c r="M324" s="37">
        <f>SUMIFS(СВЦЭМ!$I$34:$I$777,СВЦЭМ!$A$34:$A$777,$A324,СВЦЭМ!$B$34:$B$777,M$296)+'СЕТ СН'!$F$13</f>
        <v>0</v>
      </c>
      <c r="N324" s="37">
        <f>SUMIFS(СВЦЭМ!$I$34:$I$777,СВЦЭМ!$A$34:$A$777,$A324,СВЦЭМ!$B$34:$B$777,N$296)+'СЕТ СН'!$F$13</f>
        <v>0</v>
      </c>
      <c r="O324" s="37">
        <f>SUMIFS(СВЦЭМ!$I$34:$I$777,СВЦЭМ!$A$34:$A$777,$A324,СВЦЭМ!$B$34:$B$777,O$296)+'СЕТ СН'!$F$13</f>
        <v>0</v>
      </c>
      <c r="P324" s="37">
        <f>SUMIFS(СВЦЭМ!$I$34:$I$777,СВЦЭМ!$A$34:$A$777,$A324,СВЦЭМ!$B$34:$B$777,P$296)+'СЕТ СН'!$F$13</f>
        <v>0</v>
      </c>
      <c r="Q324" s="37">
        <f>SUMIFS(СВЦЭМ!$I$34:$I$777,СВЦЭМ!$A$34:$A$777,$A324,СВЦЭМ!$B$34:$B$777,Q$296)+'СЕТ СН'!$F$13</f>
        <v>0</v>
      </c>
      <c r="R324" s="37">
        <f>SUMIFS(СВЦЭМ!$I$34:$I$777,СВЦЭМ!$A$34:$A$777,$A324,СВЦЭМ!$B$34:$B$777,R$296)+'СЕТ СН'!$F$13</f>
        <v>0</v>
      </c>
      <c r="S324" s="37">
        <f>SUMIFS(СВЦЭМ!$I$34:$I$777,СВЦЭМ!$A$34:$A$777,$A324,СВЦЭМ!$B$34:$B$777,S$296)+'СЕТ СН'!$F$13</f>
        <v>0</v>
      </c>
      <c r="T324" s="37">
        <f>SUMIFS(СВЦЭМ!$I$34:$I$777,СВЦЭМ!$A$34:$A$777,$A324,СВЦЭМ!$B$34:$B$777,T$296)+'СЕТ СН'!$F$13</f>
        <v>0</v>
      </c>
      <c r="U324" s="37">
        <f>SUMIFS(СВЦЭМ!$I$34:$I$777,СВЦЭМ!$A$34:$A$777,$A324,СВЦЭМ!$B$34:$B$777,U$296)+'СЕТ СН'!$F$13</f>
        <v>0</v>
      </c>
      <c r="V324" s="37">
        <f>SUMIFS(СВЦЭМ!$I$34:$I$777,СВЦЭМ!$A$34:$A$777,$A324,СВЦЭМ!$B$34:$B$777,V$296)+'СЕТ СН'!$F$13</f>
        <v>0</v>
      </c>
      <c r="W324" s="37">
        <f>SUMIFS(СВЦЭМ!$I$34:$I$777,СВЦЭМ!$A$34:$A$777,$A324,СВЦЭМ!$B$34:$B$777,W$296)+'СЕТ СН'!$F$13</f>
        <v>0</v>
      </c>
      <c r="X324" s="37">
        <f>SUMIFS(СВЦЭМ!$I$34:$I$777,СВЦЭМ!$A$34:$A$777,$A324,СВЦЭМ!$B$34:$B$777,X$296)+'СЕТ СН'!$F$13</f>
        <v>0</v>
      </c>
      <c r="Y324" s="37">
        <f>SUMIFS(СВЦЭМ!$I$34:$I$777,СВЦЭМ!$A$34:$A$777,$A324,СВЦЭМ!$B$34:$B$777,Y$296)+'СЕТ СН'!$F$13</f>
        <v>0</v>
      </c>
    </row>
    <row r="325" spans="1:27" ht="15.75" x14ac:dyDescent="0.2">
      <c r="A325" s="36">
        <f t="shared" si="8"/>
        <v>42945</v>
      </c>
      <c r="B325" s="37">
        <f>SUMIFS(СВЦЭМ!$I$34:$I$777,СВЦЭМ!$A$34:$A$777,$A325,СВЦЭМ!$B$34:$B$777,B$296)+'СЕТ СН'!$F$13</f>
        <v>0</v>
      </c>
      <c r="C325" s="37">
        <f>SUMIFS(СВЦЭМ!$I$34:$I$777,СВЦЭМ!$A$34:$A$777,$A325,СВЦЭМ!$B$34:$B$777,C$296)+'СЕТ СН'!$F$13</f>
        <v>0</v>
      </c>
      <c r="D325" s="37">
        <f>SUMIFS(СВЦЭМ!$I$34:$I$777,СВЦЭМ!$A$34:$A$777,$A325,СВЦЭМ!$B$34:$B$777,D$296)+'СЕТ СН'!$F$13</f>
        <v>0</v>
      </c>
      <c r="E325" s="37">
        <f>SUMIFS(СВЦЭМ!$I$34:$I$777,СВЦЭМ!$A$34:$A$777,$A325,СВЦЭМ!$B$34:$B$777,E$296)+'СЕТ СН'!$F$13</f>
        <v>0</v>
      </c>
      <c r="F325" s="37">
        <f>SUMIFS(СВЦЭМ!$I$34:$I$777,СВЦЭМ!$A$34:$A$777,$A325,СВЦЭМ!$B$34:$B$777,F$296)+'СЕТ СН'!$F$13</f>
        <v>0</v>
      </c>
      <c r="G325" s="37">
        <f>SUMIFS(СВЦЭМ!$I$34:$I$777,СВЦЭМ!$A$34:$A$777,$A325,СВЦЭМ!$B$34:$B$777,G$296)+'СЕТ СН'!$F$13</f>
        <v>0</v>
      </c>
      <c r="H325" s="37">
        <f>SUMIFS(СВЦЭМ!$I$34:$I$777,СВЦЭМ!$A$34:$A$777,$A325,СВЦЭМ!$B$34:$B$777,H$296)+'СЕТ СН'!$F$13</f>
        <v>0</v>
      </c>
      <c r="I325" s="37">
        <f>SUMIFS(СВЦЭМ!$I$34:$I$777,СВЦЭМ!$A$34:$A$777,$A325,СВЦЭМ!$B$34:$B$777,I$296)+'СЕТ СН'!$F$13</f>
        <v>0</v>
      </c>
      <c r="J325" s="37">
        <f>SUMIFS(СВЦЭМ!$I$34:$I$777,СВЦЭМ!$A$34:$A$777,$A325,СВЦЭМ!$B$34:$B$777,J$296)+'СЕТ СН'!$F$13</f>
        <v>0</v>
      </c>
      <c r="K325" s="37">
        <f>SUMIFS(СВЦЭМ!$I$34:$I$777,СВЦЭМ!$A$34:$A$777,$A325,СВЦЭМ!$B$34:$B$777,K$296)+'СЕТ СН'!$F$13</f>
        <v>0</v>
      </c>
      <c r="L325" s="37">
        <f>SUMIFS(СВЦЭМ!$I$34:$I$777,СВЦЭМ!$A$34:$A$777,$A325,СВЦЭМ!$B$34:$B$777,L$296)+'СЕТ СН'!$F$13</f>
        <v>0</v>
      </c>
      <c r="M325" s="37">
        <f>SUMIFS(СВЦЭМ!$I$34:$I$777,СВЦЭМ!$A$34:$A$777,$A325,СВЦЭМ!$B$34:$B$777,M$296)+'СЕТ СН'!$F$13</f>
        <v>0</v>
      </c>
      <c r="N325" s="37">
        <f>SUMIFS(СВЦЭМ!$I$34:$I$777,СВЦЭМ!$A$34:$A$777,$A325,СВЦЭМ!$B$34:$B$777,N$296)+'СЕТ СН'!$F$13</f>
        <v>0</v>
      </c>
      <c r="O325" s="37">
        <f>SUMIFS(СВЦЭМ!$I$34:$I$777,СВЦЭМ!$A$34:$A$777,$A325,СВЦЭМ!$B$34:$B$777,O$296)+'СЕТ СН'!$F$13</f>
        <v>0</v>
      </c>
      <c r="P325" s="37">
        <f>SUMIFS(СВЦЭМ!$I$34:$I$777,СВЦЭМ!$A$34:$A$777,$A325,СВЦЭМ!$B$34:$B$777,P$296)+'СЕТ СН'!$F$13</f>
        <v>0</v>
      </c>
      <c r="Q325" s="37">
        <f>SUMIFS(СВЦЭМ!$I$34:$I$777,СВЦЭМ!$A$34:$A$777,$A325,СВЦЭМ!$B$34:$B$777,Q$296)+'СЕТ СН'!$F$13</f>
        <v>0</v>
      </c>
      <c r="R325" s="37">
        <f>SUMIFS(СВЦЭМ!$I$34:$I$777,СВЦЭМ!$A$34:$A$777,$A325,СВЦЭМ!$B$34:$B$777,R$296)+'СЕТ СН'!$F$13</f>
        <v>0</v>
      </c>
      <c r="S325" s="37">
        <f>SUMIFS(СВЦЭМ!$I$34:$I$777,СВЦЭМ!$A$34:$A$777,$A325,СВЦЭМ!$B$34:$B$777,S$296)+'СЕТ СН'!$F$13</f>
        <v>0</v>
      </c>
      <c r="T325" s="37">
        <f>SUMIFS(СВЦЭМ!$I$34:$I$777,СВЦЭМ!$A$34:$A$777,$A325,СВЦЭМ!$B$34:$B$777,T$296)+'СЕТ СН'!$F$13</f>
        <v>0</v>
      </c>
      <c r="U325" s="37">
        <f>SUMIFS(СВЦЭМ!$I$34:$I$777,СВЦЭМ!$A$34:$A$777,$A325,СВЦЭМ!$B$34:$B$777,U$296)+'СЕТ СН'!$F$13</f>
        <v>0</v>
      </c>
      <c r="V325" s="37">
        <f>SUMIFS(СВЦЭМ!$I$34:$I$777,СВЦЭМ!$A$34:$A$777,$A325,СВЦЭМ!$B$34:$B$777,V$296)+'СЕТ СН'!$F$13</f>
        <v>0</v>
      </c>
      <c r="W325" s="37">
        <f>SUMIFS(СВЦЭМ!$I$34:$I$777,СВЦЭМ!$A$34:$A$777,$A325,СВЦЭМ!$B$34:$B$777,W$296)+'СЕТ СН'!$F$13</f>
        <v>0</v>
      </c>
      <c r="X325" s="37">
        <f>SUMIFS(СВЦЭМ!$I$34:$I$777,СВЦЭМ!$A$34:$A$777,$A325,СВЦЭМ!$B$34:$B$777,X$296)+'СЕТ СН'!$F$13</f>
        <v>0</v>
      </c>
      <c r="Y325" s="37">
        <f>SUMIFS(СВЦЭМ!$I$34:$I$777,СВЦЭМ!$A$34:$A$777,$A325,СВЦЭМ!$B$34:$B$777,Y$296)+'СЕТ СН'!$F$13</f>
        <v>0</v>
      </c>
    </row>
    <row r="326" spans="1:27" ht="15.75" x14ac:dyDescent="0.2">
      <c r="A326" s="36">
        <f t="shared" si="8"/>
        <v>42946</v>
      </c>
      <c r="B326" s="37">
        <f>SUMIFS(СВЦЭМ!$I$34:$I$777,СВЦЭМ!$A$34:$A$777,$A326,СВЦЭМ!$B$34:$B$777,B$296)+'СЕТ СН'!$F$13</f>
        <v>0</v>
      </c>
      <c r="C326" s="37">
        <f>SUMIFS(СВЦЭМ!$I$34:$I$777,СВЦЭМ!$A$34:$A$777,$A326,СВЦЭМ!$B$34:$B$777,C$296)+'СЕТ СН'!$F$13</f>
        <v>0</v>
      </c>
      <c r="D326" s="37">
        <f>SUMIFS(СВЦЭМ!$I$34:$I$777,СВЦЭМ!$A$34:$A$777,$A326,СВЦЭМ!$B$34:$B$777,D$296)+'СЕТ СН'!$F$13</f>
        <v>0</v>
      </c>
      <c r="E326" s="37">
        <f>SUMIFS(СВЦЭМ!$I$34:$I$777,СВЦЭМ!$A$34:$A$777,$A326,СВЦЭМ!$B$34:$B$777,E$296)+'СЕТ СН'!$F$13</f>
        <v>0</v>
      </c>
      <c r="F326" s="37">
        <f>SUMIFS(СВЦЭМ!$I$34:$I$777,СВЦЭМ!$A$34:$A$777,$A326,СВЦЭМ!$B$34:$B$777,F$296)+'СЕТ СН'!$F$13</f>
        <v>0</v>
      </c>
      <c r="G326" s="37">
        <f>SUMIFS(СВЦЭМ!$I$34:$I$777,СВЦЭМ!$A$34:$A$777,$A326,СВЦЭМ!$B$34:$B$777,G$296)+'СЕТ СН'!$F$13</f>
        <v>0</v>
      </c>
      <c r="H326" s="37">
        <f>SUMIFS(СВЦЭМ!$I$34:$I$777,СВЦЭМ!$A$34:$A$777,$A326,СВЦЭМ!$B$34:$B$777,H$296)+'СЕТ СН'!$F$13</f>
        <v>0</v>
      </c>
      <c r="I326" s="37">
        <f>SUMIFS(СВЦЭМ!$I$34:$I$777,СВЦЭМ!$A$34:$A$777,$A326,СВЦЭМ!$B$34:$B$777,I$296)+'СЕТ СН'!$F$13</f>
        <v>0</v>
      </c>
      <c r="J326" s="37">
        <f>SUMIFS(СВЦЭМ!$I$34:$I$777,СВЦЭМ!$A$34:$A$777,$A326,СВЦЭМ!$B$34:$B$777,J$296)+'СЕТ СН'!$F$13</f>
        <v>0</v>
      </c>
      <c r="K326" s="37">
        <f>SUMIFS(СВЦЭМ!$I$34:$I$777,СВЦЭМ!$A$34:$A$777,$A326,СВЦЭМ!$B$34:$B$777,K$296)+'СЕТ СН'!$F$13</f>
        <v>0</v>
      </c>
      <c r="L326" s="37">
        <f>SUMIFS(СВЦЭМ!$I$34:$I$777,СВЦЭМ!$A$34:$A$777,$A326,СВЦЭМ!$B$34:$B$777,L$296)+'СЕТ СН'!$F$13</f>
        <v>0</v>
      </c>
      <c r="M326" s="37">
        <f>SUMIFS(СВЦЭМ!$I$34:$I$777,СВЦЭМ!$A$34:$A$777,$A326,СВЦЭМ!$B$34:$B$777,M$296)+'СЕТ СН'!$F$13</f>
        <v>0</v>
      </c>
      <c r="N326" s="37">
        <f>SUMIFS(СВЦЭМ!$I$34:$I$777,СВЦЭМ!$A$34:$A$777,$A326,СВЦЭМ!$B$34:$B$777,N$296)+'СЕТ СН'!$F$13</f>
        <v>0</v>
      </c>
      <c r="O326" s="37">
        <f>SUMIFS(СВЦЭМ!$I$34:$I$777,СВЦЭМ!$A$34:$A$777,$A326,СВЦЭМ!$B$34:$B$777,O$296)+'СЕТ СН'!$F$13</f>
        <v>0</v>
      </c>
      <c r="P326" s="37">
        <f>SUMIFS(СВЦЭМ!$I$34:$I$777,СВЦЭМ!$A$34:$A$777,$A326,СВЦЭМ!$B$34:$B$777,P$296)+'СЕТ СН'!$F$13</f>
        <v>0</v>
      </c>
      <c r="Q326" s="37">
        <f>SUMIFS(СВЦЭМ!$I$34:$I$777,СВЦЭМ!$A$34:$A$777,$A326,СВЦЭМ!$B$34:$B$777,Q$296)+'СЕТ СН'!$F$13</f>
        <v>0</v>
      </c>
      <c r="R326" s="37">
        <f>SUMIFS(СВЦЭМ!$I$34:$I$777,СВЦЭМ!$A$34:$A$777,$A326,СВЦЭМ!$B$34:$B$777,R$296)+'СЕТ СН'!$F$13</f>
        <v>0</v>
      </c>
      <c r="S326" s="37">
        <f>SUMIFS(СВЦЭМ!$I$34:$I$777,СВЦЭМ!$A$34:$A$777,$A326,СВЦЭМ!$B$34:$B$777,S$296)+'СЕТ СН'!$F$13</f>
        <v>0</v>
      </c>
      <c r="T326" s="37">
        <f>SUMIFS(СВЦЭМ!$I$34:$I$777,СВЦЭМ!$A$34:$A$777,$A326,СВЦЭМ!$B$34:$B$777,T$296)+'СЕТ СН'!$F$13</f>
        <v>0</v>
      </c>
      <c r="U326" s="37">
        <f>SUMIFS(СВЦЭМ!$I$34:$I$777,СВЦЭМ!$A$34:$A$777,$A326,СВЦЭМ!$B$34:$B$777,U$296)+'СЕТ СН'!$F$13</f>
        <v>0</v>
      </c>
      <c r="V326" s="37">
        <f>SUMIFS(СВЦЭМ!$I$34:$I$777,СВЦЭМ!$A$34:$A$777,$A326,СВЦЭМ!$B$34:$B$777,V$296)+'СЕТ СН'!$F$13</f>
        <v>0</v>
      </c>
      <c r="W326" s="37">
        <f>SUMIFS(СВЦЭМ!$I$34:$I$777,СВЦЭМ!$A$34:$A$777,$A326,СВЦЭМ!$B$34:$B$777,W$296)+'СЕТ СН'!$F$13</f>
        <v>0</v>
      </c>
      <c r="X326" s="37">
        <f>SUMIFS(СВЦЭМ!$I$34:$I$777,СВЦЭМ!$A$34:$A$777,$A326,СВЦЭМ!$B$34:$B$777,X$296)+'СЕТ СН'!$F$13</f>
        <v>0</v>
      </c>
      <c r="Y326" s="37">
        <f>SUMIFS(СВЦЭМ!$I$34:$I$777,СВЦЭМ!$A$34:$A$777,$A326,СВЦЭМ!$B$34:$B$777,Y$296)+'СЕТ СН'!$F$13</f>
        <v>0</v>
      </c>
    </row>
    <row r="327" spans="1:27" ht="15.75" x14ac:dyDescent="0.2">
      <c r="A327" s="36">
        <f t="shared" si="8"/>
        <v>42947</v>
      </c>
      <c r="B327" s="37">
        <f>SUMIFS(СВЦЭМ!$I$34:$I$777,СВЦЭМ!$A$34:$A$777,$A327,СВЦЭМ!$B$34:$B$777,B$296)+'СЕТ СН'!$F$13</f>
        <v>0</v>
      </c>
      <c r="C327" s="37">
        <f>SUMIFS(СВЦЭМ!$I$34:$I$777,СВЦЭМ!$A$34:$A$777,$A327,СВЦЭМ!$B$34:$B$777,C$296)+'СЕТ СН'!$F$13</f>
        <v>0</v>
      </c>
      <c r="D327" s="37">
        <f>SUMIFS(СВЦЭМ!$I$34:$I$777,СВЦЭМ!$A$34:$A$777,$A327,СВЦЭМ!$B$34:$B$777,D$296)+'СЕТ СН'!$F$13</f>
        <v>0</v>
      </c>
      <c r="E327" s="37">
        <f>SUMIFS(СВЦЭМ!$I$34:$I$777,СВЦЭМ!$A$34:$A$777,$A327,СВЦЭМ!$B$34:$B$777,E$296)+'СЕТ СН'!$F$13</f>
        <v>0</v>
      </c>
      <c r="F327" s="37">
        <f>SUMIFS(СВЦЭМ!$I$34:$I$777,СВЦЭМ!$A$34:$A$777,$A327,СВЦЭМ!$B$34:$B$777,F$296)+'СЕТ СН'!$F$13</f>
        <v>0</v>
      </c>
      <c r="G327" s="37">
        <f>SUMIFS(СВЦЭМ!$I$34:$I$777,СВЦЭМ!$A$34:$A$777,$A327,СВЦЭМ!$B$34:$B$777,G$296)+'СЕТ СН'!$F$13</f>
        <v>0</v>
      </c>
      <c r="H327" s="37">
        <f>SUMIFS(СВЦЭМ!$I$34:$I$777,СВЦЭМ!$A$34:$A$777,$A327,СВЦЭМ!$B$34:$B$777,H$296)+'СЕТ СН'!$F$13</f>
        <v>0</v>
      </c>
      <c r="I327" s="37">
        <f>SUMIFS(СВЦЭМ!$I$34:$I$777,СВЦЭМ!$A$34:$A$777,$A327,СВЦЭМ!$B$34:$B$777,I$296)+'СЕТ СН'!$F$13</f>
        <v>0</v>
      </c>
      <c r="J327" s="37">
        <f>SUMIFS(СВЦЭМ!$I$34:$I$777,СВЦЭМ!$A$34:$A$777,$A327,СВЦЭМ!$B$34:$B$777,J$296)+'СЕТ СН'!$F$13</f>
        <v>0</v>
      </c>
      <c r="K327" s="37">
        <f>SUMIFS(СВЦЭМ!$I$34:$I$777,СВЦЭМ!$A$34:$A$777,$A327,СВЦЭМ!$B$34:$B$777,K$296)+'СЕТ СН'!$F$13</f>
        <v>0</v>
      </c>
      <c r="L327" s="37">
        <f>SUMIFS(СВЦЭМ!$I$34:$I$777,СВЦЭМ!$A$34:$A$777,$A327,СВЦЭМ!$B$34:$B$777,L$296)+'СЕТ СН'!$F$13</f>
        <v>0</v>
      </c>
      <c r="M327" s="37">
        <f>SUMIFS(СВЦЭМ!$I$34:$I$777,СВЦЭМ!$A$34:$A$777,$A327,СВЦЭМ!$B$34:$B$777,M$296)+'СЕТ СН'!$F$13</f>
        <v>0</v>
      </c>
      <c r="N327" s="37">
        <f>SUMIFS(СВЦЭМ!$I$34:$I$777,СВЦЭМ!$A$34:$A$777,$A327,СВЦЭМ!$B$34:$B$777,N$296)+'СЕТ СН'!$F$13</f>
        <v>0</v>
      </c>
      <c r="O327" s="37">
        <f>SUMIFS(СВЦЭМ!$I$34:$I$777,СВЦЭМ!$A$34:$A$777,$A327,СВЦЭМ!$B$34:$B$777,O$296)+'СЕТ СН'!$F$13</f>
        <v>0</v>
      </c>
      <c r="P327" s="37">
        <f>SUMIFS(СВЦЭМ!$I$34:$I$777,СВЦЭМ!$A$34:$A$777,$A327,СВЦЭМ!$B$34:$B$777,P$296)+'СЕТ СН'!$F$13</f>
        <v>0</v>
      </c>
      <c r="Q327" s="37">
        <f>SUMIFS(СВЦЭМ!$I$34:$I$777,СВЦЭМ!$A$34:$A$777,$A327,СВЦЭМ!$B$34:$B$777,Q$296)+'СЕТ СН'!$F$13</f>
        <v>0</v>
      </c>
      <c r="R327" s="37">
        <f>SUMIFS(СВЦЭМ!$I$34:$I$777,СВЦЭМ!$A$34:$A$777,$A327,СВЦЭМ!$B$34:$B$777,R$296)+'СЕТ СН'!$F$13</f>
        <v>0</v>
      </c>
      <c r="S327" s="37">
        <f>SUMIFS(СВЦЭМ!$I$34:$I$777,СВЦЭМ!$A$34:$A$777,$A327,СВЦЭМ!$B$34:$B$777,S$296)+'СЕТ СН'!$F$13</f>
        <v>0</v>
      </c>
      <c r="T327" s="37">
        <f>SUMIFS(СВЦЭМ!$I$34:$I$777,СВЦЭМ!$A$34:$A$777,$A327,СВЦЭМ!$B$34:$B$777,T$296)+'СЕТ СН'!$F$13</f>
        <v>0</v>
      </c>
      <c r="U327" s="37">
        <f>SUMIFS(СВЦЭМ!$I$34:$I$777,СВЦЭМ!$A$34:$A$777,$A327,СВЦЭМ!$B$34:$B$777,U$296)+'СЕТ СН'!$F$13</f>
        <v>0</v>
      </c>
      <c r="V327" s="37">
        <f>SUMIFS(СВЦЭМ!$I$34:$I$777,СВЦЭМ!$A$34:$A$777,$A327,СВЦЭМ!$B$34:$B$777,V$296)+'СЕТ СН'!$F$13</f>
        <v>0</v>
      </c>
      <c r="W327" s="37">
        <f>SUMIFS(СВЦЭМ!$I$34:$I$777,СВЦЭМ!$A$34:$A$777,$A327,СВЦЭМ!$B$34:$B$777,W$296)+'СЕТ СН'!$F$13</f>
        <v>0</v>
      </c>
      <c r="X327" s="37">
        <f>SUMIFS(СВЦЭМ!$I$34:$I$777,СВЦЭМ!$A$34:$A$777,$A327,СВЦЭМ!$B$34:$B$777,X$296)+'СЕТ СН'!$F$13</f>
        <v>0</v>
      </c>
      <c r="Y327" s="37">
        <f>SUMIFS(СВЦЭМ!$I$34:$I$777,СВЦЭМ!$A$34:$A$777,$A327,СВЦЭМ!$B$34:$B$777,Y$296)+'СЕТ СН'!$F$13</f>
        <v>0</v>
      </c>
    </row>
    <row r="328" spans="1:27" ht="15.75" x14ac:dyDescent="0.2">
      <c r="A328" s="40"/>
      <c r="B328" s="40"/>
      <c r="C328" s="40"/>
      <c r="D328" s="40"/>
      <c r="E328" s="40"/>
      <c r="F328" s="40"/>
      <c r="G328" s="40"/>
      <c r="H328" s="40"/>
      <c r="I328" s="40"/>
      <c r="J328" s="40"/>
      <c r="K328" s="40"/>
      <c r="L328" s="40"/>
      <c r="M328" s="40"/>
      <c r="N328" s="40"/>
      <c r="O328" s="40"/>
      <c r="P328" s="40"/>
      <c r="Q328" s="40"/>
      <c r="R328" s="40"/>
      <c r="S328" s="40"/>
      <c r="T328" s="40"/>
      <c r="U328" s="40"/>
      <c r="V328" s="40"/>
      <c r="W328" s="40"/>
      <c r="X328" s="40"/>
      <c r="Y328" s="40"/>
      <c r="Z328" s="40"/>
    </row>
    <row r="329" spans="1:27" ht="12.75" customHeight="1" x14ac:dyDescent="0.2">
      <c r="A329" s="117" t="s">
        <v>7</v>
      </c>
      <c r="B329" s="120" t="s">
        <v>133</v>
      </c>
      <c r="C329" s="121"/>
      <c r="D329" s="121"/>
      <c r="E329" s="121"/>
      <c r="F329" s="121"/>
      <c r="G329" s="121"/>
      <c r="H329" s="121"/>
      <c r="I329" s="121"/>
      <c r="J329" s="121"/>
      <c r="K329" s="121"/>
      <c r="L329" s="121"/>
      <c r="M329" s="121"/>
      <c r="N329" s="121"/>
      <c r="O329" s="121"/>
      <c r="P329" s="121"/>
      <c r="Q329" s="121"/>
      <c r="R329" s="121"/>
      <c r="S329" s="121"/>
      <c r="T329" s="121"/>
      <c r="U329" s="121"/>
      <c r="V329" s="121"/>
      <c r="W329" s="121"/>
      <c r="X329" s="121"/>
      <c r="Y329" s="122"/>
    </row>
    <row r="330" spans="1:27" ht="12.75" customHeight="1" x14ac:dyDescent="0.2">
      <c r="A330" s="118"/>
      <c r="B330" s="123"/>
      <c r="C330" s="124"/>
      <c r="D330" s="124"/>
      <c r="E330" s="124"/>
      <c r="F330" s="124"/>
      <c r="G330" s="124"/>
      <c r="H330" s="124"/>
      <c r="I330" s="124"/>
      <c r="J330" s="124"/>
      <c r="K330" s="124"/>
      <c r="L330" s="124"/>
      <c r="M330" s="124"/>
      <c r="N330" s="124"/>
      <c r="O330" s="124"/>
      <c r="P330" s="124"/>
      <c r="Q330" s="124"/>
      <c r="R330" s="124"/>
      <c r="S330" s="124"/>
      <c r="T330" s="124"/>
      <c r="U330" s="124"/>
      <c r="V330" s="124"/>
      <c r="W330" s="124"/>
      <c r="X330" s="124"/>
      <c r="Y330" s="125"/>
    </row>
    <row r="331" spans="1:27" s="47" customFormat="1" ht="12.75" customHeight="1" x14ac:dyDescent="0.2">
      <c r="A331" s="119"/>
      <c r="B331" s="35">
        <v>1</v>
      </c>
      <c r="C331" s="35">
        <v>2</v>
      </c>
      <c r="D331" s="35">
        <v>3</v>
      </c>
      <c r="E331" s="35">
        <v>4</v>
      </c>
      <c r="F331" s="35">
        <v>5</v>
      </c>
      <c r="G331" s="35">
        <v>6</v>
      </c>
      <c r="H331" s="35">
        <v>7</v>
      </c>
      <c r="I331" s="35">
        <v>8</v>
      </c>
      <c r="J331" s="35">
        <v>9</v>
      </c>
      <c r="K331" s="35">
        <v>10</v>
      </c>
      <c r="L331" s="35">
        <v>11</v>
      </c>
      <c r="M331" s="35">
        <v>12</v>
      </c>
      <c r="N331" s="35">
        <v>13</v>
      </c>
      <c r="O331" s="35">
        <v>14</v>
      </c>
      <c r="P331" s="35">
        <v>15</v>
      </c>
      <c r="Q331" s="35">
        <v>16</v>
      </c>
      <c r="R331" s="35">
        <v>17</v>
      </c>
      <c r="S331" s="35">
        <v>18</v>
      </c>
      <c r="T331" s="35">
        <v>19</v>
      </c>
      <c r="U331" s="35">
        <v>20</v>
      </c>
      <c r="V331" s="35">
        <v>21</v>
      </c>
      <c r="W331" s="35">
        <v>22</v>
      </c>
      <c r="X331" s="35">
        <v>23</v>
      </c>
      <c r="Y331" s="35">
        <v>24</v>
      </c>
    </row>
    <row r="332" spans="1:27" ht="15.75" customHeight="1" x14ac:dyDescent="0.2">
      <c r="A332" s="36" t="str">
        <f>A297</f>
        <v>01.07.2017</v>
      </c>
      <c r="B332" s="37">
        <f>SUMIFS(СВЦЭМ!$J$34:$J$777,СВЦЭМ!$A$34:$A$777,$A332,СВЦЭМ!$B$34:$B$777,B$331)+'СЕТ СН'!$F$13-'СЕТ СН'!$F$21</f>
        <v>-84.167346169999973</v>
      </c>
      <c r="C332" s="37">
        <f>SUMIFS(СВЦЭМ!$J$34:$J$777,СВЦЭМ!$A$34:$A$777,$A332,СВЦЭМ!$B$34:$B$777,C$331)+'СЕТ СН'!$F$13-'СЕТ СН'!$F$21</f>
        <v>-55.603178419999949</v>
      </c>
      <c r="D332" s="37">
        <f>SUMIFS(СВЦЭМ!$J$34:$J$777,СВЦЭМ!$A$34:$A$777,$A332,СВЦЭМ!$B$34:$B$777,D$331)+'СЕТ СН'!$F$13-'СЕТ СН'!$F$21</f>
        <v>-23.492932930000052</v>
      </c>
      <c r="E332" s="37">
        <f>SUMIFS(СВЦЭМ!$J$34:$J$777,СВЦЭМ!$A$34:$A$777,$A332,СВЦЭМ!$B$34:$B$777,E$331)+'СЕТ СН'!$F$13-'СЕТ СН'!$F$21</f>
        <v>-31.080783139999994</v>
      </c>
      <c r="F332" s="37">
        <f>SUMIFS(СВЦЭМ!$J$34:$J$777,СВЦЭМ!$A$34:$A$777,$A332,СВЦЭМ!$B$34:$B$777,F$331)+'СЕТ СН'!$F$13-'СЕТ СН'!$F$21</f>
        <v>-36.289546829999949</v>
      </c>
      <c r="G332" s="37">
        <f>SUMIFS(СВЦЭМ!$J$34:$J$777,СВЦЭМ!$A$34:$A$777,$A332,СВЦЭМ!$B$34:$B$777,G$331)+'СЕТ СН'!$F$13-'СЕТ СН'!$F$21</f>
        <v>-32.908486980000021</v>
      </c>
      <c r="H332" s="37">
        <f>SUMIFS(СВЦЭМ!$J$34:$J$777,СВЦЭМ!$A$34:$A$777,$A332,СВЦЭМ!$B$34:$B$777,H$331)+'СЕТ СН'!$F$13-'СЕТ СН'!$F$21</f>
        <v>-17.264654360000009</v>
      </c>
      <c r="I332" s="37">
        <f>SUMIFS(СВЦЭМ!$J$34:$J$777,СВЦЭМ!$A$34:$A$777,$A332,СВЦЭМ!$B$34:$B$777,I$331)+'СЕТ СН'!$F$13-'СЕТ СН'!$F$21</f>
        <v>-42.113216530000045</v>
      </c>
      <c r="J332" s="37">
        <f>SUMIFS(СВЦЭМ!$J$34:$J$777,СВЦЭМ!$A$34:$A$777,$A332,СВЦЭМ!$B$34:$B$777,J$331)+'СЕТ СН'!$F$13-'СЕТ СН'!$F$21</f>
        <v>-66.87794107000002</v>
      </c>
      <c r="K332" s="37">
        <f>SUMIFS(СВЦЭМ!$J$34:$J$777,СВЦЭМ!$A$34:$A$777,$A332,СВЦЭМ!$B$34:$B$777,K$331)+'СЕТ СН'!$F$13-'СЕТ СН'!$F$21</f>
        <v>-105.96543749</v>
      </c>
      <c r="L332" s="37">
        <f>SUMIFS(СВЦЭМ!$J$34:$J$777,СВЦЭМ!$A$34:$A$777,$A332,СВЦЭМ!$B$34:$B$777,L$331)+'СЕТ СН'!$F$13-'СЕТ СН'!$F$21</f>
        <v>-145.94342117999997</v>
      </c>
      <c r="M332" s="37">
        <f>SUMIFS(СВЦЭМ!$J$34:$J$777,СВЦЭМ!$A$34:$A$777,$A332,СВЦЭМ!$B$34:$B$777,M$331)+'СЕТ СН'!$F$13-'СЕТ СН'!$F$21</f>
        <v>-148.79357863000001</v>
      </c>
      <c r="N332" s="37">
        <f>SUMIFS(СВЦЭМ!$J$34:$J$777,СВЦЭМ!$A$34:$A$777,$A332,СВЦЭМ!$B$34:$B$777,N$331)+'СЕТ СН'!$F$13-'СЕТ СН'!$F$21</f>
        <v>-145.14146840000001</v>
      </c>
      <c r="O332" s="37">
        <f>SUMIFS(СВЦЭМ!$J$34:$J$777,СВЦЭМ!$A$34:$A$777,$A332,СВЦЭМ!$B$34:$B$777,O$331)+'СЕТ СН'!$F$13-'СЕТ СН'!$F$21</f>
        <v>-148.47659384999997</v>
      </c>
      <c r="P332" s="37">
        <f>SUMIFS(СВЦЭМ!$J$34:$J$777,СВЦЭМ!$A$34:$A$777,$A332,СВЦЭМ!$B$34:$B$777,P$331)+'СЕТ СН'!$F$13-'СЕТ СН'!$F$21</f>
        <v>-150.86288383999999</v>
      </c>
      <c r="Q332" s="37">
        <f>SUMIFS(СВЦЭМ!$J$34:$J$777,СВЦЭМ!$A$34:$A$777,$A332,СВЦЭМ!$B$34:$B$777,Q$331)+'СЕТ СН'!$F$13-'СЕТ СН'!$F$21</f>
        <v>-153.29548989</v>
      </c>
      <c r="R332" s="37">
        <f>SUMIFS(СВЦЭМ!$J$34:$J$777,СВЦЭМ!$A$34:$A$777,$A332,СВЦЭМ!$B$34:$B$777,R$331)+'СЕТ СН'!$F$13-'СЕТ СН'!$F$21</f>
        <v>-154.88663816000002</v>
      </c>
      <c r="S332" s="37">
        <f>SUMIFS(СВЦЭМ!$J$34:$J$777,СВЦЭМ!$A$34:$A$777,$A332,СВЦЭМ!$B$34:$B$777,S$331)+'СЕТ СН'!$F$13-'СЕТ СН'!$F$21</f>
        <v>-158.85082603000001</v>
      </c>
      <c r="T332" s="37">
        <f>SUMIFS(СВЦЭМ!$J$34:$J$777,СВЦЭМ!$A$34:$A$777,$A332,СВЦЭМ!$B$34:$B$777,T$331)+'СЕТ СН'!$F$13-'СЕТ СН'!$F$21</f>
        <v>-158.08734485999997</v>
      </c>
      <c r="U332" s="37">
        <f>SUMIFS(СВЦЭМ!$J$34:$J$777,СВЦЭМ!$A$34:$A$777,$A332,СВЦЭМ!$B$34:$B$777,U$331)+'СЕТ СН'!$F$13-'СЕТ СН'!$F$21</f>
        <v>-157.69709037000001</v>
      </c>
      <c r="V332" s="37">
        <f>SUMIFS(СВЦЭМ!$J$34:$J$777,СВЦЭМ!$A$34:$A$777,$A332,СВЦЭМ!$B$34:$B$777,V$331)+'СЕТ СН'!$F$13-'СЕТ СН'!$F$21</f>
        <v>-144.30138181000001</v>
      </c>
      <c r="W332" s="37">
        <f>SUMIFS(СВЦЭМ!$J$34:$J$777,СВЦЭМ!$A$34:$A$777,$A332,СВЦЭМ!$B$34:$B$777,W$331)+'СЕТ СН'!$F$13-'СЕТ СН'!$F$21</f>
        <v>-131.37598603999999</v>
      </c>
      <c r="X332" s="37">
        <f>SUMIFS(СВЦЭМ!$J$34:$J$777,СВЦЭМ!$A$34:$A$777,$A332,СВЦЭМ!$B$34:$B$777,X$331)+'СЕТ СН'!$F$13-'СЕТ СН'!$F$21</f>
        <v>-136.57344282999998</v>
      </c>
      <c r="Y332" s="37">
        <f>SUMIFS(СВЦЭМ!$J$34:$J$777,СВЦЭМ!$A$34:$A$777,$A332,СВЦЭМ!$B$34:$B$777,Y$331)+'СЕТ СН'!$F$13-'СЕТ СН'!$F$21</f>
        <v>-106.38326215000001</v>
      </c>
      <c r="AA332" s="46"/>
    </row>
    <row r="333" spans="1:27" ht="15.75" x14ac:dyDescent="0.2">
      <c r="A333" s="36">
        <f>A332+1</f>
        <v>42918</v>
      </c>
      <c r="B333" s="37">
        <f>SUMIFS(СВЦЭМ!$J$34:$J$777,СВЦЭМ!$A$34:$A$777,$A333,СВЦЭМ!$B$34:$B$777,B$331)+'СЕТ СН'!$F$13-'СЕТ СН'!$F$21</f>
        <v>-92.615415530000007</v>
      </c>
      <c r="C333" s="37">
        <f>SUMIFS(СВЦЭМ!$J$34:$J$777,СВЦЭМ!$A$34:$A$777,$A333,СВЦЭМ!$B$34:$B$777,C$331)+'СЕТ СН'!$F$13-'СЕТ СН'!$F$21</f>
        <v>-54.333412739999972</v>
      </c>
      <c r="D333" s="37">
        <f>SUMIFS(СВЦЭМ!$J$34:$J$777,СВЦЭМ!$A$34:$A$777,$A333,СВЦЭМ!$B$34:$B$777,D$331)+'СЕТ СН'!$F$13-'СЕТ СН'!$F$21</f>
        <v>-21.567988359999958</v>
      </c>
      <c r="E333" s="37">
        <f>SUMIFS(СВЦЭМ!$J$34:$J$777,СВЦЭМ!$A$34:$A$777,$A333,СВЦЭМ!$B$34:$B$777,E$331)+'СЕТ СН'!$F$13-'СЕТ СН'!$F$21</f>
        <v>-9.2871876299999485</v>
      </c>
      <c r="F333" s="37">
        <f>SUMIFS(СВЦЭМ!$J$34:$J$777,СВЦЭМ!$A$34:$A$777,$A333,СВЦЭМ!$B$34:$B$777,F$331)+'СЕТ СН'!$F$13-'СЕТ СН'!$F$21</f>
        <v>-9.1771578499999578</v>
      </c>
      <c r="G333" s="37">
        <f>SUMIFS(СВЦЭМ!$J$34:$J$777,СВЦЭМ!$A$34:$A$777,$A333,СВЦЭМ!$B$34:$B$777,G$331)+'СЕТ СН'!$F$13-'СЕТ СН'!$F$21</f>
        <v>4.0142279000000372</v>
      </c>
      <c r="H333" s="37">
        <f>SUMIFS(СВЦЭМ!$J$34:$J$777,СВЦЭМ!$A$34:$A$777,$A333,СВЦЭМ!$B$34:$B$777,H$331)+'СЕТ СН'!$F$13-'СЕТ СН'!$F$21</f>
        <v>-2.9741243099999792</v>
      </c>
      <c r="I333" s="37">
        <f>SUMIFS(СВЦЭМ!$J$34:$J$777,СВЦЭМ!$A$34:$A$777,$A333,СВЦЭМ!$B$34:$B$777,I$331)+'СЕТ СН'!$F$13-'СЕТ СН'!$F$21</f>
        <v>-7.5865673499999957</v>
      </c>
      <c r="J333" s="37">
        <f>SUMIFS(СВЦЭМ!$J$34:$J$777,СВЦЭМ!$A$34:$A$777,$A333,СВЦЭМ!$B$34:$B$777,J$331)+'СЕТ СН'!$F$13-'СЕТ СН'!$F$21</f>
        <v>-50.354288450000013</v>
      </c>
      <c r="K333" s="37">
        <f>SUMIFS(СВЦЭМ!$J$34:$J$777,СВЦЭМ!$A$34:$A$777,$A333,СВЦЭМ!$B$34:$B$777,K$331)+'СЕТ СН'!$F$13-'СЕТ СН'!$F$21</f>
        <v>-112.48001347000002</v>
      </c>
      <c r="L333" s="37">
        <f>SUMIFS(СВЦЭМ!$J$34:$J$777,СВЦЭМ!$A$34:$A$777,$A333,СВЦЭМ!$B$34:$B$777,L$331)+'СЕТ СН'!$F$13-'СЕТ СН'!$F$21</f>
        <v>-164.96060182999997</v>
      </c>
      <c r="M333" s="37">
        <f>SUMIFS(СВЦЭМ!$J$34:$J$777,СВЦЭМ!$A$34:$A$777,$A333,СВЦЭМ!$B$34:$B$777,M$331)+'СЕТ СН'!$F$13-'СЕТ СН'!$F$21</f>
        <v>-178.16989857999999</v>
      </c>
      <c r="N333" s="37">
        <f>SUMIFS(СВЦЭМ!$J$34:$J$777,СВЦЭМ!$A$34:$A$777,$A333,СВЦЭМ!$B$34:$B$777,N$331)+'СЕТ СН'!$F$13-'СЕТ СН'!$F$21</f>
        <v>-177.7791934</v>
      </c>
      <c r="O333" s="37">
        <f>SUMIFS(СВЦЭМ!$J$34:$J$777,СВЦЭМ!$A$34:$A$777,$A333,СВЦЭМ!$B$34:$B$777,O$331)+'СЕТ СН'!$F$13-'СЕТ СН'!$F$21</f>
        <v>-175.91853655</v>
      </c>
      <c r="P333" s="37">
        <f>SUMIFS(СВЦЭМ!$J$34:$J$777,СВЦЭМ!$A$34:$A$777,$A333,СВЦЭМ!$B$34:$B$777,P$331)+'СЕТ СН'!$F$13-'СЕТ СН'!$F$21</f>
        <v>-166.67470211</v>
      </c>
      <c r="Q333" s="37">
        <f>SUMIFS(СВЦЭМ!$J$34:$J$777,СВЦЭМ!$A$34:$A$777,$A333,СВЦЭМ!$B$34:$B$777,Q$331)+'СЕТ СН'!$F$13-'СЕТ СН'!$F$21</f>
        <v>-164.55454626</v>
      </c>
      <c r="R333" s="37">
        <f>SUMIFS(СВЦЭМ!$J$34:$J$777,СВЦЭМ!$A$34:$A$777,$A333,СВЦЭМ!$B$34:$B$777,R$331)+'СЕТ СН'!$F$13-'СЕТ СН'!$F$21</f>
        <v>-165.18719267</v>
      </c>
      <c r="S333" s="37">
        <f>SUMIFS(СВЦЭМ!$J$34:$J$777,СВЦЭМ!$A$34:$A$777,$A333,СВЦЭМ!$B$34:$B$777,S$331)+'СЕТ СН'!$F$13-'СЕТ СН'!$F$21</f>
        <v>-173.87480969000001</v>
      </c>
      <c r="T333" s="37">
        <f>SUMIFS(СВЦЭМ!$J$34:$J$777,СВЦЭМ!$A$34:$A$777,$A333,СВЦЭМ!$B$34:$B$777,T$331)+'СЕТ СН'!$F$13-'СЕТ СН'!$F$21</f>
        <v>-175.01929577999999</v>
      </c>
      <c r="U333" s="37">
        <f>SUMIFS(СВЦЭМ!$J$34:$J$777,СВЦЭМ!$A$34:$A$777,$A333,СВЦЭМ!$B$34:$B$777,U$331)+'СЕТ СН'!$F$13-'СЕТ СН'!$F$21</f>
        <v>-172.28904627999998</v>
      </c>
      <c r="V333" s="37">
        <f>SUMIFS(СВЦЭМ!$J$34:$J$777,СВЦЭМ!$A$34:$A$777,$A333,СВЦЭМ!$B$34:$B$777,V$331)+'СЕТ СН'!$F$13-'СЕТ СН'!$F$21</f>
        <v>-168.39883689999999</v>
      </c>
      <c r="W333" s="37">
        <f>SUMIFS(СВЦЭМ!$J$34:$J$777,СВЦЭМ!$A$34:$A$777,$A333,СВЦЭМ!$B$34:$B$777,W$331)+'СЕТ СН'!$F$13-'СЕТ СН'!$F$21</f>
        <v>-157.03415761999997</v>
      </c>
      <c r="X333" s="37">
        <f>SUMIFS(СВЦЭМ!$J$34:$J$777,СВЦЭМ!$A$34:$A$777,$A333,СВЦЭМ!$B$34:$B$777,X$331)+'СЕТ СН'!$F$13-'СЕТ СН'!$F$21</f>
        <v>-148.14318409999998</v>
      </c>
      <c r="Y333" s="37">
        <f>SUMIFS(СВЦЭМ!$J$34:$J$777,СВЦЭМ!$A$34:$A$777,$A333,СВЦЭМ!$B$34:$B$777,Y$331)+'СЕТ СН'!$F$13-'СЕТ СН'!$F$21</f>
        <v>-102.59632267000001</v>
      </c>
    </row>
    <row r="334" spans="1:27" ht="15.75" x14ac:dyDescent="0.2">
      <c r="A334" s="36">
        <f t="shared" ref="A334:A362" si="9">A333+1</f>
        <v>42919</v>
      </c>
      <c r="B334" s="37">
        <f>SUMIFS(СВЦЭМ!$J$34:$J$777,СВЦЭМ!$A$34:$A$777,$A334,СВЦЭМ!$B$34:$B$777,B$331)+'СЕТ СН'!$F$13-'СЕТ СН'!$F$21</f>
        <v>-71.528200490000017</v>
      </c>
      <c r="C334" s="37">
        <f>SUMIFS(СВЦЭМ!$J$34:$J$777,СВЦЭМ!$A$34:$A$777,$A334,СВЦЭМ!$B$34:$B$777,C$331)+'СЕТ СН'!$F$13-'СЕТ СН'!$F$21</f>
        <v>-30.201914500000044</v>
      </c>
      <c r="D334" s="37">
        <f>SUMIFS(СВЦЭМ!$J$34:$J$777,СВЦЭМ!$A$34:$A$777,$A334,СВЦЭМ!$B$34:$B$777,D$331)+'СЕТ СН'!$F$13-'СЕТ СН'!$F$21</f>
        <v>8.0910800699999754</v>
      </c>
      <c r="E334" s="37">
        <f>SUMIFS(СВЦЭМ!$J$34:$J$777,СВЦЭМ!$A$34:$A$777,$A334,СВЦЭМ!$B$34:$B$777,E$331)+'СЕТ СН'!$F$13-'СЕТ СН'!$F$21</f>
        <v>12.870275330000027</v>
      </c>
      <c r="F334" s="37">
        <f>SUMIFS(СВЦЭМ!$J$34:$J$777,СВЦЭМ!$A$34:$A$777,$A334,СВЦЭМ!$B$34:$B$777,F$331)+'СЕТ СН'!$F$13-'СЕТ СН'!$F$21</f>
        <v>8.2034424099999796</v>
      </c>
      <c r="G334" s="37">
        <f>SUMIFS(СВЦЭМ!$J$34:$J$777,СВЦЭМ!$A$34:$A$777,$A334,СВЦЭМ!$B$34:$B$777,G$331)+'СЕТ СН'!$F$13-'СЕТ СН'!$F$21</f>
        <v>11.155074180000042</v>
      </c>
      <c r="H334" s="37">
        <f>SUMIFS(СВЦЭМ!$J$34:$J$777,СВЦЭМ!$A$34:$A$777,$A334,СВЦЭМ!$B$34:$B$777,H$331)+'СЕТ СН'!$F$13-'СЕТ СН'!$F$21</f>
        <v>30.164386809999996</v>
      </c>
      <c r="I334" s="37">
        <f>SUMIFS(СВЦЭМ!$J$34:$J$777,СВЦЭМ!$A$34:$A$777,$A334,СВЦЭМ!$B$34:$B$777,I$331)+'СЕТ СН'!$F$13-'СЕТ СН'!$F$21</f>
        <v>-6.879723629999944</v>
      </c>
      <c r="J334" s="37">
        <f>SUMIFS(СВЦЭМ!$J$34:$J$777,СВЦЭМ!$A$34:$A$777,$A334,СВЦЭМ!$B$34:$B$777,J$331)+'СЕТ СН'!$F$13-'СЕТ СН'!$F$21</f>
        <v>-69.126796039999988</v>
      </c>
      <c r="K334" s="37">
        <f>SUMIFS(СВЦЭМ!$J$34:$J$777,СВЦЭМ!$A$34:$A$777,$A334,СВЦЭМ!$B$34:$B$777,K$331)+'СЕТ СН'!$F$13-'СЕТ СН'!$F$21</f>
        <v>-123.28549729999997</v>
      </c>
      <c r="L334" s="37">
        <f>SUMIFS(СВЦЭМ!$J$34:$J$777,СВЦЭМ!$A$34:$A$777,$A334,СВЦЭМ!$B$34:$B$777,L$331)+'СЕТ СН'!$F$13-'СЕТ СН'!$F$21</f>
        <v>-149.99733815000002</v>
      </c>
      <c r="M334" s="37">
        <f>SUMIFS(СВЦЭМ!$J$34:$J$777,СВЦЭМ!$A$34:$A$777,$A334,СВЦЭМ!$B$34:$B$777,M$331)+'СЕТ СН'!$F$13-'СЕТ СН'!$F$21</f>
        <v>-160.99177904999999</v>
      </c>
      <c r="N334" s="37">
        <f>SUMIFS(СВЦЭМ!$J$34:$J$777,СВЦЭМ!$A$34:$A$777,$A334,СВЦЭМ!$B$34:$B$777,N$331)+'СЕТ СН'!$F$13-'СЕТ СН'!$F$21</f>
        <v>-169.66112683</v>
      </c>
      <c r="O334" s="37">
        <f>SUMIFS(СВЦЭМ!$J$34:$J$777,СВЦЭМ!$A$34:$A$777,$A334,СВЦЭМ!$B$34:$B$777,O$331)+'СЕТ СН'!$F$13-'СЕТ СН'!$F$21</f>
        <v>-161.52438310000002</v>
      </c>
      <c r="P334" s="37">
        <f>SUMIFS(СВЦЭМ!$J$34:$J$777,СВЦЭМ!$A$34:$A$777,$A334,СВЦЭМ!$B$34:$B$777,P$331)+'СЕТ СН'!$F$13-'СЕТ СН'!$F$21</f>
        <v>-158.98796325000001</v>
      </c>
      <c r="Q334" s="37">
        <f>SUMIFS(СВЦЭМ!$J$34:$J$777,СВЦЭМ!$A$34:$A$777,$A334,СВЦЭМ!$B$34:$B$777,Q$331)+'СЕТ СН'!$F$13-'СЕТ СН'!$F$21</f>
        <v>-157.87122061999997</v>
      </c>
      <c r="R334" s="37">
        <f>SUMIFS(СВЦЭМ!$J$34:$J$777,СВЦЭМ!$A$34:$A$777,$A334,СВЦЭМ!$B$34:$B$777,R$331)+'СЕТ СН'!$F$13-'СЕТ СН'!$F$21</f>
        <v>-154.63036414999999</v>
      </c>
      <c r="S334" s="37">
        <f>SUMIFS(СВЦЭМ!$J$34:$J$777,СВЦЭМ!$A$34:$A$777,$A334,СВЦЭМ!$B$34:$B$777,S$331)+'СЕТ СН'!$F$13-'СЕТ СН'!$F$21</f>
        <v>-166.00262485000002</v>
      </c>
      <c r="T334" s="37">
        <f>SUMIFS(СВЦЭМ!$J$34:$J$777,СВЦЭМ!$A$34:$A$777,$A334,СВЦЭМ!$B$34:$B$777,T$331)+'СЕТ СН'!$F$13-'СЕТ СН'!$F$21</f>
        <v>-160.47417316999997</v>
      </c>
      <c r="U334" s="37">
        <f>SUMIFS(СВЦЭМ!$J$34:$J$777,СВЦЭМ!$A$34:$A$777,$A334,СВЦЭМ!$B$34:$B$777,U$331)+'СЕТ СН'!$F$13-'СЕТ СН'!$F$21</f>
        <v>-164.30489662999997</v>
      </c>
      <c r="V334" s="37">
        <f>SUMIFS(СВЦЭМ!$J$34:$J$777,СВЦЭМ!$A$34:$A$777,$A334,СВЦЭМ!$B$34:$B$777,V$331)+'СЕТ СН'!$F$13-'СЕТ СН'!$F$21</f>
        <v>-157.51116244000002</v>
      </c>
      <c r="W334" s="37">
        <f>SUMIFS(СВЦЭМ!$J$34:$J$777,СВЦЭМ!$A$34:$A$777,$A334,СВЦЭМ!$B$34:$B$777,W$331)+'СЕТ СН'!$F$13-'СЕТ СН'!$F$21</f>
        <v>-143.67431184999998</v>
      </c>
      <c r="X334" s="37">
        <f>SUMIFS(СВЦЭМ!$J$34:$J$777,СВЦЭМ!$A$34:$A$777,$A334,СВЦЭМ!$B$34:$B$777,X$331)+'СЕТ СН'!$F$13-'СЕТ СН'!$F$21</f>
        <v>-103.87357646999999</v>
      </c>
      <c r="Y334" s="37">
        <f>SUMIFS(СВЦЭМ!$J$34:$J$777,СВЦЭМ!$A$34:$A$777,$A334,СВЦЭМ!$B$34:$B$777,Y$331)+'СЕТ СН'!$F$13-'СЕТ СН'!$F$21</f>
        <v>-70.108305529999996</v>
      </c>
    </row>
    <row r="335" spans="1:27" ht="15.75" x14ac:dyDescent="0.2">
      <c r="A335" s="36">
        <f t="shared" si="9"/>
        <v>42920</v>
      </c>
      <c r="B335" s="37">
        <f>SUMIFS(СВЦЭМ!$J$34:$J$777,СВЦЭМ!$A$34:$A$777,$A335,СВЦЭМ!$B$34:$B$777,B$331)+'СЕТ СН'!$F$13-'СЕТ СН'!$F$21</f>
        <v>-72.169791710000027</v>
      </c>
      <c r="C335" s="37">
        <f>SUMIFS(СВЦЭМ!$J$34:$J$777,СВЦЭМ!$A$34:$A$777,$A335,СВЦЭМ!$B$34:$B$777,C$331)+'СЕТ СН'!$F$13-'СЕТ СН'!$F$21</f>
        <v>-37.338294779999956</v>
      </c>
      <c r="D335" s="37">
        <f>SUMIFS(СВЦЭМ!$J$34:$J$777,СВЦЭМ!$A$34:$A$777,$A335,СВЦЭМ!$B$34:$B$777,D$331)+'СЕТ СН'!$F$13-'СЕТ СН'!$F$21</f>
        <v>6.2017786599999454</v>
      </c>
      <c r="E335" s="37">
        <f>SUMIFS(СВЦЭМ!$J$34:$J$777,СВЦЭМ!$A$34:$A$777,$A335,СВЦЭМ!$B$34:$B$777,E$331)+'СЕТ СН'!$F$13-'СЕТ СН'!$F$21</f>
        <v>9.7568180600000005</v>
      </c>
      <c r="F335" s="37">
        <f>SUMIFS(СВЦЭМ!$J$34:$J$777,СВЦЭМ!$A$34:$A$777,$A335,СВЦЭМ!$B$34:$B$777,F$331)+'СЕТ СН'!$F$13-'СЕТ СН'!$F$21</f>
        <v>5.8820896600000196</v>
      </c>
      <c r="G335" s="37">
        <f>SUMIFS(СВЦЭМ!$J$34:$J$777,СВЦЭМ!$A$34:$A$777,$A335,СВЦЭМ!$B$34:$B$777,G$331)+'СЕТ СН'!$F$13-'СЕТ СН'!$F$21</f>
        <v>7.6379410800000187</v>
      </c>
      <c r="H335" s="37">
        <f>SUMIFS(СВЦЭМ!$J$34:$J$777,СВЦЭМ!$A$34:$A$777,$A335,СВЦЭМ!$B$34:$B$777,H$331)+'СЕТ СН'!$F$13-'СЕТ СН'!$F$21</f>
        <v>25.879911360000051</v>
      </c>
      <c r="I335" s="37">
        <f>SUMIFS(СВЦЭМ!$J$34:$J$777,СВЦЭМ!$A$34:$A$777,$A335,СВЦЭМ!$B$34:$B$777,I$331)+'СЕТ СН'!$F$13-'СЕТ СН'!$F$21</f>
        <v>-30.793428560000052</v>
      </c>
      <c r="J335" s="37">
        <f>SUMIFS(СВЦЭМ!$J$34:$J$777,СВЦЭМ!$A$34:$A$777,$A335,СВЦЭМ!$B$34:$B$777,J$331)+'СЕТ СН'!$F$13-'СЕТ СН'!$F$21</f>
        <v>-94.13748879000002</v>
      </c>
      <c r="K335" s="37">
        <f>SUMIFS(СВЦЭМ!$J$34:$J$777,СВЦЭМ!$A$34:$A$777,$A335,СВЦЭМ!$B$34:$B$777,K$331)+'СЕТ СН'!$F$13-'СЕТ СН'!$F$21</f>
        <v>-138.75913682999999</v>
      </c>
      <c r="L335" s="37">
        <f>SUMIFS(СВЦЭМ!$J$34:$J$777,СВЦЭМ!$A$34:$A$777,$A335,СВЦЭМ!$B$34:$B$777,L$331)+'СЕТ СН'!$F$13-'СЕТ СН'!$F$21</f>
        <v>-176.06989261000001</v>
      </c>
      <c r="M335" s="37">
        <f>SUMIFS(СВЦЭМ!$J$34:$J$777,СВЦЭМ!$A$34:$A$777,$A335,СВЦЭМ!$B$34:$B$777,M$331)+'СЕТ СН'!$F$13-'СЕТ СН'!$F$21</f>
        <v>-184.87784231000001</v>
      </c>
      <c r="N335" s="37">
        <f>SUMIFS(СВЦЭМ!$J$34:$J$777,СВЦЭМ!$A$34:$A$777,$A335,СВЦЭМ!$B$34:$B$777,N$331)+'СЕТ СН'!$F$13-'СЕТ СН'!$F$21</f>
        <v>-188.12824267000002</v>
      </c>
      <c r="O335" s="37">
        <f>SUMIFS(СВЦЭМ!$J$34:$J$777,СВЦЭМ!$A$34:$A$777,$A335,СВЦЭМ!$B$34:$B$777,O$331)+'СЕТ СН'!$F$13-'СЕТ СН'!$F$21</f>
        <v>-182.44544698999999</v>
      </c>
      <c r="P335" s="37">
        <f>SUMIFS(СВЦЭМ!$J$34:$J$777,СВЦЭМ!$A$34:$A$777,$A335,СВЦЭМ!$B$34:$B$777,P$331)+'СЕТ СН'!$F$13-'СЕТ СН'!$F$21</f>
        <v>-177.22126895999997</v>
      </c>
      <c r="Q335" s="37">
        <f>SUMIFS(СВЦЭМ!$J$34:$J$777,СВЦЭМ!$A$34:$A$777,$A335,СВЦЭМ!$B$34:$B$777,Q$331)+'СЕТ СН'!$F$13-'СЕТ СН'!$F$21</f>
        <v>-172.52057309000003</v>
      </c>
      <c r="R335" s="37">
        <f>SUMIFS(СВЦЭМ!$J$34:$J$777,СВЦЭМ!$A$34:$A$777,$A335,СВЦЭМ!$B$34:$B$777,R$331)+'СЕТ СН'!$F$13-'СЕТ СН'!$F$21</f>
        <v>-158.24830456000001</v>
      </c>
      <c r="S335" s="37">
        <f>SUMIFS(СВЦЭМ!$J$34:$J$777,СВЦЭМ!$A$34:$A$777,$A335,СВЦЭМ!$B$34:$B$777,S$331)+'СЕТ СН'!$F$13-'СЕТ СН'!$F$21</f>
        <v>-146.94079370999998</v>
      </c>
      <c r="T335" s="37">
        <f>SUMIFS(СВЦЭМ!$J$34:$J$777,СВЦЭМ!$A$34:$A$777,$A335,СВЦЭМ!$B$34:$B$777,T$331)+'СЕТ СН'!$F$13-'СЕТ СН'!$F$21</f>
        <v>-130.95229812999997</v>
      </c>
      <c r="U335" s="37">
        <f>SUMIFS(СВЦЭМ!$J$34:$J$777,СВЦЭМ!$A$34:$A$777,$A335,СВЦЭМ!$B$34:$B$777,U$331)+'СЕТ СН'!$F$13-'СЕТ СН'!$F$21</f>
        <v>-129.16513419</v>
      </c>
      <c r="V335" s="37">
        <f>SUMIFS(СВЦЭМ!$J$34:$J$777,СВЦЭМ!$A$34:$A$777,$A335,СВЦЭМ!$B$34:$B$777,V$331)+'СЕТ СН'!$F$13-'СЕТ СН'!$F$21</f>
        <v>-123.40736321000003</v>
      </c>
      <c r="W335" s="37">
        <f>SUMIFS(СВЦЭМ!$J$34:$J$777,СВЦЭМ!$A$34:$A$777,$A335,СВЦЭМ!$B$34:$B$777,W$331)+'СЕТ СН'!$F$13-'СЕТ СН'!$F$21</f>
        <v>-112.19388480999999</v>
      </c>
      <c r="X335" s="37">
        <f>SUMIFS(СВЦЭМ!$J$34:$J$777,СВЦЭМ!$A$34:$A$777,$A335,СВЦЭМ!$B$34:$B$777,X$331)+'СЕТ СН'!$F$13-'СЕТ СН'!$F$21</f>
        <v>-111.04476173</v>
      </c>
      <c r="Y335" s="37">
        <f>SUMIFS(СВЦЭМ!$J$34:$J$777,СВЦЭМ!$A$34:$A$777,$A335,СВЦЭМ!$B$34:$B$777,Y$331)+'СЕТ СН'!$F$13-'СЕТ СН'!$F$21</f>
        <v>-79.595545979999997</v>
      </c>
    </row>
    <row r="336" spans="1:27" ht="15.75" x14ac:dyDescent="0.2">
      <c r="A336" s="36">
        <f t="shared" si="9"/>
        <v>42921</v>
      </c>
      <c r="B336" s="37">
        <f>SUMIFS(СВЦЭМ!$J$34:$J$777,СВЦЭМ!$A$34:$A$777,$A336,СВЦЭМ!$B$34:$B$777,B$331)+'СЕТ СН'!$F$13-'СЕТ СН'!$F$21</f>
        <v>-73.970590130000005</v>
      </c>
      <c r="C336" s="37">
        <f>SUMIFS(СВЦЭМ!$J$34:$J$777,СВЦЭМ!$A$34:$A$777,$A336,СВЦЭМ!$B$34:$B$777,C$331)+'СЕТ СН'!$F$13-'СЕТ СН'!$F$21</f>
        <v>-6.4359828499999594</v>
      </c>
      <c r="D336" s="37">
        <f>SUMIFS(СВЦЭМ!$J$34:$J$777,СВЦЭМ!$A$34:$A$777,$A336,СВЦЭМ!$B$34:$B$777,D$331)+'СЕТ СН'!$F$13-'СЕТ СН'!$F$21</f>
        <v>4.8968079100000068</v>
      </c>
      <c r="E336" s="37">
        <f>SUMIFS(СВЦЭМ!$J$34:$J$777,СВЦЭМ!$A$34:$A$777,$A336,СВЦЭМ!$B$34:$B$777,E$331)+'СЕТ СН'!$F$13-'СЕТ СН'!$F$21</f>
        <v>6.2344133699999702</v>
      </c>
      <c r="F336" s="37">
        <f>SUMIFS(СВЦЭМ!$J$34:$J$777,СВЦЭМ!$A$34:$A$777,$A336,СВЦЭМ!$B$34:$B$777,F$331)+'СЕТ СН'!$F$13-'СЕТ СН'!$F$21</f>
        <v>5.2263567100000046</v>
      </c>
      <c r="G336" s="37">
        <f>SUMIFS(СВЦЭМ!$J$34:$J$777,СВЦЭМ!$A$34:$A$777,$A336,СВЦЭМ!$B$34:$B$777,G$331)+'СЕТ СН'!$F$13-'СЕТ СН'!$F$21</f>
        <v>6.7898444100000006</v>
      </c>
      <c r="H336" s="37">
        <f>SUMIFS(СВЦЭМ!$J$34:$J$777,СВЦЭМ!$A$34:$A$777,$A336,СВЦЭМ!$B$34:$B$777,H$331)+'СЕТ СН'!$F$13-'СЕТ СН'!$F$21</f>
        <v>29.384252469999979</v>
      </c>
      <c r="I336" s="37">
        <f>SUMIFS(СВЦЭМ!$J$34:$J$777,СВЦЭМ!$A$34:$A$777,$A336,СВЦЭМ!$B$34:$B$777,I$331)+'СЕТ СН'!$F$13-'СЕТ СН'!$F$21</f>
        <v>-29.371581969999966</v>
      </c>
      <c r="J336" s="37">
        <f>SUMIFS(СВЦЭМ!$J$34:$J$777,СВЦЭМ!$A$34:$A$777,$A336,СВЦЭМ!$B$34:$B$777,J$331)+'СЕТ СН'!$F$13-'СЕТ СН'!$F$21</f>
        <v>-80.823450449999996</v>
      </c>
      <c r="K336" s="37">
        <f>SUMIFS(СВЦЭМ!$J$34:$J$777,СВЦЭМ!$A$34:$A$777,$A336,СВЦЭМ!$B$34:$B$777,K$331)+'СЕТ СН'!$F$13-'СЕТ СН'!$F$21</f>
        <v>-126.55960628999998</v>
      </c>
      <c r="L336" s="37">
        <f>SUMIFS(СВЦЭМ!$J$34:$J$777,СВЦЭМ!$A$34:$A$777,$A336,СВЦЭМ!$B$34:$B$777,L$331)+'СЕТ СН'!$F$13-'СЕТ СН'!$F$21</f>
        <v>-165.10818366000001</v>
      </c>
      <c r="M336" s="37">
        <f>SUMIFS(СВЦЭМ!$J$34:$J$777,СВЦЭМ!$A$34:$A$777,$A336,СВЦЭМ!$B$34:$B$777,M$331)+'СЕТ СН'!$F$13-'СЕТ СН'!$F$21</f>
        <v>-172.56887386</v>
      </c>
      <c r="N336" s="37">
        <f>SUMIFS(СВЦЭМ!$J$34:$J$777,СВЦЭМ!$A$34:$A$777,$A336,СВЦЭМ!$B$34:$B$777,N$331)+'СЕТ СН'!$F$13-'СЕТ СН'!$F$21</f>
        <v>-166.98229982999999</v>
      </c>
      <c r="O336" s="37">
        <f>SUMIFS(СВЦЭМ!$J$34:$J$777,СВЦЭМ!$A$34:$A$777,$A336,СВЦЭМ!$B$34:$B$777,O$331)+'СЕТ СН'!$F$13-'СЕТ СН'!$F$21</f>
        <v>-160.32352601000002</v>
      </c>
      <c r="P336" s="37">
        <f>SUMIFS(СВЦЭМ!$J$34:$J$777,СВЦЭМ!$A$34:$A$777,$A336,СВЦЭМ!$B$34:$B$777,P$331)+'СЕТ СН'!$F$13-'СЕТ СН'!$F$21</f>
        <v>-158.04557997000001</v>
      </c>
      <c r="Q336" s="37">
        <f>SUMIFS(СВЦЭМ!$J$34:$J$777,СВЦЭМ!$A$34:$A$777,$A336,СВЦЭМ!$B$34:$B$777,Q$331)+'СЕТ СН'!$F$13-'СЕТ СН'!$F$21</f>
        <v>-159.14147367999999</v>
      </c>
      <c r="R336" s="37">
        <f>SUMIFS(СВЦЭМ!$J$34:$J$777,СВЦЭМ!$A$34:$A$777,$A336,СВЦЭМ!$B$34:$B$777,R$331)+'СЕТ СН'!$F$13-'СЕТ СН'!$F$21</f>
        <v>-154.50453934000001</v>
      </c>
      <c r="S336" s="37">
        <f>SUMIFS(СВЦЭМ!$J$34:$J$777,СВЦЭМ!$A$34:$A$777,$A336,СВЦЭМ!$B$34:$B$777,S$331)+'СЕТ СН'!$F$13-'СЕТ СН'!$F$21</f>
        <v>-161.62278536999997</v>
      </c>
      <c r="T336" s="37">
        <f>SUMIFS(СВЦЭМ!$J$34:$J$777,СВЦЭМ!$A$34:$A$777,$A336,СВЦЭМ!$B$34:$B$777,T$331)+'СЕТ СН'!$F$13-'СЕТ СН'!$F$21</f>
        <v>-157.55162142</v>
      </c>
      <c r="U336" s="37">
        <f>SUMIFS(СВЦЭМ!$J$34:$J$777,СВЦЭМ!$A$34:$A$777,$A336,СВЦЭМ!$B$34:$B$777,U$331)+'СЕТ СН'!$F$13-'СЕТ СН'!$F$21</f>
        <v>-155.66137277000001</v>
      </c>
      <c r="V336" s="37">
        <f>SUMIFS(СВЦЭМ!$J$34:$J$777,СВЦЭМ!$A$34:$A$777,$A336,СВЦЭМ!$B$34:$B$777,V$331)+'СЕТ СН'!$F$13-'СЕТ СН'!$F$21</f>
        <v>-147.48500399</v>
      </c>
      <c r="W336" s="37">
        <f>SUMIFS(СВЦЭМ!$J$34:$J$777,СВЦЭМ!$A$34:$A$777,$A336,СВЦЭМ!$B$34:$B$777,W$331)+'СЕТ СН'!$F$13-'СЕТ СН'!$F$21</f>
        <v>-132.85014583999998</v>
      </c>
      <c r="X336" s="37">
        <f>SUMIFS(СВЦЭМ!$J$34:$J$777,СВЦЭМ!$A$34:$A$777,$A336,СВЦЭМ!$B$34:$B$777,X$331)+'СЕТ СН'!$F$13-'СЕТ СН'!$F$21</f>
        <v>-119.90452579999999</v>
      </c>
      <c r="Y336" s="37">
        <f>SUMIFS(СВЦЭМ!$J$34:$J$777,СВЦЭМ!$A$34:$A$777,$A336,СВЦЭМ!$B$34:$B$777,Y$331)+'СЕТ СН'!$F$13-'СЕТ СН'!$F$21</f>
        <v>-94.814610640000012</v>
      </c>
    </row>
    <row r="337" spans="1:25" ht="15.75" x14ac:dyDescent="0.2">
      <c r="A337" s="36">
        <f t="shared" si="9"/>
        <v>42922</v>
      </c>
      <c r="B337" s="37">
        <f>SUMIFS(СВЦЭМ!$J$34:$J$777,СВЦЭМ!$A$34:$A$777,$A337,СВЦЭМ!$B$34:$B$777,B$331)+'СЕТ СН'!$F$13-'СЕТ СН'!$F$21</f>
        <v>-38.797662149999951</v>
      </c>
      <c r="C337" s="37">
        <f>SUMIFS(СВЦЭМ!$J$34:$J$777,СВЦЭМ!$A$34:$A$777,$A337,СВЦЭМ!$B$34:$B$777,C$331)+'СЕТ СН'!$F$13-'СЕТ СН'!$F$21</f>
        <v>-5.6432387300000073</v>
      </c>
      <c r="D337" s="37">
        <f>SUMIFS(СВЦЭМ!$J$34:$J$777,СВЦЭМ!$A$34:$A$777,$A337,СВЦЭМ!$B$34:$B$777,D$331)+'СЕТ СН'!$F$13-'СЕТ СН'!$F$21</f>
        <v>20.928324459999999</v>
      </c>
      <c r="E337" s="37">
        <f>SUMIFS(СВЦЭМ!$J$34:$J$777,СВЦЭМ!$A$34:$A$777,$A337,СВЦЭМ!$B$34:$B$777,E$331)+'СЕТ СН'!$F$13-'СЕТ СН'!$F$21</f>
        <v>22.861561970000025</v>
      </c>
      <c r="F337" s="37">
        <f>SUMIFS(СВЦЭМ!$J$34:$J$777,СВЦЭМ!$A$34:$A$777,$A337,СВЦЭМ!$B$34:$B$777,F$331)+'СЕТ СН'!$F$13-'СЕТ СН'!$F$21</f>
        <v>27.366262910000046</v>
      </c>
      <c r="G337" s="37">
        <f>SUMIFS(СВЦЭМ!$J$34:$J$777,СВЦЭМ!$A$34:$A$777,$A337,СВЦЭМ!$B$34:$B$777,G$331)+'СЕТ СН'!$F$13-'СЕТ СН'!$F$21</f>
        <v>26.839661409999962</v>
      </c>
      <c r="H337" s="37">
        <f>SUMIFS(СВЦЭМ!$J$34:$J$777,СВЦЭМ!$A$34:$A$777,$A337,СВЦЭМ!$B$34:$B$777,H$331)+'СЕТ СН'!$F$13-'СЕТ СН'!$F$21</f>
        <v>44.55490377000001</v>
      </c>
      <c r="I337" s="37">
        <f>SUMIFS(СВЦЭМ!$J$34:$J$777,СВЦЭМ!$A$34:$A$777,$A337,СВЦЭМ!$B$34:$B$777,I$331)+'СЕТ СН'!$F$13-'СЕТ СН'!$F$21</f>
        <v>1.4801786699999866</v>
      </c>
      <c r="J337" s="37">
        <f>SUMIFS(СВЦЭМ!$J$34:$J$777,СВЦЭМ!$A$34:$A$777,$A337,СВЦЭМ!$B$34:$B$777,J$331)+'СЕТ СН'!$F$13-'СЕТ СН'!$F$21</f>
        <v>-68.631128709999984</v>
      </c>
      <c r="K337" s="37">
        <f>SUMIFS(СВЦЭМ!$J$34:$J$777,СВЦЭМ!$A$34:$A$777,$A337,СВЦЭМ!$B$34:$B$777,K$331)+'СЕТ СН'!$F$13-'СЕТ СН'!$F$21</f>
        <v>-121.69182301000001</v>
      </c>
      <c r="L337" s="37">
        <f>SUMIFS(СВЦЭМ!$J$34:$J$777,СВЦЭМ!$A$34:$A$777,$A337,СВЦЭМ!$B$34:$B$777,L$331)+'СЕТ СН'!$F$13-'СЕТ СН'!$F$21</f>
        <v>-157.75001863</v>
      </c>
      <c r="M337" s="37">
        <f>SUMIFS(СВЦЭМ!$J$34:$J$777,СВЦЭМ!$A$34:$A$777,$A337,СВЦЭМ!$B$34:$B$777,M$331)+'СЕТ СН'!$F$13-'СЕТ СН'!$F$21</f>
        <v>-169.80206978000001</v>
      </c>
      <c r="N337" s="37">
        <f>SUMIFS(СВЦЭМ!$J$34:$J$777,СВЦЭМ!$A$34:$A$777,$A337,СВЦЭМ!$B$34:$B$777,N$331)+'СЕТ СН'!$F$13-'СЕТ СН'!$F$21</f>
        <v>-172.42830707000002</v>
      </c>
      <c r="O337" s="37">
        <f>SUMIFS(СВЦЭМ!$J$34:$J$777,СВЦЭМ!$A$34:$A$777,$A337,СВЦЭМ!$B$34:$B$777,O$331)+'СЕТ СН'!$F$13-'СЕТ СН'!$F$21</f>
        <v>-167.87286220999999</v>
      </c>
      <c r="P337" s="37">
        <f>SUMIFS(СВЦЭМ!$J$34:$J$777,СВЦЭМ!$A$34:$A$777,$A337,СВЦЭМ!$B$34:$B$777,P$331)+'СЕТ СН'!$F$13-'СЕТ СН'!$F$21</f>
        <v>-166.15503858</v>
      </c>
      <c r="Q337" s="37">
        <f>SUMIFS(СВЦЭМ!$J$34:$J$777,СВЦЭМ!$A$34:$A$777,$A337,СВЦЭМ!$B$34:$B$777,Q$331)+'СЕТ СН'!$F$13-'СЕТ СН'!$F$21</f>
        <v>-162.03463364999999</v>
      </c>
      <c r="R337" s="37">
        <f>SUMIFS(СВЦЭМ!$J$34:$J$777,СВЦЭМ!$A$34:$A$777,$A337,СВЦЭМ!$B$34:$B$777,R$331)+'СЕТ СН'!$F$13-'СЕТ СН'!$F$21</f>
        <v>-158.35206298000003</v>
      </c>
      <c r="S337" s="37">
        <f>SUMIFS(СВЦЭМ!$J$34:$J$777,СВЦЭМ!$A$34:$A$777,$A337,СВЦЭМ!$B$34:$B$777,S$331)+'СЕТ СН'!$F$13-'СЕТ СН'!$F$21</f>
        <v>-162.20154984999999</v>
      </c>
      <c r="T337" s="37">
        <f>SUMIFS(СВЦЭМ!$J$34:$J$777,СВЦЭМ!$A$34:$A$777,$A337,СВЦЭМ!$B$34:$B$777,T$331)+'СЕТ СН'!$F$13-'СЕТ СН'!$F$21</f>
        <v>-160.61386204000001</v>
      </c>
      <c r="U337" s="37">
        <f>SUMIFS(СВЦЭМ!$J$34:$J$777,СВЦЭМ!$A$34:$A$777,$A337,СВЦЭМ!$B$34:$B$777,U$331)+'СЕТ СН'!$F$13-'СЕТ СН'!$F$21</f>
        <v>-160.34415419999999</v>
      </c>
      <c r="V337" s="37">
        <f>SUMIFS(СВЦЭМ!$J$34:$J$777,СВЦЭМ!$A$34:$A$777,$A337,СВЦЭМ!$B$34:$B$777,V$331)+'СЕТ СН'!$F$13-'СЕТ СН'!$F$21</f>
        <v>-153.77320945999998</v>
      </c>
      <c r="W337" s="37">
        <f>SUMIFS(СВЦЭМ!$J$34:$J$777,СВЦЭМ!$A$34:$A$777,$A337,СВЦЭМ!$B$34:$B$777,W$331)+'СЕТ СН'!$F$13-'СЕТ СН'!$F$21</f>
        <v>-137.27948083000001</v>
      </c>
      <c r="X337" s="37">
        <f>SUMIFS(СВЦЭМ!$J$34:$J$777,СВЦЭМ!$A$34:$A$777,$A337,СВЦЭМ!$B$34:$B$777,X$331)+'СЕТ СН'!$F$13-'СЕТ СН'!$F$21</f>
        <v>-107.33906899999999</v>
      </c>
      <c r="Y337" s="37">
        <f>SUMIFS(СВЦЭМ!$J$34:$J$777,СВЦЭМ!$A$34:$A$777,$A337,СВЦЭМ!$B$34:$B$777,Y$331)+'СЕТ СН'!$F$13-'СЕТ СН'!$F$21</f>
        <v>-74.033883500000002</v>
      </c>
    </row>
    <row r="338" spans="1:25" ht="15.75" x14ac:dyDescent="0.2">
      <c r="A338" s="36">
        <f t="shared" si="9"/>
        <v>42923</v>
      </c>
      <c r="B338" s="37">
        <f>SUMIFS(СВЦЭМ!$J$34:$J$777,СВЦЭМ!$A$34:$A$777,$A338,СВЦЭМ!$B$34:$B$777,B$331)+'СЕТ СН'!$F$13-'СЕТ СН'!$F$21</f>
        <v>-62.241398860000004</v>
      </c>
      <c r="C338" s="37">
        <f>SUMIFS(СВЦЭМ!$J$34:$J$777,СВЦЭМ!$A$34:$A$777,$A338,СВЦЭМ!$B$34:$B$777,C$331)+'СЕТ СН'!$F$13-'СЕТ СН'!$F$21</f>
        <v>4.5040620099999842</v>
      </c>
      <c r="D338" s="37">
        <f>SUMIFS(СВЦЭМ!$J$34:$J$777,СВЦЭМ!$A$34:$A$777,$A338,СВЦЭМ!$B$34:$B$777,D$331)+'СЕТ СН'!$F$13-'СЕТ СН'!$F$21</f>
        <v>13.832099879999987</v>
      </c>
      <c r="E338" s="37">
        <f>SUMIFS(СВЦЭМ!$J$34:$J$777,СВЦЭМ!$A$34:$A$777,$A338,СВЦЭМ!$B$34:$B$777,E$331)+'СЕТ СН'!$F$13-'СЕТ СН'!$F$21</f>
        <v>21.105691989999968</v>
      </c>
      <c r="F338" s="37">
        <f>SUMIFS(СВЦЭМ!$J$34:$J$777,СВЦЭМ!$A$34:$A$777,$A338,СВЦЭМ!$B$34:$B$777,F$331)+'СЕТ СН'!$F$13-'СЕТ СН'!$F$21</f>
        <v>19.065009680000003</v>
      </c>
      <c r="G338" s="37">
        <f>SUMIFS(СВЦЭМ!$J$34:$J$777,СВЦЭМ!$A$34:$A$777,$A338,СВЦЭМ!$B$34:$B$777,G$331)+'СЕТ СН'!$F$13-'СЕТ СН'!$F$21</f>
        <v>17.101494099999968</v>
      </c>
      <c r="H338" s="37">
        <f>SUMIFS(СВЦЭМ!$J$34:$J$777,СВЦЭМ!$A$34:$A$777,$A338,СВЦЭМ!$B$34:$B$777,H$331)+'СЕТ СН'!$F$13-'СЕТ СН'!$F$21</f>
        <v>38.217192459999978</v>
      </c>
      <c r="I338" s="37">
        <f>SUMIFS(СВЦЭМ!$J$34:$J$777,СВЦЭМ!$A$34:$A$777,$A338,СВЦЭМ!$B$34:$B$777,I$331)+'СЕТ СН'!$F$13-'СЕТ СН'!$F$21</f>
        <v>14.201968699999952</v>
      </c>
      <c r="J338" s="37">
        <f>SUMIFS(СВЦЭМ!$J$34:$J$777,СВЦЭМ!$A$34:$A$777,$A338,СВЦЭМ!$B$34:$B$777,J$331)+'СЕТ СН'!$F$13-'СЕТ СН'!$F$21</f>
        <v>-55.209791930000051</v>
      </c>
      <c r="K338" s="37">
        <f>SUMIFS(СВЦЭМ!$J$34:$J$777,СВЦЭМ!$A$34:$A$777,$A338,СВЦЭМ!$B$34:$B$777,K$331)+'СЕТ СН'!$F$13-'СЕТ СН'!$F$21</f>
        <v>-109.43830481999998</v>
      </c>
      <c r="L338" s="37">
        <f>SUMIFS(СВЦЭМ!$J$34:$J$777,СВЦЭМ!$A$34:$A$777,$A338,СВЦЭМ!$B$34:$B$777,L$331)+'СЕТ СН'!$F$13-'СЕТ СН'!$F$21</f>
        <v>-148.86911333</v>
      </c>
      <c r="M338" s="37">
        <f>SUMIFS(СВЦЭМ!$J$34:$J$777,СВЦЭМ!$A$34:$A$777,$A338,СВЦЭМ!$B$34:$B$777,M$331)+'СЕТ СН'!$F$13-'СЕТ СН'!$F$21</f>
        <v>-162.16527703000003</v>
      </c>
      <c r="N338" s="37">
        <f>SUMIFS(СВЦЭМ!$J$34:$J$777,СВЦЭМ!$A$34:$A$777,$A338,СВЦЭМ!$B$34:$B$777,N$331)+'СЕТ СН'!$F$13-'СЕТ СН'!$F$21</f>
        <v>-164.29584912000001</v>
      </c>
      <c r="O338" s="37">
        <f>SUMIFS(СВЦЭМ!$J$34:$J$777,СВЦЭМ!$A$34:$A$777,$A338,СВЦЭМ!$B$34:$B$777,O$331)+'СЕТ СН'!$F$13-'СЕТ СН'!$F$21</f>
        <v>-160.00227702000001</v>
      </c>
      <c r="P338" s="37">
        <f>SUMIFS(СВЦЭМ!$J$34:$J$777,СВЦЭМ!$A$34:$A$777,$A338,СВЦЭМ!$B$34:$B$777,P$331)+'СЕТ СН'!$F$13-'СЕТ СН'!$F$21</f>
        <v>-157.65534357000001</v>
      </c>
      <c r="Q338" s="37">
        <f>SUMIFS(СВЦЭМ!$J$34:$J$777,СВЦЭМ!$A$34:$A$777,$A338,СВЦЭМ!$B$34:$B$777,Q$331)+'СЕТ СН'!$F$13-'СЕТ СН'!$F$21</f>
        <v>-159.47269154000003</v>
      </c>
      <c r="R338" s="37">
        <f>SUMIFS(СВЦЭМ!$J$34:$J$777,СВЦЭМ!$A$34:$A$777,$A338,СВЦЭМ!$B$34:$B$777,R$331)+'СЕТ СН'!$F$13-'СЕТ СН'!$F$21</f>
        <v>-156.29048267000002</v>
      </c>
      <c r="S338" s="37">
        <f>SUMIFS(СВЦЭМ!$J$34:$J$777,СВЦЭМ!$A$34:$A$777,$A338,СВЦЭМ!$B$34:$B$777,S$331)+'СЕТ СН'!$F$13-'СЕТ СН'!$F$21</f>
        <v>-163.34287167999997</v>
      </c>
      <c r="T338" s="37">
        <f>SUMIFS(СВЦЭМ!$J$34:$J$777,СВЦЭМ!$A$34:$A$777,$A338,СВЦЭМ!$B$34:$B$777,T$331)+'СЕТ СН'!$F$13-'СЕТ СН'!$F$21</f>
        <v>-157.22209565000003</v>
      </c>
      <c r="U338" s="37">
        <f>SUMIFS(СВЦЭМ!$J$34:$J$777,СВЦЭМ!$A$34:$A$777,$A338,СВЦЭМ!$B$34:$B$777,U$331)+'СЕТ СН'!$F$13-'СЕТ СН'!$F$21</f>
        <v>-155.00690728000001</v>
      </c>
      <c r="V338" s="37">
        <f>SUMIFS(СВЦЭМ!$J$34:$J$777,СВЦЭМ!$A$34:$A$777,$A338,СВЦЭМ!$B$34:$B$777,V$331)+'СЕТ СН'!$F$13-'СЕТ СН'!$F$21</f>
        <v>-146.95676053</v>
      </c>
      <c r="W338" s="37">
        <f>SUMIFS(СВЦЭМ!$J$34:$J$777,СВЦЭМ!$A$34:$A$777,$A338,СВЦЭМ!$B$34:$B$777,W$331)+'СЕТ СН'!$F$13-'СЕТ СН'!$F$21</f>
        <v>-131.60602735999998</v>
      </c>
      <c r="X338" s="37">
        <f>SUMIFS(СВЦЭМ!$J$34:$J$777,СВЦЭМ!$A$34:$A$777,$A338,СВЦЭМ!$B$34:$B$777,X$331)+'СЕТ СН'!$F$13-'СЕТ СН'!$F$21</f>
        <v>-95.016044000000022</v>
      </c>
      <c r="Y338" s="37">
        <f>SUMIFS(СВЦЭМ!$J$34:$J$777,СВЦЭМ!$A$34:$A$777,$A338,СВЦЭМ!$B$34:$B$777,Y$331)+'СЕТ СН'!$F$13-'СЕТ СН'!$F$21</f>
        <v>-56.135021110000025</v>
      </c>
    </row>
    <row r="339" spans="1:25" ht="15.75" x14ac:dyDescent="0.2">
      <c r="A339" s="36">
        <f t="shared" si="9"/>
        <v>42924</v>
      </c>
      <c r="B339" s="37">
        <f>SUMIFS(СВЦЭМ!$J$34:$J$777,СВЦЭМ!$A$34:$A$777,$A339,СВЦЭМ!$B$34:$B$777,B$331)+'СЕТ СН'!$F$13-'СЕТ СН'!$F$21</f>
        <v>-36.090320870000028</v>
      </c>
      <c r="C339" s="37">
        <f>SUMIFS(СВЦЭМ!$J$34:$J$777,СВЦЭМ!$A$34:$A$777,$A339,СВЦЭМ!$B$34:$B$777,C$331)+'СЕТ СН'!$F$13-'СЕТ СН'!$F$21</f>
        <v>0.74190554999995584</v>
      </c>
      <c r="D339" s="37">
        <f>SUMIFS(СВЦЭМ!$J$34:$J$777,СВЦЭМ!$A$34:$A$777,$A339,СВЦЭМ!$B$34:$B$777,D$331)+'СЕТ СН'!$F$13-'СЕТ СН'!$F$21</f>
        <v>26.856234549999954</v>
      </c>
      <c r="E339" s="37">
        <f>SUMIFS(СВЦЭМ!$J$34:$J$777,СВЦЭМ!$A$34:$A$777,$A339,СВЦЭМ!$B$34:$B$777,E$331)+'СЕТ СН'!$F$13-'СЕТ СН'!$F$21</f>
        <v>29.529545419999977</v>
      </c>
      <c r="F339" s="37">
        <f>SUMIFS(СВЦЭМ!$J$34:$J$777,СВЦЭМ!$A$34:$A$777,$A339,СВЦЭМ!$B$34:$B$777,F$331)+'СЕТ СН'!$F$13-'СЕТ СН'!$F$21</f>
        <v>27.875046259999976</v>
      </c>
      <c r="G339" s="37">
        <f>SUMIFS(СВЦЭМ!$J$34:$J$777,СВЦЭМ!$A$34:$A$777,$A339,СВЦЭМ!$B$34:$B$777,G$331)+'СЕТ СН'!$F$13-'СЕТ СН'!$F$21</f>
        <v>24.626357859999985</v>
      </c>
      <c r="H339" s="37">
        <f>SUMIFS(СВЦЭМ!$J$34:$J$777,СВЦЭМ!$A$34:$A$777,$A339,СВЦЭМ!$B$34:$B$777,H$331)+'СЕТ СН'!$F$13-'СЕТ СН'!$F$21</f>
        <v>27.779381130000047</v>
      </c>
      <c r="I339" s="37">
        <f>SUMIFS(СВЦЭМ!$J$34:$J$777,СВЦЭМ!$A$34:$A$777,$A339,СВЦЭМ!$B$34:$B$777,I$331)+'СЕТ СН'!$F$13-'СЕТ СН'!$F$21</f>
        <v>-22.419055029999981</v>
      </c>
      <c r="J339" s="37">
        <f>SUMIFS(СВЦЭМ!$J$34:$J$777,СВЦЭМ!$A$34:$A$777,$A339,СВЦЭМ!$B$34:$B$777,J$331)+'СЕТ СН'!$F$13-'СЕТ СН'!$F$21</f>
        <v>-71.506533400000023</v>
      </c>
      <c r="K339" s="37">
        <f>SUMIFS(СВЦЭМ!$J$34:$J$777,СВЦЭМ!$A$34:$A$777,$A339,СВЦЭМ!$B$34:$B$777,K$331)+'СЕТ СН'!$F$13-'СЕТ СН'!$F$21</f>
        <v>-122.62267937000001</v>
      </c>
      <c r="L339" s="37">
        <f>SUMIFS(СВЦЭМ!$J$34:$J$777,СВЦЭМ!$A$34:$A$777,$A339,СВЦЭМ!$B$34:$B$777,L$331)+'СЕТ СН'!$F$13-'СЕТ СН'!$F$21</f>
        <v>-160.97482930000001</v>
      </c>
      <c r="M339" s="37">
        <f>SUMIFS(СВЦЭМ!$J$34:$J$777,СВЦЭМ!$A$34:$A$777,$A339,СВЦЭМ!$B$34:$B$777,M$331)+'СЕТ СН'!$F$13-'СЕТ СН'!$F$21</f>
        <v>-174.17894676999998</v>
      </c>
      <c r="N339" s="37">
        <f>SUMIFS(СВЦЭМ!$J$34:$J$777,СВЦЭМ!$A$34:$A$777,$A339,СВЦЭМ!$B$34:$B$777,N$331)+'СЕТ СН'!$F$13-'СЕТ СН'!$F$21</f>
        <v>-170.61311201000001</v>
      </c>
      <c r="O339" s="37">
        <f>SUMIFS(СВЦЭМ!$J$34:$J$777,СВЦЭМ!$A$34:$A$777,$A339,СВЦЭМ!$B$34:$B$777,O$331)+'СЕТ СН'!$F$13-'СЕТ СН'!$F$21</f>
        <v>-165.49056300000001</v>
      </c>
      <c r="P339" s="37">
        <f>SUMIFS(СВЦЭМ!$J$34:$J$777,СВЦЭМ!$A$34:$A$777,$A339,СВЦЭМ!$B$34:$B$777,P$331)+'СЕТ СН'!$F$13-'СЕТ СН'!$F$21</f>
        <v>-164.22067508999999</v>
      </c>
      <c r="Q339" s="37">
        <f>SUMIFS(СВЦЭМ!$J$34:$J$777,СВЦЭМ!$A$34:$A$777,$A339,СВЦЭМ!$B$34:$B$777,Q$331)+'СЕТ СН'!$F$13-'СЕТ СН'!$F$21</f>
        <v>-164.29748188000002</v>
      </c>
      <c r="R339" s="37">
        <f>SUMIFS(СВЦЭМ!$J$34:$J$777,СВЦЭМ!$A$34:$A$777,$A339,СВЦЭМ!$B$34:$B$777,R$331)+'СЕТ СН'!$F$13-'СЕТ СН'!$F$21</f>
        <v>-165.39117467</v>
      </c>
      <c r="S339" s="37">
        <f>SUMIFS(СВЦЭМ!$J$34:$J$777,СВЦЭМ!$A$34:$A$777,$A339,СВЦЭМ!$B$34:$B$777,S$331)+'СЕТ СН'!$F$13-'СЕТ СН'!$F$21</f>
        <v>-164.94303998999999</v>
      </c>
      <c r="T339" s="37">
        <f>SUMIFS(СВЦЭМ!$J$34:$J$777,СВЦЭМ!$A$34:$A$777,$A339,СВЦЭМ!$B$34:$B$777,T$331)+'СЕТ СН'!$F$13-'СЕТ СН'!$F$21</f>
        <v>-140.07533764999999</v>
      </c>
      <c r="U339" s="37">
        <f>SUMIFS(СВЦЭМ!$J$34:$J$777,СВЦЭМ!$A$34:$A$777,$A339,СВЦЭМ!$B$34:$B$777,U$331)+'СЕТ СН'!$F$13-'СЕТ СН'!$F$21</f>
        <v>-142.90683044999997</v>
      </c>
      <c r="V339" s="37">
        <f>SUMIFS(СВЦЭМ!$J$34:$J$777,СВЦЭМ!$A$34:$A$777,$A339,СВЦЭМ!$B$34:$B$777,V$331)+'СЕТ СН'!$F$13-'СЕТ СН'!$F$21</f>
        <v>-144.52106193999998</v>
      </c>
      <c r="W339" s="37">
        <f>SUMIFS(СВЦЭМ!$J$34:$J$777,СВЦЭМ!$A$34:$A$777,$A339,СВЦЭМ!$B$34:$B$777,W$331)+'СЕТ СН'!$F$13-'СЕТ СН'!$F$21</f>
        <v>-133.69684388000002</v>
      </c>
      <c r="X339" s="37">
        <f>SUMIFS(СВЦЭМ!$J$34:$J$777,СВЦЭМ!$A$34:$A$777,$A339,СВЦЭМ!$B$34:$B$777,X$331)+'СЕТ СН'!$F$13-'СЕТ СН'!$F$21</f>
        <v>-109.63653650999998</v>
      </c>
      <c r="Y339" s="37">
        <f>SUMIFS(СВЦЭМ!$J$34:$J$777,СВЦЭМ!$A$34:$A$777,$A339,СВЦЭМ!$B$34:$B$777,Y$331)+'СЕТ СН'!$F$13-'СЕТ СН'!$F$21</f>
        <v>-85.462506689999998</v>
      </c>
    </row>
    <row r="340" spans="1:25" ht="15.75" x14ac:dyDescent="0.2">
      <c r="A340" s="36">
        <f t="shared" si="9"/>
        <v>42925</v>
      </c>
      <c r="B340" s="37">
        <f>SUMIFS(СВЦЭМ!$J$34:$J$777,СВЦЭМ!$A$34:$A$777,$A340,СВЦЭМ!$B$34:$B$777,B$331)+'СЕТ СН'!$F$13-'СЕТ СН'!$F$21</f>
        <v>-42.04788788999997</v>
      </c>
      <c r="C340" s="37">
        <f>SUMIFS(СВЦЭМ!$J$34:$J$777,СВЦЭМ!$A$34:$A$777,$A340,СВЦЭМ!$B$34:$B$777,C$331)+'СЕТ СН'!$F$13-'СЕТ СН'!$F$21</f>
        <v>-4.9864292500000147</v>
      </c>
      <c r="D340" s="37">
        <f>SUMIFS(СВЦЭМ!$J$34:$J$777,СВЦЭМ!$A$34:$A$777,$A340,СВЦЭМ!$B$34:$B$777,D$331)+'СЕТ СН'!$F$13-'СЕТ СН'!$F$21</f>
        <v>26.123806599999966</v>
      </c>
      <c r="E340" s="37">
        <f>SUMIFS(СВЦЭМ!$J$34:$J$777,СВЦЭМ!$A$34:$A$777,$A340,СВЦЭМ!$B$34:$B$777,E$331)+'СЕТ СН'!$F$13-'СЕТ СН'!$F$21</f>
        <v>26.727623040000026</v>
      </c>
      <c r="F340" s="37">
        <f>SUMIFS(СВЦЭМ!$J$34:$J$777,СВЦЭМ!$A$34:$A$777,$A340,СВЦЭМ!$B$34:$B$777,F$331)+'СЕТ СН'!$F$13-'СЕТ СН'!$F$21</f>
        <v>27.518502389999981</v>
      </c>
      <c r="G340" s="37">
        <f>SUMIFS(СВЦЭМ!$J$34:$J$777,СВЦЭМ!$A$34:$A$777,$A340,СВЦЭМ!$B$34:$B$777,G$331)+'СЕТ СН'!$F$13-'СЕТ СН'!$F$21</f>
        <v>24.635863800000038</v>
      </c>
      <c r="H340" s="37">
        <f>SUMIFS(СВЦЭМ!$J$34:$J$777,СВЦЭМ!$A$34:$A$777,$A340,СВЦЭМ!$B$34:$B$777,H$331)+'СЕТ СН'!$F$13-'СЕТ СН'!$F$21</f>
        <v>30.969834829999968</v>
      </c>
      <c r="I340" s="37">
        <f>SUMIFS(СВЦЭМ!$J$34:$J$777,СВЦЭМ!$A$34:$A$777,$A340,СВЦЭМ!$B$34:$B$777,I$331)+'СЕТ СН'!$F$13-'СЕТ СН'!$F$21</f>
        <v>-1.8055328100000452</v>
      </c>
      <c r="J340" s="37">
        <f>SUMIFS(СВЦЭМ!$J$34:$J$777,СВЦЭМ!$A$34:$A$777,$A340,СВЦЭМ!$B$34:$B$777,J$331)+'СЕТ СН'!$F$13-'СЕТ СН'!$F$21</f>
        <v>-48.559994139999958</v>
      </c>
      <c r="K340" s="37">
        <f>SUMIFS(СВЦЭМ!$J$34:$J$777,СВЦЭМ!$A$34:$A$777,$A340,СВЦЭМ!$B$34:$B$777,K$331)+'СЕТ СН'!$F$13-'СЕТ СН'!$F$21</f>
        <v>-124.1630323</v>
      </c>
      <c r="L340" s="37">
        <f>SUMIFS(СВЦЭМ!$J$34:$J$777,СВЦЭМ!$A$34:$A$777,$A340,СВЦЭМ!$B$34:$B$777,L$331)+'СЕТ СН'!$F$13-'СЕТ СН'!$F$21</f>
        <v>-170.71268901000002</v>
      </c>
      <c r="M340" s="37">
        <f>SUMIFS(СВЦЭМ!$J$34:$J$777,СВЦЭМ!$A$34:$A$777,$A340,СВЦЭМ!$B$34:$B$777,M$331)+'СЕТ СН'!$F$13-'СЕТ СН'!$F$21</f>
        <v>-192.91292000999999</v>
      </c>
      <c r="N340" s="37">
        <f>SUMIFS(СВЦЭМ!$J$34:$J$777,СВЦЭМ!$A$34:$A$777,$A340,СВЦЭМ!$B$34:$B$777,N$331)+'СЕТ СН'!$F$13-'СЕТ СН'!$F$21</f>
        <v>-190.59651200000002</v>
      </c>
      <c r="O340" s="37">
        <f>SUMIFS(СВЦЭМ!$J$34:$J$777,СВЦЭМ!$A$34:$A$777,$A340,СВЦЭМ!$B$34:$B$777,O$331)+'СЕТ СН'!$F$13-'СЕТ СН'!$F$21</f>
        <v>-188.26446095</v>
      </c>
      <c r="P340" s="37">
        <f>SUMIFS(СВЦЭМ!$J$34:$J$777,СВЦЭМ!$A$34:$A$777,$A340,СВЦЭМ!$B$34:$B$777,P$331)+'СЕТ СН'!$F$13-'СЕТ СН'!$F$21</f>
        <v>-183.74820044000001</v>
      </c>
      <c r="Q340" s="37">
        <f>SUMIFS(СВЦЭМ!$J$34:$J$777,СВЦЭМ!$A$34:$A$777,$A340,СВЦЭМ!$B$34:$B$777,Q$331)+'СЕТ СН'!$F$13-'СЕТ СН'!$F$21</f>
        <v>-184.22880669</v>
      </c>
      <c r="R340" s="37">
        <f>SUMIFS(СВЦЭМ!$J$34:$J$777,СВЦЭМ!$A$34:$A$777,$A340,СВЦЭМ!$B$34:$B$777,R$331)+'СЕТ СН'!$F$13-'СЕТ СН'!$F$21</f>
        <v>-181.77027948</v>
      </c>
      <c r="S340" s="37">
        <f>SUMIFS(СВЦЭМ!$J$34:$J$777,СВЦЭМ!$A$34:$A$777,$A340,СВЦЭМ!$B$34:$B$777,S$331)+'СЕТ СН'!$F$13-'СЕТ СН'!$F$21</f>
        <v>-228.43374789000001</v>
      </c>
      <c r="T340" s="37">
        <f>SUMIFS(СВЦЭМ!$J$34:$J$777,СВЦЭМ!$A$34:$A$777,$A340,СВЦЭМ!$B$34:$B$777,T$331)+'СЕТ СН'!$F$13-'СЕТ СН'!$F$21</f>
        <v>-252.52360556999997</v>
      </c>
      <c r="U340" s="37">
        <f>SUMIFS(СВЦЭМ!$J$34:$J$777,СВЦЭМ!$A$34:$A$777,$A340,СВЦЭМ!$B$34:$B$777,U$331)+'СЕТ СН'!$F$13-'СЕТ СН'!$F$21</f>
        <v>-252.73116413999998</v>
      </c>
      <c r="V340" s="37">
        <f>SUMIFS(СВЦЭМ!$J$34:$J$777,СВЦЭМ!$A$34:$A$777,$A340,СВЦЭМ!$B$34:$B$777,V$331)+'СЕТ СН'!$F$13-'СЕТ СН'!$F$21</f>
        <v>-227.15113374999999</v>
      </c>
      <c r="W340" s="37">
        <f>SUMIFS(СВЦЭМ!$J$34:$J$777,СВЦЭМ!$A$34:$A$777,$A340,СВЦЭМ!$B$34:$B$777,W$331)+'СЕТ СН'!$F$13-'СЕТ СН'!$F$21</f>
        <v>-193.18578065999998</v>
      </c>
      <c r="X340" s="37">
        <f>SUMIFS(СВЦЭМ!$J$34:$J$777,СВЦЭМ!$A$34:$A$777,$A340,СВЦЭМ!$B$34:$B$777,X$331)+'СЕТ СН'!$F$13-'СЕТ СН'!$F$21</f>
        <v>-133.13017177</v>
      </c>
      <c r="Y340" s="37">
        <f>SUMIFS(СВЦЭМ!$J$34:$J$777,СВЦЭМ!$A$34:$A$777,$A340,СВЦЭМ!$B$34:$B$777,Y$331)+'СЕТ СН'!$F$13-'СЕТ СН'!$F$21</f>
        <v>-73.96768333</v>
      </c>
    </row>
    <row r="341" spans="1:25" ht="15.75" x14ac:dyDescent="0.2">
      <c r="A341" s="36">
        <f t="shared" si="9"/>
        <v>42926</v>
      </c>
      <c r="B341" s="37">
        <f>SUMIFS(СВЦЭМ!$J$34:$J$777,СВЦЭМ!$A$34:$A$777,$A341,СВЦЭМ!$B$34:$B$777,B$331)+'СЕТ СН'!$F$13-'СЕТ СН'!$F$21</f>
        <v>-91.88582679000001</v>
      </c>
      <c r="C341" s="37">
        <f>SUMIFS(СВЦЭМ!$J$34:$J$777,СВЦЭМ!$A$34:$A$777,$A341,СВЦЭМ!$B$34:$B$777,C$331)+'СЕТ СН'!$F$13-'СЕТ СН'!$F$21</f>
        <v>-49.001948589999984</v>
      </c>
      <c r="D341" s="37">
        <f>SUMIFS(СВЦЭМ!$J$34:$J$777,СВЦЭМ!$A$34:$A$777,$A341,СВЦЭМ!$B$34:$B$777,D$331)+'СЕТ СН'!$F$13-'СЕТ СН'!$F$21</f>
        <v>11.640201860000047</v>
      </c>
      <c r="E341" s="37">
        <f>SUMIFS(СВЦЭМ!$J$34:$J$777,СВЦЭМ!$A$34:$A$777,$A341,СВЦЭМ!$B$34:$B$777,E$331)+'СЕТ СН'!$F$13-'СЕТ СН'!$F$21</f>
        <v>21.790389079999954</v>
      </c>
      <c r="F341" s="37">
        <f>SUMIFS(СВЦЭМ!$J$34:$J$777,СВЦЭМ!$A$34:$A$777,$A341,СВЦЭМ!$B$34:$B$777,F$331)+'СЕТ СН'!$F$13-'СЕТ СН'!$F$21</f>
        <v>-3.5596709300000384</v>
      </c>
      <c r="G341" s="37">
        <f>SUMIFS(СВЦЭМ!$J$34:$J$777,СВЦЭМ!$A$34:$A$777,$A341,СВЦЭМ!$B$34:$B$777,G$331)+'СЕТ СН'!$F$13-'СЕТ СН'!$F$21</f>
        <v>1.5413009899999679</v>
      </c>
      <c r="H341" s="37">
        <f>SUMIFS(СВЦЭМ!$J$34:$J$777,СВЦЭМ!$A$34:$A$777,$A341,СВЦЭМ!$B$34:$B$777,H$331)+'СЕТ СН'!$F$13-'СЕТ СН'!$F$21</f>
        <v>-8.7548982900000283</v>
      </c>
      <c r="I341" s="37">
        <f>SUMIFS(СВЦЭМ!$J$34:$J$777,СВЦЭМ!$A$34:$A$777,$A341,СВЦЭМ!$B$34:$B$777,I$331)+'СЕТ СН'!$F$13-'СЕТ СН'!$F$21</f>
        <v>-41.027764540000021</v>
      </c>
      <c r="J341" s="37">
        <f>SUMIFS(СВЦЭМ!$J$34:$J$777,СВЦЭМ!$A$34:$A$777,$A341,СВЦЭМ!$B$34:$B$777,J$331)+'СЕТ СН'!$F$13-'СЕТ СН'!$F$21</f>
        <v>-84.568081989999996</v>
      </c>
      <c r="K341" s="37">
        <f>SUMIFS(СВЦЭМ!$J$34:$J$777,СВЦЭМ!$A$34:$A$777,$A341,СВЦЭМ!$B$34:$B$777,K$331)+'СЕТ СН'!$F$13-'СЕТ СН'!$F$21</f>
        <v>-135.11604238000001</v>
      </c>
      <c r="L341" s="37">
        <f>SUMIFS(СВЦЭМ!$J$34:$J$777,СВЦЭМ!$A$34:$A$777,$A341,СВЦЭМ!$B$34:$B$777,L$331)+'СЕТ СН'!$F$13-'СЕТ СН'!$F$21</f>
        <v>-135.47223250000002</v>
      </c>
      <c r="M341" s="37">
        <f>SUMIFS(СВЦЭМ!$J$34:$J$777,СВЦЭМ!$A$34:$A$777,$A341,СВЦЭМ!$B$34:$B$777,M$331)+'СЕТ СН'!$F$13-'СЕТ СН'!$F$21</f>
        <v>-137.82559937000002</v>
      </c>
      <c r="N341" s="37">
        <f>SUMIFS(СВЦЭМ!$J$34:$J$777,СВЦЭМ!$A$34:$A$777,$A341,СВЦЭМ!$B$34:$B$777,N$331)+'СЕТ СН'!$F$13-'СЕТ СН'!$F$21</f>
        <v>-139.84089790000002</v>
      </c>
      <c r="O341" s="37">
        <f>SUMIFS(СВЦЭМ!$J$34:$J$777,СВЦЭМ!$A$34:$A$777,$A341,СВЦЭМ!$B$34:$B$777,O$331)+'СЕТ СН'!$F$13-'СЕТ СН'!$F$21</f>
        <v>-135.15757287999998</v>
      </c>
      <c r="P341" s="37">
        <f>SUMIFS(СВЦЭМ!$J$34:$J$777,СВЦЭМ!$A$34:$A$777,$A341,СВЦЭМ!$B$34:$B$777,P$331)+'СЕТ СН'!$F$13-'СЕТ СН'!$F$21</f>
        <v>-135.81962929000002</v>
      </c>
      <c r="Q341" s="37">
        <f>SUMIFS(СВЦЭМ!$J$34:$J$777,СВЦЭМ!$A$34:$A$777,$A341,СВЦЭМ!$B$34:$B$777,Q$331)+'СЕТ СН'!$F$13-'СЕТ СН'!$F$21</f>
        <v>-133.94056092</v>
      </c>
      <c r="R341" s="37">
        <f>SUMIFS(СВЦЭМ!$J$34:$J$777,СВЦЭМ!$A$34:$A$777,$A341,СВЦЭМ!$B$34:$B$777,R$331)+'СЕТ СН'!$F$13-'СЕТ СН'!$F$21</f>
        <v>-139.20395718999998</v>
      </c>
      <c r="S341" s="37">
        <f>SUMIFS(СВЦЭМ!$J$34:$J$777,СВЦЭМ!$A$34:$A$777,$A341,СВЦЭМ!$B$34:$B$777,S$331)+'СЕТ СН'!$F$13-'СЕТ СН'!$F$21</f>
        <v>-141.34883593000001</v>
      </c>
      <c r="T341" s="37">
        <f>SUMIFS(СВЦЭМ!$J$34:$J$777,СВЦЭМ!$A$34:$A$777,$A341,СВЦЭМ!$B$34:$B$777,T$331)+'СЕТ СН'!$F$13-'СЕТ СН'!$F$21</f>
        <v>-138.88309004000001</v>
      </c>
      <c r="U341" s="37">
        <f>SUMIFS(СВЦЭМ!$J$34:$J$777,СВЦЭМ!$A$34:$A$777,$A341,СВЦЭМ!$B$34:$B$777,U$331)+'СЕТ СН'!$F$13-'СЕТ СН'!$F$21</f>
        <v>-137.71182173</v>
      </c>
      <c r="V341" s="37">
        <f>SUMIFS(СВЦЭМ!$J$34:$J$777,СВЦЭМ!$A$34:$A$777,$A341,СВЦЭМ!$B$34:$B$777,V$331)+'СЕТ СН'!$F$13-'СЕТ СН'!$F$21</f>
        <v>-138.45143744000001</v>
      </c>
      <c r="W341" s="37">
        <f>SUMIFS(СВЦЭМ!$J$34:$J$777,СВЦЭМ!$A$34:$A$777,$A341,СВЦЭМ!$B$34:$B$777,W$331)+'СЕТ СН'!$F$13-'СЕТ СН'!$F$21</f>
        <v>-148.31873789000002</v>
      </c>
      <c r="X341" s="37">
        <f>SUMIFS(СВЦЭМ!$J$34:$J$777,СВЦЭМ!$A$34:$A$777,$A341,СВЦЭМ!$B$34:$B$777,X$331)+'СЕТ СН'!$F$13-'СЕТ СН'!$F$21</f>
        <v>-146.54814663000002</v>
      </c>
      <c r="Y341" s="37">
        <f>SUMIFS(СВЦЭМ!$J$34:$J$777,СВЦЭМ!$A$34:$A$777,$A341,СВЦЭМ!$B$34:$B$777,Y$331)+'СЕТ СН'!$F$13-'СЕТ СН'!$F$21</f>
        <v>-94.082652180000025</v>
      </c>
    </row>
    <row r="342" spans="1:25" ht="15.75" x14ac:dyDescent="0.2">
      <c r="A342" s="36">
        <f t="shared" si="9"/>
        <v>42927</v>
      </c>
      <c r="B342" s="37">
        <f>SUMIFS(СВЦЭМ!$J$34:$J$777,СВЦЭМ!$A$34:$A$777,$A342,СВЦЭМ!$B$34:$B$777,B$331)+'СЕТ СН'!$F$13-'СЕТ СН'!$F$21</f>
        <v>-48.883995710000022</v>
      </c>
      <c r="C342" s="37">
        <f>SUMIFS(СВЦЭМ!$J$34:$J$777,СВЦЭМ!$A$34:$A$777,$A342,СВЦЭМ!$B$34:$B$777,C$331)+'СЕТ СН'!$F$13-'СЕТ СН'!$F$21</f>
        <v>-41.855737900000008</v>
      </c>
      <c r="D342" s="37">
        <f>SUMIFS(СВЦЭМ!$J$34:$J$777,СВЦЭМ!$A$34:$A$777,$A342,СВЦЭМ!$B$34:$B$777,D$331)+'СЕТ СН'!$F$13-'СЕТ СН'!$F$21</f>
        <v>21.537808039999959</v>
      </c>
      <c r="E342" s="37">
        <f>SUMIFS(СВЦЭМ!$J$34:$J$777,СВЦЭМ!$A$34:$A$777,$A342,СВЦЭМ!$B$34:$B$777,E$331)+'СЕТ СН'!$F$13-'СЕТ СН'!$F$21</f>
        <v>21.791147209999963</v>
      </c>
      <c r="F342" s="37">
        <f>SUMIFS(СВЦЭМ!$J$34:$J$777,СВЦЭМ!$A$34:$A$777,$A342,СВЦЭМ!$B$34:$B$777,F$331)+'СЕТ СН'!$F$13-'СЕТ СН'!$F$21</f>
        <v>22.603591800000004</v>
      </c>
      <c r="G342" s="37">
        <f>SUMIFS(СВЦЭМ!$J$34:$J$777,СВЦЭМ!$A$34:$A$777,$A342,СВЦЭМ!$B$34:$B$777,G$331)+'СЕТ СН'!$F$13-'СЕТ СН'!$F$21</f>
        <v>21.677883210000005</v>
      </c>
      <c r="H342" s="37">
        <f>SUMIFS(СВЦЭМ!$J$34:$J$777,СВЦЭМ!$A$34:$A$777,$A342,СВЦЭМ!$B$34:$B$777,H$331)+'СЕТ СН'!$F$13-'СЕТ СН'!$F$21</f>
        <v>37.956758479999962</v>
      </c>
      <c r="I342" s="37">
        <f>SUMIFS(СВЦЭМ!$J$34:$J$777,СВЦЭМ!$A$34:$A$777,$A342,СВЦЭМ!$B$34:$B$777,I$331)+'СЕТ СН'!$F$13-'СЕТ СН'!$F$21</f>
        <v>19.486472939999999</v>
      </c>
      <c r="J342" s="37">
        <f>SUMIFS(СВЦЭМ!$J$34:$J$777,СВЦЭМ!$A$34:$A$777,$A342,СВЦЭМ!$B$34:$B$777,J$331)+'СЕТ СН'!$F$13-'СЕТ СН'!$F$21</f>
        <v>-47.76705837999998</v>
      </c>
      <c r="K342" s="37">
        <f>SUMIFS(СВЦЭМ!$J$34:$J$777,СВЦЭМ!$A$34:$A$777,$A342,СВЦЭМ!$B$34:$B$777,K$331)+'СЕТ СН'!$F$13-'СЕТ СН'!$F$21</f>
        <v>-108.03011099000003</v>
      </c>
      <c r="L342" s="37">
        <f>SUMIFS(СВЦЭМ!$J$34:$J$777,СВЦЭМ!$A$34:$A$777,$A342,СВЦЭМ!$B$34:$B$777,L$331)+'СЕТ СН'!$F$13-'СЕТ СН'!$F$21</f>
        <v>-148.01971197</v>
      </c>
      <c r="M342" s="37">
        <f>SUMIFS(СВЦЭМ!$J$34:$J$777,СВЦЭМ!$A$34:$A$777,$A342,СВЦЭМ!$B$34:$B$777,M$331)+'СЕТ СН'!$F$13-'СЕТ СН'!$F$21</f>
        <v>-161.71866195000001</v>
      </c>
      <c r="N342" s="37">
        <f>SUMIFS(СВЦЭМ!$J$34:$J$777,СВЦЭМ!$A$34:$A$777,$A342,СВЦЭМ!$B$34:$B$777,N$331)+'СЕТ СН'!$F$13-'СЕТ СН'!$F$21</f>
        <v>-158.06170078000002</v>
      </c>
      <c r="O342" s="37">
        <f>SUMIFS(СВЦЭМ!$J$34:$J$777,СВЦЭМ!$A$34:$A$777,$A342,СВЦЭМ!$B$34:$B$777,O$331)+'СЕТ СН'!$F$13-'СЕТ СН'!$F$21</f>
        <v>-158.20454719000003</v>
      </c>
      <c r="P342" s="37">
        <f>SUMIFS(СВЦЭМ!$J$34:$J$777,СВЦЭМ!$A$34:$A$777,$A342,СВЦЭМ!$B$34:$B$777,P$331)+'СЕТ СН'!$F$13-'СЕТ СН'!$F$21</f>
        <v>-157.59249942999998</v>
      </c>
      <c r="Q342" s="37">
        <f>SUMIFS(СВЦЭМ!$J$34:$J$777,СВЦЭМ!$A$34:$A$777,$A342,СВЦЭМ!$B$34:$B$777,Q$331)+'СЕТ СН'!$F$13-'СЕТ СН'!$F$21</f>
        <v>-158.88388577000001</v>
      </c>
      <c r="R342" s="37">
        <f>SUMIFS(СВЦЭМ!$J$34:$J$777,СВЦЭМ!$A$34:$A$777,$A342,СВЦЭМ!$B$34:$B$777,R$331)+'СЕТ СН'!$F$13-'СЕТ СН'!$F$21</f>
        <v>-153.07694255000001</v>
      </c>
      <c r="S342" s="37">
        <f>SUMIFS(СВЦЭМ!$J$34:$J$777,СВЦЭМ!$A$34:$A$777,$A342,СВЦЭМ!$B$34:$B$777,S$331)+'СЕТ СН'!$F$13-'СЕТ СН'!$F$21</f>
        <v>-151.94403633000002</v>
      </c>
      <c r="T342" s="37">
        <f>SUMIFS(СВЦЭМ!$J$34:$J$777,СВЦЭМ!$A$34:$A$777,$A342,СВЦЭМ!$B$34:$B$777,T$331)+'СЕТ СН'!$F$13-'СЕТ СН'!$F$21</f>
        <v>-143.36576317999999</v>
      </c>
      <c r="U342" s="37">
        <f>SUMIFS(СВЦЭМ!$J$34:$J$777,СВЦЭМ!$A$34:$A$777,$A342,СВЦЭМ!$B$34:$B$777,U$331)+'СЕТ СН'!$F$13-'СЕТ СН'!$F$21</f>
        <v>-138.52903125</v>
      </c>
      <c r="V342" s="37">
        <f>SUMIFS(СВЦЭМ!$J$34:$J$777,СВЦЭМ!$A$34:$A$777,$A342,СВЦЭМ!$B$34:$B$777,V$331)+'СЕТ СН'!$F$13-'СЕТ СН'!$F$21</f>
        <v>-132.55850998</v>
      </c>
      <c r="W342" s="37">
        <f>SUMIFS(СВЦЭМ!$J$34:$J$777,СВЦЭМ!$A$34:$A$777,$A342,СВЦЭМ!$B$34:$B$777,W$331)+'СЕТ СН'!$F$13-'СЕТ СН'!$F$21</f>
        <v>-124.04754558000002</v>
      </c>
      <c r="X342" s="37">
        <f>SUMIFS(СВЦЭМ!$J$34:$J$777,СВЦЭМ!$A$34:$A$777,$A342,СВЦЭМ!$B$34:$B$777,X$331)+'СЕТ СН'!$F$13-'СЕТ СН'!$F$21</f>
        <v>-86.57191948000002</v>
      </c>
      <c r="Y342" s="37">
        <f>SUMIFS(СВЦЭМ!$J$34:$J$777,СВЦЭМ!$A$34:$A$777,$A342,СВЦЭМ!$B$34:$B$777,Y$331)+'СЕТ СН'!$F$13-'СЕТ СН'!$F$21</f>
        <v>-56.626437829999986</v>
      </c>
    </row>
    <row r="343" spans="1:25" ht="15.75" x14ac:dyDescent="0.2">
      <c r="A343" s="36">
        <f t="shared" si="9"/>
        <v>42928</v>
      </c>
      <c r="B343" s="37">
        <f>SUMIFS(СВЦЭМ!$J$34:$J$777,СВЦЭМ!$A$34:$A$777,$A343,СВЦЭМ!$B$34:$B$777,B$331)+'СЕТ СН'!$F$13-'СЕТ СН'!$F$21</f>
        <v>-44.716885860000048</v>
      </c>
      <c r="C343" s="37">
        <f>SUMIFS(СВЦЭМ!$J$34:$J$777,СВЦЭМ!$A$34:$A$777,$A343,СВЦЭМ!$B$34:$B$777,C$331)+'СЕТ СН'!$F$13-'СЕТ СН'!$F$21</f>
        <v>-14.822303209999973</v>
      </c>
      <c r="D343" s="37">
        <f>SUMIFS(СВЦЭМ!$J$34:$J$777,СВЦЭМ!$A$34:$A$777,$A343,СВЦЭМ!$B$34:$B$777,D$331)+'СЕТ СН'!$F$13-'СЕТ СН'!$F$21</f>
        <v>14.770236719999957</v>
      </c>
      <c r="E343" s="37">
        <f>SUMIFS(СВЦЭМ!$J$34:$J$777,СВЦЭМ!$A$34:$A$777,$A343,СВЦЭМ!$B$34:$B$777,E$331)+'СЕТ СН'!$F$13-'СЕТ СН'!$F$21</f>
        <v>17.485176130000013</v>
      </c>
      <c r="F343" s="37">
        <f>SUMIFS(СВЦЭМ!$J$34:$J$777,СВЦЭМ!$A$34:$A$777,$A343,СВЦЭМ!$B$34:$B$777,F$331)+'СЕТ СН'!$F$13-'СЕТ СН'!$F$21</f>
        <v>17.710353650000002</v>
      </c>
      <c r="G343" s="37">
        <f>SUMIFS(СВЦЭМ!$J$34:$J$777,СВЦЭМ!$A$34:$A$777,$A343,СВЦЭМ!$B$34:$B$777,G$331)+'СЕТ СН'!$F$13-'СЕТ СН'!$F$21</f>
        <v>17.572325149999983</v>
      </c>
      <c r="H343" s="37">
        <f>SUMIFS(СВЦЭМ!$J$34:$J$777,СВЦЭМ!$A$34:$A$777,$A343,СВЦЭМ!$B$34:$B$777,H$331)+'СЕТ СН'!$F$13-'СЕТ СН'!$F$21</f>
        <v>34.622358210000016</v>
      </c>
      <c r="I343" s="37">
        <f>SUMIFS(СВЦЭМ!$J$34:$J$777,СВЦЭМ!$A$34:$A$777,$A343,СВЦЭМ!$B$34:$B$777,I$331)+'СЕТ СН'!$F$13-'СЕТ СН'!$F$21</f>
        <v>32.018249179999998</v>
      </c>
      <c r="J343" s="37">
        <f>SUMIFS(СВЦЭМ!$J$34:$J$777,СВЦЭМ!$A$34:$A$777,$A343,СВЦЭМ!$B$34:$B$777,J$331)+'СЕТ СН'!$F$13-'СЕТ СН'!$F$21</f>
        <v>-40.56707308</v>
      </c>
      <c r="K343" s="37">
        <f>SUMIFS(СВЦЭМ!$J$34:$J$777,СВЦЭМ!$A$34:$A$777,$A343,СВЦЭМ!$B$34:$B$777,K$331)+'СЕТ СН'!$F$13-'СЕТ СН'!$F$21</f>
        <v>-100.51994893</v>
      </c>
      <c r="L343" s="37">
        <f>SUMIFS(СВЦЭМ!$J$34:$J$777,СВЦЭМ!$A$34:$A$777,$A343,СВЦЭМ!$B$34:$B$777,L$331)+'СЕТ СН'!$F$13-'СЕТ СН'!$F$21</f>
        <v>-142.56844999999998</v>
      </c>
      <c r="M343" s="37">
        <f>SUMIFS(СВЦЭМ!$J$34:$J$777,СВЦЭМ!$A$34:$A$777,$A343,СВЦЭМ!$B$34:$B$777,M$331)+'СЕТ СН'!$F$13-'СЕТ СН'!$F$21</f>
        <v>-158.01093542000001</v>
      </c>
      <c r="N343" s="37">
        <f>SUMIFS(СВЦЭМ!$J$34:$J$777,СВЦЭМ!$A$34:$A$777,$A343,СВЦЭМ!$B$34:$B$777,N$331)+'СЕТ СН'!$F$13-'СЕТ СН'!$F$21</f>
        <v>-152.57233313</v>
      </c>
      <c r="O343" s="37">
        <f>SUMIFS(СВЦЭМ!$J$34:$J$777,СВЦЭМ!$A$34:$A$777,$A343,СВЦЭМ!$B$34:$B$777,O$331)+'СЕТ СН'!$F$13-'СЕТ СН'!$F$21</f>
        <v>-150.43644777999998</v>
      </c>
      <c r="P343" s="37">
        <f>SUMIFS(СВЦЭМ!$J$34:$J$777,СВЦЭМ!$A$34:$A$777,$A343,СВЦЭМ!$B$34:$B$777,P$331)+'СЕТ СН'!$F$13-'СЕТ СН'!$F$21</f>
        <v>-151.27322544999998</v>
      </c>
      <c r="Q343" s="37">
        <f>SUMIFS(СВЦЭМ!$J$34:$J$777,СВЦЭМ!$A$34:$A$777,$A343,СВЦЭМ!$B$34:$B$777,Q$331)+'СЕТ СН'!$F$13-'СЕТ СН'!$F$21</f>
        <v>-151.53460138000003</v>
      </c>
      <c r="R343" s="37">
        <f>SUMIFS(СВЦЭМ!$J$34:$J$777,СВЦЭМ!$A$34:$A$777,$A343,СВЦЭМ!$B$34:$B$777,R$331)+'СЕТ СН'!$F$13-'СЕТ СН'!$F$21</f>
        <v>-147.61306258000002</v>
      </c>
      <c r="S343" s="37">
        <f>SUMIFS(СВЦЭМ!$J$34:$J$777,СВЦЭМ!$A$34:$A$777,$A343,СВЦЭМ!$B$34:$B$777,S$331)+'СЕТ СН'!$F$13-'СЕТ СН'!$F$21</f>
        <v>-147.38257476000001</v>
      </c>
      <c r="T343" s="37">
        <f>SUMIFS(СВЦЭМ!$J$34:$J$777,СВЦЭМ!$A$34:$A$777,$A343,СВЦЭМ!$B$34:$B$777,T$331)+'СЕТ СН'!$F$13-'СЕТ СН'!$F$21</f>
        <v>-143.27948643000002</v>
      </c>
      <c r="U343" s="37">
        <f>SUMIFS(СВЦЭМ!$J$34:$J$777,СВЦЭМ!$A$34:$A$777,$A343,СВЦЭМ!$B$34:$B$777,U$331)+'СЕТ СН'!$F$13-'СЕТ СН'!$F$21</f>
        <v>-139.74163874999999</v>
      </c>
      <c r="V343" s="37">
        <f>SUMIFS(СВЦЭМ!$J$34:$J$777,СВЦЭМ!$A$34:$A$777,$A343,СВЦЭМ!$B$34:$B$777,V$331)+'СЕТ СН'!$F$13-'СЕТ СН'!$F$21</f>
        <v>-129.89617555000001</v>
      </c>
      <c r="W343" s="37">
        <f>SUMIFS(СВЦЭМ!$J$34:$J$777,СВЦЭМ!$A$34:$A$777,$A343,СВЦЭМ!$B$34:$B$777,W$331)+'СЕТ СН'!$F$13-'СЕТ СН'!$F$21</f>
        <v>-117.21875578999999</v>
      </c>
      <c r="X343" s="37">
        <f>SUMIFS(СВЦЭМ!$J$34:$J$777,СВЦЭМ!$A$34:$A$777,$A343,СВЦЭМ!$B$34:$B$777,X$331)+'СЕТ СН'!$F$13-'СЕТ СН'!$F$21</f>
        <v>-76.152992649999987</v>
      </c>
      <c r="Y343" s="37">
        <f>SUMIFS(СВЦЭМ!$J$34:$J$777,СВЦЭМ!$A$34:$A$777,$A343,СВЦЭМ!$B$34:$B$777,Y$331)+'СЕТ СН'!$F$13-'СЕТ СН'!$F$21</f>
        <v>-60.187262929999974</v>
      </c>
    </row>
    <row r="344" spans="1:25" ht="15.75" x14ac:dyDescent="0.2">
      <c r="A344" s="36">
        <f t="shared" si="9"/>
        <v>42929</v>
      </c>
      <c r="B344" s="37">
        <f>SUMIFS(СВЦЭМ!$J$34:$J$777,СВЦЭМ!$A$34:$A$777,$A344,СВЦЭМ!$B$34:$B$777,B$331)+'СЕТ СН'!$F$13-'СЕТ СН'!$F$21</f>
        <v>-56.693307509999954</v>
      </c>
      <c r="C344" s="37">
        <f>SUMIFS(СВЦЭМ!$J$34:$J$777,СВЦЭМ!$A$34:$A$777,$A344,СВЦЭМ!$B$34:$B$777,C$331)+'СЕТ СН'!$F$13-'СЕТ СН'!$F$21</f>
        <v>-20.409775179999997</v>
      </c>
      <c r="D344" s="37">
        <f>SUMIFS(СВЦЭМ!$J$34:$J$777,СВЦЭМ!$A$34:$A$777,$A344,СВЦЭМ!$B$34:$B$777,D$331)+'СЕТ СН'!$F$13-'СЕТ СН'!$F$21</f>
        <v>21.283347189999972</v>
      </c>
      <c r="E344" s="37">
        <f>SUMIFS(СВЦЭМ!$J$34:$J$777,СВЦЭМ!$A$34:$A$777,$A344,СВЦЭМ!$B$34:$B$777,E$331)+'СЕТ СН'!$F$13-'СЕТ СН'!$F$21</f>
        <v>23.16214838999997</v>
      </c>
      <c r="F344" s="37">
        <f>SUMIFS(СВЦЭМ!$J$34:$J$777,СВЦЭМ!$A$34:$A$777,$A344,СВЦЭМ!$B$34:$B$777,F$331)+'СЕТ СН'!$F$13-'СЕТ СН'!$F$21</f>
        <v>25.533322060000046</v>
      </c>
      <c r="G344" s="37">
        <f>SUMIFS(СВЦЭМ!$J$34:$J$777,СВЦЭМ!$A$34:$A$777,$A344,СВЦЭМ!$B$34:$B$777,G$331)+'СЕТ СН'!$F$13-'СЕТ СН'!$F$21</f>
        <v>25.523453819999986</v>
      </c>
      <c r="H344" s="37">
        <f>SUMIFS(СВЦЭМ!$J$34:$J$777,СВЦЭМ!$A$34:$A$777,$A344,СВЦЭМ!$B$34:$B$777,H$331)+'СЕТ СН'!$F$13-'СЕТ СН'!$F$21</f>
        <v>37.534074929999974</v>
      </c>
      <c r="I344" s="37">
        <f>SUMIFS(СВЦЭМ!$J$34:$J$777,СВЦЭМ!$A$34:$A$777,$A344,СВЦЭМ!$B$34:$B$777,I$331)+'СЕТ СН'!$F$13-'СЕТ СН'!$F$21</f>
        <v>-9.9531647899999598</v>
      </c>
      <c r="J344" s="37">
        <f>SUMIFS(СВЦЭМ!$J$34:$J$777,СВЦЭМ!$A$34:$A$777,$A344,СВЦЭМ!$B$34:$B$777,J$331)+'СЕТ СН'!$F$13-'СЕТ СН'!$F$21</f>
        <v>-75.311438669999973</v>
      </c>
      <c r="K344" s="37">
        <f>SUMIFS(СВЦЭМ!$J$34:$J$777,СВЦЭМ!$A$34:$A$777,$A344,СВЦЭМ!$B$34:$B$777,K$331)+'СЕТ СН'!$F$13-'СЕТ СН'!$F$21</f>
        <v>-125.73746813000002</v>
      </c>
      <c r="L344" s="37">
        <f>SUMIFS(СВЦЭМ!$J$34:$J$777,СВЦЭМ!$A$34:$A$777,$A344,СВЦЭМ!$B$34:$B$777,L$331)+'СЕТ СН'!$F$13-'СЕТ СН'!$F$21</f>
        <v>-164.94501781000002</v>
      </c>
      <c r="M344" s="37">
        <f>SUMIFS(СВЦЭМ!$J$34:$J$777,СВЦЭМ!$A$34:$A$777,$A344,СВЦЭМ!$B$34:$B$777,M$331)+'СЕТ СН'!$F$13-'СЕТ СН'!$F$21</f>
        <v>-180.21267445000001</v>
      </c>
      <c r="N344" s="37">
        <f>SUMIFS(СВЦЭМ!$J$34:$J$777,СВЦЭМ!$A$34:$A$777,$A344,СВЦЭМ!$B$34:$B$777,N$331)+'СЕТ СН'!$F$13-'СЕТ СН'!$F$21</f>
        <v>-176.30604056999999</v>
      </c>
      <c r="O344" s="37">
        <f>SUMIFS(СВЦЭМ!$J$34:$J$777,СВЦЭМ!$A$34:$A$777,$A344,СВЦЭМ!$B$34:$B$777,O$331)+'СЕТ СН'!$F$13-'СЕТ СН'!$F$21</f>
        <v>-176.53738973999998</v>
      </c>
      <c r="P344" s="37">
        <f>SUMIFS(СВЦЭМ!$J$34:$J$777,СВЦЭМ!$A$34:$A$777,$A344,СВЦЭМ!$B$34:$B$777,P$331)+'СЕТ СН'!$F$13-'СЕТ СН'!$F$21</f>
        <v>-177.16113302000002</v>
      </c>
      <c r="Q344" s="37">
        <f>SUMIFS(СВЦЭМ!$J$34:$J$777,СВЦЭМ!$A$34:$A$777,$A344,СВЦЭМ!$B$34:$B$777,Q$331)+'СЕТ СН'!$F$13-'СЕТ СН'!$F$21</f>
        <v>-177.19611949</v>
      </c>
      <c r="R344" s="37">
        <f>SUMIFS(СВЦЭМ!$J$34:$J$777,СВЦЭМ!$A$34:$A$777,$A344,СВЦЭМ!$B$34:$B$777,R$331)+'СЕТ СН'!$F$13-'СЕТ СН'!$F$21</f>
        <v>-173.46959995999998</v>
      </c>
      <c r="S344" s="37">
        <f>SUMIFS(СВЦЭМ!$J$34:$J$777,СВЦЭМ!$A$34:$A$777,$A344,СВЦЭМ!$B$34:$B$777,S$331)+'СЕТ СН'!$F$13-'СЕТ СН'!$F$21</f>
        <v>-168.89039401999997</v>
      </c>
      <c r="T344" s="37">
        <f>SUMIFS(СВЦЭМ!$J$34:$J$777,СВЦЭМ!$A$34:$A$777,$A344,СВЦЭМ!$B$34:$B$777,T$331)+'СЕТ СН'!$F$13-'СЕТ СН'!$F$21</f>
        <v>-148.58140753999999</v>
      </c>
      <c r="U344" s="37">
        <f>SUMIFS(СВЦЭМ!$J$34:$J$777,СВЦЭМ!$A$34:$A$777,$A344,СВЦЭМ!$B$34:$B$777,U$331)+'СЕТ СН'!$F$13-'СЕТ СН'!$F$21</f>
        <v>-138.66764423000001</v>
      </c>
      <c r="V344" s="37">
        <f>SUMIFS(СВЦЭМ!$J$34:$J$777,СВЦЭМ!$A$34:$A$777,$A344,СВЦЭМ!$B$34:$B$777,V$331)+'СЕТ СН'!$F$13-'СЕТ СН'!$F$21</f>
        <v>-127.18354581</v>
      </c>
      <c r="W344" s="37">
        <f>SUMIFS(СВЦЭМ!$J$34:$J$777,СВЦЭМ!$A$34:$A$777,$A344,СВЦЭМ!$B$34:$B$777,W$331)+'СЕТ СН'!$F$13-'СЕТ СН'!$F$21</f>
        <v>-107.33511729000003</v>
      </c>
      <c r="X344" s="37">
        <f>SUMIFS(СВЦЭМ!$J$34:$J$777,СВЦЭМ!$A$34:$A$777,$A344,СВЦЭМ!$B$34:$B$777,X$331)+'СЕТ СН'!$F$13-'СЕТ СН'!$F$21</f>
        <v>-73.35469501</v>
      </c>
      <c r="Y344" s="37">
        <f>SUMIFS(СВЦЭМ!$J$34:$J$777,СВЦЭМ!$A$34:$A$777,$A344,СВЦЭМ!$B$34:$B$777,Y$331)+'СЕТ СН'!$F$13-'СЕТ СН'!$F$21</f>
        <v>-54.914754789999961</v>
      </c>
    </row>
    <row r="345" spans="1:25" ht="15.75" x14ac:dyDescent="0.2">
      <c r="A345" s="36">
        <f t="shared" si="9"/>
        <v>42930</v>
      </c>
      <c r="B345" s="37">
        <f>SUMIFS(СВЦЭМ!$J$34:$J$777,СВЦЭМ!$A$34:$A$777,$A345,СВЦЭМ!$B$34:$B$777,B$331)+'СЕТ СН'!$F$13-'СЕТ СН'!$F$21</f>
        <v>-48.596318070000052</v>
      </c>
      <c r="C345" s="37">
        <f>SUMIFS(СВЦЭМ!$J$34:$J$777,СВЦЭМ!$A$34:$A$777,$A345,СВЦЭМ!$B$34:$B$777,C$331)+'СЕТ СН'!$F$13-'СЕТ СН'!$F$21</f>
        <v>-52.917058760000032</v>
      </c>
      <c r="D345" s="37">
        <f>SUMIFS(СВЦЭМ!$J$34:$J$777,СВЦЭМ!$A$34:$A$777,$A345,СВЦЭМ!$B$34:$B$777,D$331)+'СЕТ СН'!$F$13-'СЕТ СН'!$F$21</f>
        <v>-12.22344393000003</v>
      </c>
      <c r="E345" s="37">
        <f>SUMIFS(СВЦЭМ!$J$34:$J$777,СВЦЭМ!$A$34:$A$777,$A345,СВЦЭМ!$B$34:$B$777,E$331)+'СЕТ СН'!$F$13-'СЕТ СН'!$F$21</f>
        <v>-18.094011619999947</v>
      </c>
      <c r="F345" s="37">
        <f>SUMIFS(СВЦЭМ!$J$34:$J$777,СВЦЭМ!$A$34:$A$777,$A345,СВЦЭМ!$B$34:$B$777,F$331)+'СЕТ СН'!$F$13-'СЕТ СН'!$F$21</f>
        <v>-19.912226209999972</v>
      </c>
      <c r="G345" s="37">
        <f>SUMIFS(СВЦЭМ!$J$34:$J$777,СВЦЭМ!$A$34:$A$777,$A345,СВЦЭМ!$B$34:$B$777,G$331)+'СЕТ СН'!$F$13-'СЕТ СН'!$F$21</f>
        <v>-16.742268399999944</v>
      </c>
      <c r="H345" s="37">
        <f>SUMIFS(СВЦЭМ!$J$34:$J$777,СВЦЭМ!$A$34:$A$777,$A345,СВЦЭМ!$B$34:$B$777,H$331)+'СЕТ СН'!$F$13-'СЕТ СН'!$F$21</f>
        <v>1.9045911399999795</v>
      </c>
      <c r="I345" s="37">
        <f>SUMIFS(СВЦЭМ!$J$34:$J$777,СВЦЭМ!$A$34:$A$777,$A345,СВЦЭМ!$B$34:$B$777,I$331)+'СЕТ СН'!$F$13-'СЕТ СН'!$F$21</f>
        <v>-22.531812169999966</v>
      </c>
      <c r="J345" s="37">
        <f>SUMIFS(СВЦЭМ!$J$34:$J$777,СВЦЭМ!$A$34:$A$777,$A345,СВЦЭМ!$B$34:$B$777,J$331)+'СЕТ СН'!$F$13-'СЕТ СН'!$F$21</f>
        <v>-98.243775149999976</v>
      </c>
      <c r="K345" s="37">
        <f>SUMIFS(СВЦЭМ!$J$34:$J$777,СВЦЭМ!$A$34:$A$777,$A345,СВЦЭМ!$B$34:$B$777,K$331)+'СЕТ СН'!$F$13-'СЕТ СН'!$F$21</f>
        <v>-131.13052987999998</v>
      </c>
      <c r="L345" s="37">
        <f>SUMIFS(СВЦЭМ!$J$34:$J$777,СВЦЭМ!$A$34:$A$777,$A345,СВЦЭМ!$B$34:$B$777,L$331)+'СЕТ СН'!$F$13-'СЕТ СН'!$F$21</f>
        <v>-155.77265173000001</v>
      </c>
      <c r="M345" s="37">
        <f>SUMIFS(СВЦЭМ!$J$34:$J$777,СВЦЭМ!$A$34:$A$777,$A345,СВЦЭМ!$B$34:$B$777,M$331)+'СЕТ СН'!$F$13-'СЕТ СН'!$F$21</f>
        <v>-158.20576115</v>
      </c>
      <c r="N345" s="37">
        <f>SUMIFS(СВЦЭМ!$J$34:$J$777,СВЦЭМ!$A$34:$A$777,$A345,СВЦЭМ!$B$34:$B$777,N$331)+'СЕТ СН'!$F$13-'СЕТ СН'!$F$21</f>
        <v>-161.68518604000002</v>
      </c>
      <c r="O345" s="37">
        <f>SUMIFS(СВЦЭМ!$J$34:$J$777,СВЦЭМ!$A$34:$A$777,$A345,СВЦЭМ!$B$34:$B$777,O$331)+'СЕТ СН'!$F$13-'СЕТ СН'!$F$21</f>
        <v>-160.03040262000002</v>
      </c>
      <c r="P345" s="37">
        <f>SUMIFS(СВЦЭМ!$J$34:$J$777,СВЦЭМ!$A$34:$A$777,$A345,СВЦЭМ!$B$34:$B$777,P$331)+'СЕТ СН'!$F$13-'СЕТ СН'!$F$21</f>
        <v>-160.22575551</v>
      </c>
      <c r="Q345" s="37">
        <f>SUMIFS(СВЦЭМ!$J$34:$J$777,СВЦЭМ!$A$34:$A$777,$A345,СВЦЭМ!$B$34:$B$777,Q$331)+'СЕТ СН'!$F$13-'СЕТ СН'!$F$21</f>
        <v>-158.19402810000003</v>
      </c>
      <c r="R345" s="37">
        <f>SUMIFS(СВЦЭМ!$J$34:$J$777,СВЦЭМ!$A$34:$A$777,$A345,СВЦЭМ!$B$34:$B$777,R$331)+'СЕТ СН'!$F$13-'СЕТ СН'!$F$21</f>
        <v>-160.52710316999998</v>
      </c>
      <c r="S345" s="37">
        <f>SUMIFS(СВЦЭМ!$J$34:$J$777,СВЦЭМ!$A$34:$A$777,$A345,СВЦЭМ!$B$34:$B$777,S$331)+'СЕТ СН'!$F$13-'СЕТ СН'!$F$21</f>
        <v>-161.73934277000001</v>
      </c>
      <c r="T345" s="37">
        <f>SUMIFS(СВЦЭМ!$J$34:$J$777,СВЦЭМ!$A$34:$A$777,$A345,СВЦЭМ!$B$34:$B$777,T$331)+'СЕТ СН'!$F$13-'СЕТ СН'!$F$21</f>
        <v>-165.31014228999999</v>
      </c>
      <c r="U345" s="37">
        <f>SUMIFS(СВЦЭМ!$J$34:$J$777,СВЦЭМ!$A$34:$A$777,$A345,СВЦЭМ!$B$34:$B$777,U$331)+'СЕТ СН'!$F$13-'СЕТ СН'!$F$21</f>
        <v>-171.3325605</v>
      </c>
      <c r="V345" s="37">
        <f>SUMIFS(СВЦЭМ!$J$34:$J$777,СВЦЭМ!$A$34:$A$777,$A345,СВЦЭМ!$B$34:$B$777,V$331)+'СЕТ СН'!$F$13-'СЕТ СН'!$F$21</f>
        <v>-171.10177900000002</v>
      </c>
      <c r="W345" s="37">
        <f>SUMIFS(СВЦЭМ!$J$34:$J$777,СВЦЭМ!$A$34:$A$777,$A345,СВЦЭМ!$B$34:$B$777,W$331)+'СЕТ СН'!$F$13-'СЕТ СН'!$F$21</f>
        <v>-168.61439999999999</v>
      </c>
      <c r="X345" s="37">
        <f>SUMIFS(СВЦЭМ!$J$34:$J$777,СВЦЭМ!$A$34:$A$777,$A345,СВЦЭМ!$B$34:$B$777,X$331)+'СЕТ СН'!$F$13-'СЕТ СН'!$F$21</f>
        <v>-160.95523064999998</v>
      </c>
      <c r="Y345" s="37">
        <f>SUMIFS(СВЦЭМ!$J$34:$J$777,СВЦЭМ!$A$34:$A$777,$A345,СВЦЭМ!$B$34:$B$777,Y$331)+'СЕТ СН'!$F$13-'СЕТ СН'!$F$21</f>
        <v>-153.96247039999997</v>
      </c>
    </row>
    <row r="346" spans="1:25" ht="15.75" x14ac:dyDescent="0.2">
      <c r="A346" s="36">
        <f t="shared" si="9"/>
        <v>42931</v>
      </c>
      <c r="B346" s="37">
        <f>SUMIFS(СВЦЭМ!$J$34:$J$777,СВЦЭМ!$A$34:$A$777,$A346,СВЦЭМ!$B$34:$B$777,B$331)+'СЕТ СН'!$F$13-'СЕТ СН'!$F$21</f>
        <v>-89.564365360000011</v>
      </c>
      <c r="C346" s="37">
        <f>SUMIFS(СВЦЭМ!$J$34:$J$777,СВЦЭМ!$A$34:$A$777,$A346,СВЦЭМ!$B$34:$B$777,C$331)+'СЕТ СН'!$F$13-'СЕТ СН'!$F$21</f>
        <v>-42.943272449999995</v>
      </c>
      <c r="D346" s="37">
        <f>SUMIFS(СВЦЭМ!$J$34:$J$777,СВЦЭМ!$A$34:$A$777,$A346,СВЦЭМ!$B$34:$B$777,D$331)+'СЕТ СН'!$F$13-'СЕТ СН'!$F$21</f>
        <v>-7.6282156199999918</v>
      </c>
      <c r="E346" s="37">
        <f>SUMIFS(СВЦЭМ!$J$34:$J$777,СВЦЭМ!$A$34:$A$777,$A346,СВЦЭМ!$B$34:$B$777,E$331)+'СЕТ СН'!$F$13-'СЕТ СН'!$F$21</f>
        <v>-5.624884560000055</v>
      </c>
      <c r="F346" s="37">
        <f>SUMIFS(СВЦЭМ!$J$34:$J$777,СВЦЭМ!$A$34:$A$777,$A346,СВЦЭМ!$B$34:$B$777,F$331)+'СЕТ СН'!$F$13-'СЕТ СН'!$F$21</f>
        <v>-3.1289881200000309</v>
      </c>
      <c r="G346" s="37">
        <f>SUMIFS(СВЦЭМ!$J$34:$J$777,СВЦЭМ!$A$34:$A$777,$A346,СВЦЭМ!$B$34:$B$777,G$331)+'СЕТ СН'!$F$13-'СЕТ СН'!$F$21</f>
        <v>-4.1898669099999779</v>
      </c>
      <c r="H346" s="37">
        <f>SUMIFS(СВЦЭМ!$J$34:$J$777,СВЦЭМ!$A$34:$A$777,$A346,СВЦЭМ!$B$34:$B$777,H$331)+'СЕТ СН'!$F$13-'СЕТ СН'!$F$21</f>
        <v>-6.2974890799999912</v>
      </c>
      <c r="I346" s="37">
        <f>SUMIFS(СВЦЭМ!$J$34:$J$777,СВЦЭМ!$A$34:$A$777,$A346,СВЦЭМ!$B$34:$B$777,I$331)+'СЕТ СН'!$F$13-'СЕТ СН'!$F$21</f>
        <v>-49.061866089999967</v>
      </c>
      <c r="J346" s="37">
        <f>SUMIFS(СВЦЭМ!$J$34:$J$777,СВЦЭМ!$A$34:$A$777,$A346,СВЦЭМ!$B$34:$B$777,J$331)+'СЕТ СН'!$F$13-'СЕТ СН'!$F$21</f>
        <v>-109.26122113999998</v>
      </c>
      <c r="K346" s="37">
        <f>SUMIFS(СВЦЭМ!$J$34:$J$777,СВЦЭМ!$A$34:$A$777,$A346,СВЦЭМ!$B$34:$B$777,K$331)+'СЕТ СН'!$F$13-'СЕТ СН'!$F$21</f>
        <v>-138.20029813999997</v>
      </c>
      <c r="L346" s="37">
        <f>SUMIFS(СВЦЭМ!$J$34:$J$777,СВЦЭМ!$A$34:$A$777,$A346,СВЦЭМ!$B$34:$B$777,L$331)+'СЕТ СН'!$F$13-'СЕТ СН'!$F$21</f>
        <v>-143.90024460000001</v>
      </c>
      <c r="M346" s="37">
        <f>SUMIFS(СВЦЭМ!$J$34:$J$777,СВЦЭМ!$A$34:$A$777,$A346,СВЦЭМ!$B$34:$B$777,M$331)+'СЕТ СН'!$F$13-'СЕТ СН'!$F$21</f>
        <v>-144.66755975000001</v>
      </c>
      <c r="N346" s="37">
        <f>SUMIFS(СВЦЭМ!$J$34:$J$777,СВЦЭМ!$A$34:$A$777,$A346,СВЦЭМ!$B$34:$B$777,N$331)+'СЕТ СН'!$F$13-'СЕТ СН'!$F$21</f>
        <v>-148.07488314</v>
      </c>
      <c r="O346" s="37">
        <f>SUMIFS(СВЦЭМ!$J$34:$J$777,СВЦЭМ!$A$34:$A$777,$A346,СВЦЭМ!$B$34:$B$777,O$331)+'СЕТ СН'!$F$13-'СЕТ СН'!$F$21</f>
        <v>-152.66387644000002</v>
      </c>
      <c r="P346" s="37">
        <f>SUMIFS(СВЦЭМ!$J$34:$J$777,СВЦЭМ!$A$34:$A$777,$A346,СВЦЭМ!$B$34:$B$777,P$331)+'СЕТ СН'!$F$13-'СЕТ СН'!$F$21</f>
        <v>-153.41976320999999</v>
      </c>
      <c r="Q346" s="37">
        <f>SUMIFS(СВЦЭМ!$J$34:$J$777,СВЦЭМ!$A$34:$A$777,$A346,СВЦЭМ!$B$34:$B$777,Q$331)+'СЕТ СН'!$F$13-'СЕТ СН'!$F$21</f>
        <v>-153.23035695999999</v>
      </c>
      <c r="R346" s="37">
        <f>SUMIFS(СВЦЭМ!$J$34:$J$777,СВЦЭМ!$A$34:$A$777,$A346,СВЦЭМ!$B$34:$B$777,R$331)+'СЕТ СН'!$F$13-'СЕТ СН'!$F$21</f>
        <v>-154.36393356999997</v>
      </c>
      <c r="S346" s="37">
        <f>SUMIFS(СВЦЭМ!$J$34:$J$777,СВЦЭМ!$A$34:$A$777,$A346,СВЦЭМ!$B$34:$B$777,S$331)+'СЕТ СН'!$F$13-'СЕТ СН'!$F$21</f>
        <v>-153.85795295999998</v>
      </c>
      <c r="T346" s="37">
        <f>SUMIFS(СВЦЭМ!$J$34:$J$777,СВЦЭМ!$A$34:$A$777,$A346,СВЦЭМ!$B$34:$B$777,T$331)+'СЕТ СН'!$F$13-'СЕТ СН'!$F$21</f>
        <v>-155.02613624000003</v>
      </c>
      <c r="U346" s="37">
        <f>SUMIFS(СВЦЭМ!$J$34:$J$777,СВЦЭМ!$A$34:$A$777,$A346,СВЦЭМ!$B$34:$B$777,U$331)+'СЕТ СН'!$F$13-'СЕТ СН'!$F$21</f>
        <v>-155.02406180000003</v>
      </c>
      <c r="V346" s="37">
        <f>SUMIFS(СВЦЭМ!$J$34:$J$777,СВЦЭМ!$A$34:$A$777,$A346,СВЦЭМ!$B$34:$B$777,V$331)+'СЕТ СН'!$F$13-'СЕТ СН'!$F$21</f>
        <v>-143.47155422999998</v>
      </c>
      <c r="W346" s="37">
        <f>SUMIFS(СВЦЭМ!$J$34:$J$777,СВЦЭМ!$A$34:$A$777,$A346,СВЦЭМ!$B$34:$B$777,W$331)+'СЕТ СН'!$F$13-'СЕТ СН'!$F$21</f>
        <v>-154.56822726000001</v>
      </c>
      <c r="X346" s="37">
        <f>SUMIFS(СВЦЭМ!$J$34:$J$777,СВЦЭМ!$A$34:$A$777,$A346,СВЦЭМ!$B$34:$B$777,X$331)+'СЕТ СН'!$F$13-'СЕТ СН'!$F$21</f>
        <v>-165.38272976000002</v>
      </c>
      <c r="Y346" s="37">
        <f>SUMIFS(СВЦЭМ!$J$34:$J$777,СВЦЭМ!$A$34:$A$777,$A346,СВЦЭМ!$B$34:$B$777,Y$331)+'СЕТ СН'!$F$13-'СЕТ СН'!$F$21</f>
        <v>-120.91018814</v>
      </c>
    </row>
    <row r="347" spans="1:25" ht="15.75" x14ac:dyDescent="0.2">
      <c r="A347" s="36">
        <f t="shared" si="9"/>
        <v>42932</v>
      </c>
      <c r="B347" s="37">
        <f>SUMIFS(СВЦЭМ!$J$34:$J$777,СВЦЭМ!$A$34:$A$777,$A347,СВЦЭМ!$B$34:$B$777,B$331)+'СЕТ СН'!$F$13-'СЕТ СН'!$F$21</f>
        <v>-43.70364655000003</v>
      </c>
      <c r="C347" s="37">
        <f>SUMIFS(СВЦЭМ!$J$34:$J$777,СВЦЭМ!$A$34:$A$777,$A347,СВЦЭМ!$B$34:$B$777,C$331)+'СЕТ СН'!$F$13-'СЕТ СН'!$F$21</f>
        <v>5.1568523800000321</v>
      </c>
      <c r="D347" s="37">
        <f>SUMIFS(СВЦЭМ!$J$34:$J$777,СВЦЭМ!$A$34:$A$777,$A347,СВЦЭМ!$B$34:$B$777,D$331)+'СЕТ СН'!$F$13-'СЕТ СН'!$F$21</f>
        <v>28.111074590000044</v>
      </c>
      <c r="E347" s="37">
        <f>SUMIFS(СВЦЭМ!$J$34:$J$777,СВЦЭМ!$A$34:$A$777,$A347,СВЦЭМ!$B$34:$B$777,E$331)+'СЕТ СН'!$F$13-'СЕТ СН'!$F$21</f>
        <v>24.44813714999998</v>
      </c>
      <c r="F347" s="37">
        <f>SUMIFS(СВЦЭМ!$J$34:$J$777,СВЦЭМ!$A$34:$A$777,$A347,СВЦЭМ!$B$34:$B$777,F$331)+'СЕТ СН'!$F$13-'СЕТ СН'!$F$21</f>
        <v>20.646963560000017</v>
      </c>
      <c r="G347" s="37">
        <f>SUMIFS(СВЦЭМ!$J$34:$J$777,СВЦЭМ!$A$34:$A$777,$A347,СВЦЭМ!$B$34:$B$777,G$331)+'СЕТ СН'!$F$13-'СЕТ СН'!$F$21</f>
        <v>19.342537259999972</v>
      </c>
      <c r="H347" s="37">
        <f>SUMIFS(СВЦЭМ!$J$34:$J$777,СВЦЭМ!$A$34:$A$777,$A347,СВЦЭМ!$B$34:$B$777,H$331)+'СЕТ СН'!$F$13-'СЕТ СН'!$F$21</f>
        <v>27.938328090000027</v>
      </c>
      <c r="I347" s="37">
        <f>SUMIFS(СВЦЭМ!$J$34:$J$777,СВЦЭМ!$A$34:$A$777,$A347,СВЦЭМ!$B$34:$B$777,I$331)+'СЕТ СН'!$F$13-'СЕТ СН'!$F$21</f>
        <v>-10.777575500000012</v>
      </c>
      <c r="J347" s="37">
        <f>SUMIFS(СВЦЭМ!$J$34:$J$777,СВЦЭМ!$A$34:$A$777,$A347,СВЦЭМ!$B$34:$B$777,J$331)+'СЕТ СН'!$F$13-'СЕТ СН'!$F$21</f>
        <v>-75.483570250000014</v>
      </c>
      <c r="K347" s="37">
        <f>SUMIFS(СВЦЭМ!$J$34:$J$777,СВЦЭМ!$A$34:$A$777,$A347,СВЦЭМ!$B$34:$B$777,K$331)+'СЕТ СН'!$F$13-'СЕТ СН'!$F$21</f>
        <v>-144.62202696000003</v>
      </c>
      <c r="L347" s="37">
        <f>SUMIFS(СВЦЭМ!$J$34:$J$777,СВЦЭМ!$A$34:$A$777,$A347,СВЦЭМ!$B$34:$B$777,L$331)+'СЕТ СН'!$F$13-'СЕТ СН'!$F$21</f>
        <v>-180.41112542000002</v>
      </c>
      <c r="M347" s="37">
        <f>SUMIFS(СВЦЭМ!$J$34:$J$777,СВЦЭМ!$A$34:$A$777,$A347,СВЦЭМ!$B$34:$B$777,M$331)+'СЕТ СН'!$F$13-'СЕТ СН'!$F$21</f>
        <v>-199.56190256999997</v>
      </c>
      <c r="N347" s="37">
        <f>SUMIFS(СВЦЭМ!$J$34:$J$777,СВЦЭМ!$A$34:$A$777,$A347,СВЦЭМ!$B$34:$B$777,N$331)+'СЕТ СН'!$F$13-'СЕТ СН'!$F$21</f>
        <v>-192.71212007000003</v>
      </c>
      <c r="O347" s="37">
        <f>SUMIFS(СВЦЭМ!$J$34:$J$777,СВЦЭМ!$A$34:$A$777,$A347,СВЦЭМ!$B$34:$B$777,O$331)+'СЕТ СН'!$F$13-'СЕТ СН'!$F$21</f>
        <v>-202.13910578999997</v>
      </c>
      <c r="P347" s="37">
        <f>SUMIFS(СВЦЭМ!$J$34:$J$777,СВЦЭМ!$A$34:$A$777,$A347,СВЦЭМ!$B$34:$B$777,P$331)+'СЕТ СН'!$F$13-'СЕТ СН'!$F$21</f>
        <v>-202.05101172000002</v>
      </c>
      <c r="Q347" s="37">
        <f>SUMIFS(СВЦЭМ!$J$34:$J$777,СВЦЭМ!$A$34:$A$777,$A347,СВЦЭМ!$B$34:$B$777,Q$331)+'СЕТ СН'!$F$13-'СЕТ СН'!$F$21</f>
        <v>-201.33582188000003</v>
      </c>
      <c r="R347" s="37">
        <f>SUMIFS(СВЦЭМ!$J$34:$J$777,СВЦЭМ!$A$34:$A$777,$A347,СВЦЭМ!$B$34:$B$777,R$331)+'СЕТ СН'!$F$13-'СЕТ СН'!$F$21</f>
        <v>-202.50621746000002</v>
      </c>
      <c r="S347" s="37">
        <f>SUMIFS(СВЦЭМ!$J$34:$J$777,СВЦЭМ!$A$34:$A$777,$A347,СВЦЭМ!$B$34:$B$777,S$331)+'СЕТ СН'!$F$13-'СЕТ СН'!$F$21</f>
        <v>-204.91101707000001</v>
      </c>
      <c r="T347" s="37">
        <f>SUMIFS(СВЦЭМ!$J$34:$J$777,СВЦЭМ!$A$34:$A$777,$A347,СВЦЭМ!$B$34:$B$777,T$331)+'СЕТ СН'!$F$13-'СЕТ СН'!$F$21</f>
        <v>-203.11912404999998</v>
      </c>
      <c r="U347" s="37">
        <f>SUMIFS(СВЦЭМ!$J$34:$J$777,СВЦЭМ!$A$34:$A$777,$A347,СВЦЭМ!$B$34:$B$777,U$331)+'СЕТ СН'!$F$13-'СЕТ СН'!$F$21</f>
        <v>-203.75946095</v>
      </c>
      <c r="V347" s="37">
        <f>SUMIFS(СВЦЭМ!$J$34:$J$777,СВЦЭМ!$A$34:$A$777,$A347,СВЦЭМ!$B$34:$B$777,V$331)+'СЕТ СН'!$F$13-'СЕТ СН'!$F$21</f>
        <v>-190.45740240999999</v>
      </c>
      <c r="W347" s="37">
        <f>SUMIFS(СВЦЭМ!$J$34:$J$777,СВЦЭМ!$A$34:$A$777,$A347,СВЦЭМ!$B$34:$B$777,W$331)+'СЕТ СН'!$F$13-'СЕТ СН'!$F$21</f>
        <v>-162.58230909999997</v>
      </c>
      <c r="X347" s="37">
        <f>SUMIFS(СВЦЭМ!$J$34:$J$777,СВЦЭМ!$A$34:$A$777,$A347,СВЦЭМ!$B$34:$B$777,X$331)+'СЕТ СН'!$F$13-'СЕТ СН'!$F$21</f>
        <v>-133.42731352999999</v>
      </c>
      <c r="Y347" s="37">
        <f>SUMIFS(СВЦЭМ!$J$34:$J$777,СВЦЭМ!$A$34:$A$777,$A347,СВЦЭМ!$B$34:$B$777,Y$331)+'СЕТ СН'!$F$13-'СЕТ СН'!$F$21</f>
        <v>-82.334118740000008</v>
      </c>
    </row>
    <row r="348" spans="1:25" ht="15.75" x14ac:dyDescent="0.2">
      <c r="A348" s="36">
        <f t="shared" si="9"/>
        <v>42933</v>
      </c>
      <c r="B348" s="37">
        <f>SUMIFS(СВЦЭМ!$J$34:$J$777,СВЦЭМ!$A$34:$A$777,$A348,СВЦЭМ!$B$34:$B$777,B$331)+'СЕТ СН'!$F$13-'СЕТ СН'!$F$21</f>
        <v>-44.948587320000001</v>
      </c>
      <c r="C348" s="37">
        <f>SUMIFS(СВЦЭМ!$J$34:$J$777,СВЦЭМ!$A$34:$A$777,$A348,СВЦЭМ!$B$34:$B$777,C$331)+'СЕТ СН'!$F$13-'СЕТ СН'!$F$21</f>
        <v>2.2037082800000007</v>
      </c>
      <c r="D348" s="37">
        <f>SUMIFS(СВЦЭМ!$J$34:$J$777,СВЦЭМ!$A$34:$A$777,$A348,СВЦЭМ!$B$34:$B$777,D$331)+'СЕТ СН'!$F$13-'СЕТ СН'!$F$21</f>
        <v>32.401178579999964</v>
      </c>
      <c r="E348" s="37">
        <f>SUMIFS(СВЦЭМ!$J$34:$J$777,СВЦЭМ!$A$34:$A$777,$A348,СВЦЭМ!$B$34:$B$777,E$331)+'СЕТ СН'!$F$13-'СЕТ СН'!$F$21</f>
        <v>29.028980520000005</v>
      </c>
      <c r="F348" s="37">
        <f>SUMIFS(СВЦЭМ!$J$34:$J$777,СВЦЭМ!$A$34:$A$777,$A348,СВЦЭМ!$B$34:$B$777,F$331)+'СЕТ СН'!$F$13-'СЕТ СН'!$F$21</f>
        <v>27.599072330000013</v>
      </c>
      <c r="G348" s="37">
        <f>SUMIFS(СВЦЭМ!$J$34:$J$777,СВЦЭМ!$A$34:$A$777,$A348,СВЦЭМ!$B$34:$B$777,G$331)+'СЕТ СН'!$F$13-'СЕТ СН'!$F$21</f>
        <v>29.689321189999987</v>
      </c>
      <c r="H348" s="37">
        <f>SUMIFS(СВЦЭМ!$J$34:$J$777,СВЦЭМ!$A$34:$A$777,$A348,СВЦЭМ!$B$34:$B$777,H$331)+'СЕТ СН'!$F$13-'СЕТ СН'!$F$21</f>
        <v>19.895983279999996</v>
      </c>
      <c r="I348" s="37">
        <f>SUMIFS(СВЦЭМ!$J$34:$J$777,СВЦЭМ!$A$34:$A$777,$A348,СВЦЭМ!$B$34:$B$777,I$331)+'СЕТ СН'!$F$13-'СЕТ СН'!$F$21</f>
        <v>-35.384977889999959</v>
      </c>
      <c r="J348" s="37">
        <f>SUMIFS(СВЦЭМ!$J$34:$J$777,СВЦЭМ!$A$34:$A$777,$A348,СВЦЭМ!$B$34:$B$777,J$331)+'СЕТ СН'!$F$13-'СЕТ СН'!$F$21</f>
        <v>-103.49636464000002</v>
      </c>
      <c r="K348" s="37">
        <f>SUMIFS(СВЦЭМ!$J$34:$J$777,СВЦЭМ!$A$34:$A$777,$A348,СВЦЭМ!$B$34:$B$777,K$331)+'СЕТ СН'!$F$13-'СЕТ СН'!$F$21</f>
        <v>-143.67403972</v>
      </c>
      <c r="L348" s="37">
        <f>SUMIFS(СВЦЭМ!$J$34:$J$777,СВЦЭМ!$A$34:$A$777,$A348,СВЦЭМ!$B$34:$B$777,L$331)+'СЕТ СН'!$F$13-'СЕТ СН'!$F$21</f>
        <v>-187.22992635000003</v>
      </c>
      <c r="M348" s="37">
        <f>SUMIFS(СВЦЭМ!$J$34:$J$777,СВЦЭМ!$A$34:$A$777,$A348,СВЦЭМ!$B$34:$B$777,M$331)+'СЕТ СН'!$F$13-'СЕТ СН'!$F$21</f>
        <v>-198.10847097999999</v>
      </c>
      <c r="N348" s="37">
        <f>SUMIFS(СВЦЭМ!$J$34:$J$777,СВЦЭМ!$A$34:$A$777,$A348,СВЦЭМ!$B$34:$B$777,N$331)+'СЕТ СН'!$F$13-'СЕТ СН'!$F$21</f>
        <v>-187.92047816000002</v>
      </c>
      <c r="O348" s="37">
        <f>SUMIFS(СВЦЭМ!$J$34:$J$777,СВЦЭМ!$A$34:$A$777,$A348,СВЦЭМ!$B$34:$B$777,O$331)+'СЕТ СН'!$F$13-'СЕТ СН'!$F$21</f>
        <v>-186.19485496999999</v>
      </c>
      <c r="P348" s="37">
        <f>SUMIFS(СВЦЭМ!$J$34:$J$777,СВЦЭМ!$A$34:$A$777,$A348,СВЦЭМ!$B$34:$B$777,P$331)+'СЕТ СН'!$F$13-'СЕТ СН'!$F$21</f>
        <v>-185.25211976000003</v>
      </c>
      <c r="Q348" s="37">
        <f>SUMIFS(СВЦЭМ!$J$34:$J$777,СВЦЭМ!$A$34:$A$777,$A348,СВЦЭМ!$B$34:$B$777,Q$331)+'СЕТ СН'!$F$13-'СЕТ СН'!$F$21</f>
        <v>-183.87147585999998</v>
      </c>
      <c r="R348" s="37">
        <f>SUMIFS(СВЦЭМ!$J$34:$J$777,СВЦЭМ!$A$34:$A$777,$A348,СВЦЭМ!$B$34:$B$777,R$331)+'СЕТ СН'!$F$13-'СЕТ СН'!$F$21</f>
        <v>-183.14967603999997</v>
      </c>
      <c r="S348" s="37">
        <f>SUMIFS(СВЦЭМ!$J$34:$J$777,СВЦЭМ!$A$34:$A$777,$A348,СВЦЭМ!$B$34:$B$777,S$331)+'СЕТ СН'!$F$13-'СЕТ СН'!$F$21</f>
        <v>-184.24202192000001</v>
      </c>
      <c r="T348" s="37">
        <f>SUMIFS(СВЦЭМ!$J$34:$J$777,СВЦЭМ!$A$34:$A$777,$A348,СВЦЭМ!$B$34:$B$777,T$331)+'СЕТ СН'!$F$13-'СЕТ СН'!$F$21</f>
        <v>-186.18396034</v>
      </c>
      <c r="U348" s="37">
        <f>SUMIFS(СВЦЭМ!$J$34:$J$777,СВЦЭМ!$A$34:$A$777,$A348,СВЦЭМ!$B$34:$B$777,U$331)+'СЕТ СН'!$F$13-'СЕТ СН'!$F$21</f>
        <v>-190.46078047999998</v>
      </c>
      <c r="V348" s="37">
        <f>SUMIFS(СВЦЭМ!$J$34:$J$777,СВЦЭМ!$A$34:$A$777,$A348,СВЦЭМ!$B$34:$B$777,V$331)+'СЕТ СН'!$F$13-'СЕТ СН'!$F$21</f>
        <v>-191.83912923000003</v>
      </c>
      <c r="W348" s="37">
        <f>SUMIFS(СВЦЭМ!$J$34:$J$777,СВЦЭМ!$A$34:$A$777,$A348,СВЦЭМ!$B$34:$B$777,W$331)+'СЕТ СН'!$F$13-'СЕТ СН'!$F$21</f>
        <v>-172.07278013000001</v>
      </c>
      <c r="X348" s="37">
        <f>SUMIFS(СВЦЭМ!$J$34:$J$777,СВЦЭМ!$A$34:$A$777,$A348,СВЦЭМ!$B$34:$B$777,X$331)+'СЕТ СН'!$F$13-'СЕТ СН'!$F$21</f>
        <v>-157.84056076000002</v>
      </c>
      <c r="Y348" s="37">
        <f>SUMIFS(СВЦЭМ!$J$34:$J$777,СВЦЭМ!$A$34:$A$777,$A348,СВЦЭМ!$B$34:$B$777,Y$331)+'СЕТ СН'!$F$13-'СЕТ СН'!$F$21</f>
        <v>-83.186343430000022</v>
      </c>
    </row>
    <row r="349" spans="1:25" ht="15.75" x14ac:dyDescent="0.2">
      <c r="A349" s="36">
        <f t="shared" si="9"/>
        <v>42934</v>
      </c>
      <c r="B349" s="37">
        <f>SUMIFS(СВЦЭМ!$J$34:$J$777,СВЦЭМ!$A$34:$A$777,$A349,СВЦЭМ!$B$34:$B$777,B$331)+'СЕТ СН'!$F$13-'СЕТ СН'!$F$21</f>
        <v>-20.273646999999983</v>
      </c>
      <c r="C349" s="37">
        <f>SUMIFS(СВЦЭМ!$J$34:$J$777,СВЦЭМ!$A$34:$A$777,$A349,СВЦЭМ!$B$34:$B$777,C$331)+'СЕТ СН'!$F$13-'СЕТ СН'!$F$21</f>
        <v>-6.8607919600000287</v>
      </c>
      <c r="D349" s="37">
        <f>SUMIFS(СВЦЭМ!$J$34:$J$777,СВЦЭМ!$A$34:$A$777,$A349,СВЦЭМ!$B$34:$B$777,D$331)+'СЕТ СН'!$F$13-'СЕТ СН'!$F$21</f>
        <v>22.504809049999949</v>
      </c>
      <c r="E349" s="37">
        <f>SUMIFS(СВЦЭМ!$J$34:$J$777,СВЦЭМ!$A$34:$A$777,$A349,СВЦЭМ!$B$34:$B$777,E$331)+'СЕТ СН'!$F$13-'СЕТ СН'!$F$21</f>
        <v>23.425743969999985</v>
      </c>
      <c r="F349" s="37">
        <f>SUMIFS(СВЦЭМ!$J$34:$J$777,СВЦЭМ!$A$34:$A$777,$A349,СВЦЭМ!$B$34:$B$777,F$331)+'СЕТ СН'!$F$13-'СЕТ СН'!$F$21</f>
        <v>21.03890978000004</v>
      </c>
      <c r="G349" s="37">
        <f>SUMIFS(СВЦЭМ!$J$34:$J$777,СВЦЭМ!$A$34:$A$777,$A349,СВЦЭМ!$B$34:$B$777,G$331)+'СЕТ СН'!$F$13-'СЕТ СН'!$F$21</f>
        <v>21.866894809999962</v>
      </c>
      <c r="H349" s="37">
        <f>SUMIFS(СВЦЭМ!$J$34:$J$777,СВЦЭМ!$A$34:$A$777,$A349,СВЦЭМ!$B$34:$B$777,H$331)+'СЕТ СН'!$F$13-'СЕТ СН'!$F$21</f>
        <v>30.561213019999968</v>
      </c>
      <c r="I349" s="37">
        <f>SUMIFS(СВЦЭМ!$J$34:$J$777,СВЦЭМ!$A$34:$A$777,$A349,СВЦЭМ!$B$34:$B$777,I$331)+'СЕТ СН'!$F$13-'СЕТ СН'!$F$21</f>
        <v>-7.5435770599999614</v>
      </c>
      <c r="J349" s="37">
        <f>SUMIFS(СВЦЭМ!$J$34:$J$777,СВЦЭМ!$A$34:$A$777,$A349,СВЦЭМ!$B$34:$B$777,J$331)+'СЕТ СН'!$F$13-'СЕТ СН'!$F$21</f>
        <v>-95.680481040000018</v>
      </c>
      <c r="K349" s="37">
        <f>SUMIFS(СВЦЭМ!$J$34:$J$777,СВЦЭМ!$A$34:$A$777,$A349,СВЦЭМ!$B$34:$B$777,K$331)+'СЕТ СН'!$F$13-'СЕТ СН'!$F$21</f>
        <v>-141.70139238000002</v>
      </c>
      <c r="L349" s="37">
        <f>SUMIFS(СВЦЭМ!$J$34:$J$777,СВЦЭМ!$A$34:$A$777,$A349,СВЦЭМ!$B$34:$B$777,L$331)+'СЕТ СН'!$F$13-'СЕТ СН'!$F$21</f>
        <v>-181.46254111000002</v>
      </c>
      <c r="M349" s="37">
        <f>SUMIFS(СВЦЭМ!$J$34:$J$777,СВЦЭМ!$A$34:$A$777,$A349,СВЦЭМ!$B$34:$B$777,M$331)+'СЕТ СН'!$F$13-'СЕТ СН'!$F$21</f>
        <v>-192.24565643</v>
      </c>
      <c r="N349" s="37">
        <f>SUMIFS(СВЦЭМ!$J$34:$J$777,СВЦЭМ!$A$34:$A$777,$A349,СВЦЭМ!$B$34:$B$777,N$331)+'СЕТ СН'!$F$13-'СЕТ СН'!$F$21</f>
        <v>-192.73341262000002</v>
      </c>
      <c r="O349" s="37">
        <f>SUMIFS(СВЦЭМ!$J$34:$J$777,СВЦЭМ!$A$34:$A$777,$A349,СВЦЭМ!$B$34:$B$777,O$331)+'СЕТ СН'!$F$13-'СЕТ СН'!$F$21</f>
        <v>-196.44708444000003</v>
      </c>
      <c r="P349" s="37">
        <f>SUMIFS(СВЦЭМ!$J$34:$J$777,СВЦЭМ!$A$34:$A$777,$A349,СВЦЭМ!$B$34:$B$777,P$331)+'СЕТ СН'!$F$13-'СЕТ СН'!$F$21</f>
        <v>-191.70896031000001</v>
      </c>
      <c r="Q349" s="37">
        <f>SUMIFS(СВЦЭМ!$J$34:$J$777,СВЦЭМ!$A$34:$A$777,$A349,СВЦЭМ!$B$34:$B$777,Q$331)+'СЕТ СН'!$F$13-'СЕТ СН'!$F$21</f>
        <v>-190.22023611999998</v>
      </c>
      <c r="R349" s="37">
        <f>SUMIFS(СВЦЭМ!$J$34:$J$777,СВЦЭМ!$A$34:$A$777,$A349,СВЦЭМ!$B$34:$B$777,R$331)+'СЕТ СН'!$F$13-'СЕТ СН'!$F$21</f>
        <v>-190.15634721999999</v>
      </c>
      <c r="S349" s="37">
        <f>SUMIFS(СВЦЭМ!$J$34:$J$777,СВЦЭМ!$A$34:$A$777,$A349,СВЦЭМ!$B$34:$B$777,S$331)+'СЕТ СН'!$F$13-'СЕТ СН'!$F$21</f>
        <v>-197.85678891999999</v>
      </c>
      <c r="T349" s="37">
        <f>SUMIFS(СВЦЭМ!$J$34:$J$777,СВЦЭМ!$A$34:$A$777,$A349,СВЦЭМ!$B$34:$B$777,T$331)+'СЕТ СН'!$F$13-'СЕТ СН'!$F$21</f>
        <v>-188.25057621000002</v>
      </c>
      <c r="U349" s="37">
        <f>SUMIFS(СВЦЭМ!$J$34:$J$777,СВЦЭМ!$A$34:$A$777,$A349,СВЦЭМ!$B$34:$B$777,U$331)+'СЕТ СН'!$F$13-'СЕТ СН'!$F$21</f>
        <v>-181.67563553999997</v>
      </c>
      <c r="V349" s="37">
        <f>SUMIFS(СВЦЭМ!$J$34:$J$777,СВЦЭМ!$A$34:$A$777,$A349,СВЦЭМ!$B$34:$B$777,V$331)+'СЕТ СН'!$F$13-'СЕТ СН'!$F$21</f>
        <v>-171.60685221</v>
      </c>
      <c r="W349" s="37">
        <f>SUMIFS(СВЦЭМ!$J$34:$J$777,СВЦЭМ!$A$34:$A$777,$A349,СВЦЭМ!$B$34:$B$777,W$331)+'СЕТ СН'!$F$13-'СЕТ СН'!$F$21</f>
        <v>-154.36498986999999</v>
      </c>
      <c r="X349" s="37">
        <f>SUMIFS(СВЦЭМ!$J$34:$J$777,СВЦЭМ!$A$34:$A$777,$A349,СВЦЭМ!$B$34:$B$777,X$331)+'СЕТ СН'!$F$13-'СЕТ СН'!$F$21</f>
        <v>-124.91015104000002</v>
      </c>
      <c r="Y349" s="37">
        <f>SUMIFS(СВЦЭМ!$J$34:$J$777,СВЦЭМ!$A$34:$A$777,$A349,СВЦЭМ!$B$34:$B$777,Y$331)+'СЕТ СН'!$F$13-'СЕТ СН'!$F$21</f>
        <v>-58.748520520000056</v>
      </c>
    </row>
    <row r="350" spans="1:25" ht="15.75" x14ac:dyDescent="0.2">
      <c r="A350" s="36">
        <f t="shared" si="9"/>
        <v>42935</v>
      </c>
      <c r="B350" s="37">
        <f>SUMIFS(СВЦЭМ!$J$34:$J$777,СВЦЭМ!$A$34:$A$777,$A350,СВЦЭМ!$B$34:$B$777,B$331)+'СЕТ СН'!$F$13-'СЕТ СН'!$F$21</f>
        <v>-103.64805365000001</v>
      </c>
      <c r="C350" s="37">
        <f>SUMIFS(СВЦЭМ!$J$34:$J$777,СВЦЭМ!$A$34:$A$777,$A350,СВЦЭМ!$B$34:$B$777,C$331)+'СЕТ СН'!$F$13-'СЕТ СН'!$F$21</f>
        <v>-50.718171480000024</v>
      </c>
      <c r="D350" s="37">
        <f>SUMIFS(СВЦЭМ!$J$34:$J$777,СВЦЭМ!$A$34:$A$777,$A350,СВЦЭМ!$B$34:$B$777,D$331)+'СЕТ СН'!$F$13-'СЕТ СН'!$F$21</f>
        <v>-25.048069769999984</v>
      </c>
      <c r="E350" s="37">
        <f>SUMIFS(СВЦЭМ!$J$34:$J$777,СВЦЭМ!$A$34:$A$777,$A350,СВЦЭМ!$B$34:$B$777,E$331)+'СЕТ СН'!$F$13-'СЕТ СН'!$F$21</f>
        <v>-16.847595019999972</v>
      </c>
      <c r="F350" s="37">
        <f>SUMIFS(СВЦЭМ!$J$34:$J$777,СВЦЭМ!$A$34:$A$777,$A350,СВЦЭМ!$B$34:$B$777,F$331)+'СЕТ СН'!$F$13-'СЕТ СН'!$F$21</f>
        <v>-12.186340790000031</v>
      </c>
      <c r="G350" s="37">
        <f>SUMIFS(СВЦЭМ!$J$34:$J$777,СВЦЭМ!$A$34:$A$777,$A350,СВЦЭМ!$B$34:$B$777,G$331)+'СЕТ СН'!$F$13-'СЕТ СН'!$F$21</f>
        <v>-17.473385679999978</v>
      </c>
      <c r="H350" s="37">
        <f>SUMIFS(СВЦЭМ!$J$34:$J$777,СВЦЭМ!$A$34:$A$777,$A350,СВЦЭМ!$B$34:$B$777,H$331)+'СЕТ СН'!$F$13-'СЕТ СН'!$F$21</f>
        <v>-58.924702789999969</v>
      </c>
      <c r="I350" s="37">
        <f>SUMIFS(СВЦЭМ!$J$34:$J$777,СВЦЭМ!$A$34:$A$777,$A350,СВЦЭМ!$B$34:$B$777,I$331)+'СЕТ СН'!$F$13-'СЕТ СН'!$F$21</f>
        <v>-101.55801772000001</v>
      </c>
      <c r="J350" s="37">
        <f>SUMIFS(СВЦЭМ!$J$34:$J$777,СВЦЭМ!$A$34:$A$777,$A350,СВЦЭМ!$B$34:$B$777,J$331)+'СЕТ СН'!$F$13-'СЕТ СН'!$F$21</f>
        <v>-159.41060930999998</v>
      </c>
      <c r="K350" s="37">
        <f>SUMIFS(СВЦЭМ!$J$34:$J$777,СВЦЭМ!$A$34:$A$777,$A350,СВЦЭМ!$B$34:$B$777,K$331)+'СЕТ СН'!$F$13-'СЕТ СН'!$F$21</f>
        <v>-204.01944722000002</v>
      </c>
      <c r="L350" s="37">
        <f>SUMIFS(СВЦЭМ!$J$34:$J$777,СВЦЭМ!$A$34:$A$777,$A350,СВЦЭМ!$B$34:$B$777,L$331)+'СЕТ СН'!$F$13-'СЕТ СН'!$F$21</f>
        <v>-241.54130649000001</v>
      </c>
      <c r="M350" s="37">
        <f>SUMIFS(СВЦЭМ!$J$34:$J$777,СВЦЭМ!$A$34:$A$777,$A350,СВЦЭМ!$B$34:$B$777,M$331)+'СЕТ СН'!$F$13-'СЕТ СН'!$F$21</f>
        <v>-250.66558779000002</v>
      </c>
      <c r="N350" s="37">
        <f>SUMIFS(СВЦЭМ!$J$34:$J$777,СВЦЭМ!$A$34:$A$777,$A350,СВЦЭМ!$B$34:$B$777,N$331)+'СЕТ СН'!$F$13-'СЕТ СН'!$F$21</f>
        <v>-249.98738771000001</v>
      </c>
      <c r="O350" s="37">
        <f>SUMIFS(СВЦЭМ!$J$34:$J$777,СВЦЭМ!$A$34:$A$777,$A350,СВЦЭМ!$B$34:$B$777,O$331)+'СЕТ СН'!$F$13-'СЕТ СН'!$F$21</f>
        <v>-262.68940705</v>
      </c>
      <c r="P350" s="37">
        <f>SUMIFS(СВЦЭМ!$J$34:$J$777,СВЦЭМ!$A$34:$A$777,$A350,СВЦЭМ!$B$34:$B$777,P$331)+'СЕТ СН'!$F$13-'СЕТ СН'!$F$21</f>
        <v>-252.36945042000002</v>
      </c>
      <c r="Q350" s="37">
        <f>SUMIFS(СВЦЭМ!$J$34:$J$777,СВЦЭМ!$A$34:$A$777,$A350,СВЦЭМ!$B$34:$B$777,Q$331)+'СЕТ СН'!$F$13-'СЕТ СН'!$F$21</f>
        <v>-251.24222806</v>
      </c>
      <c r="R350" s="37">
        <f>SUMIFS(СВЦЭМ!$J$34:$J$777,СВЦЭМ!$A$34:$A$777,$A350,СВЦЭМ!$B$34:$B$777,R$331)+'СЕТ СН'!$F$13-'СЕТ СН'!$F$21</f>
        <v>-248.24978750000002</v>
      </c>
      <c r="S350" s="37">
        <f>SUMIFS(СВЦЭМ!$J$34:$J$777,СВЦЭМ!$A$34:$A$777,$A350,СВЦЭМ!$B$34:$B$777,S$331)+'СЕТ СН'!$F$13-'СЕТ СН'!$F$21</f>
        <v>-257.96837469000002</v>
      </c>
      <c r="T350" s="37">
        <f>SUMIFS(СВЦЭМ!$J$34:$J$777,СВЦЭМ!$A$34:$A$777,$A350,СВЦЭМ!$B$34:$B$777,T$331)+'СЕТ СН'!$F$13-'СЕТ СН'!$F$21</f>
        <v>-251.41699667</v>
      </c>
      <c r="U350" s="37">
        <f>SUMIFS(СВЦЭМ!$J$34:$J$777,СВЦЭМ!$A$34:$A$777,$A350,СВЦЭМ!$B$34:$B$777,U$331)+'СЕТ СН'!$F$13-'СЕТ СН'!$F$21</f>
        <v>-249.47025360999999</v>
      </c>
      <c r="V350" s="37">
        <f>SUMIFS(СВЦЭМ!$J$34:$J$777,СВЦЭМ!$A$34:$A$777,$A350,СВЦЭМ!$B$34:$B$777,V$331)+'СЕТ СН'!$F$13-'СЕТ СН'!$F$21</f>
        <v>-241.65179409000001</v>
      </c>
      <c r="W350" s="37">
        <f>SUMIFS(СВЦЭМ!$J$34:$J$777,СВЦЭМ!$A$34:$A$777,$A350,СВЦЭМ!$B$34:$B$777,W$331)+'СЕТ СН'!$F$13-'СЕТ СН'!$F$21</f>
        <v>-222.98917562000003</v>
      </c>
      <c r="X350" s="37">
        <f>SUMIFS(СВЦЭМ!$J$34:$J$777,СВЦЭМ!$A$34:$A$777,$A350,СВЦЭМ!$B$34:$B$777,X$331)+'СЕТ СН'!$F$13-'СЕТ СН'!$F$21</f>
        <v>-185.11199217000001</v>
      </c>
      <c r="Y350" s="37">
        <f>SUMIFS(СВЦЭМ!$J$34:$J$777,СВЦЭМ!$A$34:$A$777,$A350,СВЦЭМ!$B$34:$B$777,Y$331)+'СЕТ СН'!$F$13-'СЕТ СН'!$F$21</f>
        <v>-133.67597798000003</v>
      </c>
    </row>
    <row r="351" spans="1:25" ht="15.75" x14ac:dyDescent="0.2">
      <c r="A351" s="36">
        <f t="shared" si="9"/>
        <v>42936</v>
      </c>
      <c r="B351" s="37">
        <f>SUMIFS(СВЦЭМ!$J$34:$J$777,СВЦЭМ!$A$34:$A$777,$A351,СВЦЭМ!$B$34:$B$777,B$331)+'СЕТ СН'!$F$13-'СЕТ СН'!$F$21</f>
        <v>-132.20282507000002</v>
      </c>
      <c r="C351" s="37">
        <f>SUMIFS(СВЦЭМ!$J$34:$J$777,СВЦЭМ!$A$34:$A$777,$A351,СВЦЭМ!$B$34:$B$777,C$331)+'СЕТ СН'!$F$13-'СЕТ СН'!$F$21</f>
        <v>-92.397568400000011</v>
      </c>
      <c r="D351" s="37">
        <f>SUMIFS(СВЦЭМ!$J$34:$J$777,СВЦЭМ!$A$34:$A$777,$A351,СВЦЭМ!$B$34:$B$777,D$331)+'СЕТ СН'!$F$13-'СЕТ СН'!$F$21</f>
        <v>-56.798644760000002</v>
      </c>
      <c r="E351" s="37">
        <f>SUMIFS(СВЦЭМ!$J$34:$J$777,СВЦЭМ!$A$34:$A$777,$A351,СВЦЭМ!$B$34:$B$777,E$331)+'СЕТ СН'!$F$13-'СЕТ СН'!$F$21</f>
        <v>-42.919004820000055</v>
      </c>
      <c r="F351" s="37">
        <f>SUMIFS(СВЦЭМ!$J$34:$J$777,СВЦЭМ!$A$34:$A$777,$A351,СВЦЭМ!$B$34:$B$777,F$331)+'СЕТ СН'!$F$13-'СЕТ СН'!$F$21</f>
        <v>-41.989610829999947</v>
      </c>
      <c r="G351" s="37">
        <f>SUMIFS(СВЦЭМ!$J$34:$J$777,СВЦЭМ!$A$34:$A$777,$A351,СВЦЭМ!$B$34:$B$777,G$331)+'СЕТ СН'!$F$13-'СЕТ СН'!$F$21</f>
        <v>-42.977170659999956</v>
      </c>
      <c r="H351" s="37">
        <f>SUMIFS(СВЦЭМ!$J$34:$J$777,СВЦЭМ!$A$34:$A$777,$A351,СВЦЭМ!$B$34:$B$777,H$331)+'СЕТ СН'!$F$13-'СЕТ СН'!$F$21</f>
        <v>-84.404459630000019</v>
      </c>
      <c r="I351" s="37">
        <f>SUMIFS(СВЦЭМ!$J$34:$J$777,СВЦЭМ!$A$34:$A$777,$A351,СВЦЭМ!$B$34:$B$777,I$331)+'СЕТ СН'!$F$13-'СЕТ СН'!$F$21</f>
        <v>-114.62901038000001</v>
      </c>
      <c r="J351" s="37">
        <f>SUMIFS(СВЦЭМ!$J$34:$J$777,СВЦЭМ!$A$34:$A$777,$A351,СВЦЭМ!$B$34:$B$777,J$331)+'СЕТ СН'!$F$13-'СЕТ СН'!$F$21</f>
        <v>-178.08317238000001</v>
      </c>
      <c r="K351" s="37">
        <f>SUMIFS(СВЦЭМ!$J$34:$J$777,СВЦЭМ!$A$34:$A$777,$A351,СВЦЭМ!$B$34:$B$777,K$331)+'СЕТ СН'!$F$13-'СЕТ СН'!$F$21</f>
        <v>-218.12684890000003</v>
      </c>
      <c r="L351" s="37">
        <f>SUMIFS(СВЦЭМ!$J$34:$J$777,СВЦЭМ!$A$34:$A$777,$A351,СВЦЭМ!$B$34:$B$777,L$331)+'СЕТ СН'!$F$13-'СЕТ СН'!$F$21</f>
        <v>-252.75485321999997</v>
      </c>
      <c r="M351" s="37">
        <f>SUMIFS(СВЦЭМ!$J$34:$J$777,СВЦЭМ!$A$34:$A$777,$A351,СВЦЭМ!$B$34:$B$777,M$331)+'СЕТ СН'!$F$13-'СЕТ СН'!$F$21</f>
        <v>-273.67970314000002</v>
      </c>
      <c r="N351" s="37">
        <f>SUMIFS(СВЦЭМ!$J$34:$J$777,СВЦЭМ!$A$34:$A$777,$A351,СВЦЭМ!$B$34:$B$777,N$331)+'СЕТ СН'!$F$13-'СЕТ СН'!$F$21</f>
        <v>-272.61943482999999</v>
      </c>
      <c r="O351" s="37">
        <f>SUMIFS(СВЦЭМ!$J$34:$J$777,СВЦЭМ!$A$34:$A$777,$A351,СВЦЭМ!$B$34:$B$777,O$331)+'СЕТ СН'!$F$13-'СЕТ СН'!$F$21</f>
        <v>-280.88733262</v>
      </c>
      <c r="P351" s="37">
        <f>SUMIFS(СВЦЭМ!$J$34:$J$777,СВЦЭМ!$A$34:$A$777,$A351,СВЦЭМ!$B$34:$B$777,P$331)+'СЕТ СН'!$F$13-'СЕТ СН'!$F$21</f>
        <v>-271.63282267</v>
      </c>
      <c r="Q351" s="37">
        <f>SUMIFS(СВЦЭМ!$J$34:$J$777,СВЦЭМ!$A$34:$A$777,$A351,СВЦЭМ!$B$34:$B$777,Q$331)+'СЕТ СН'!$F$13-'СЕТ СН'!$F$21</f>
        <v>-271.73065714000001</v>
      </c>
      <c r="R351" s="37">
        <f>SUMIFS(СВЦЭМ!$J$34:$J$777,СВЦЭМ!$A$34:$A$777,$A351,СВЦЭМ!$B$34:$B$777,R$331)+'СЕТ СН'!$F$13-'СЕТ СН'!$F$21</f>
        <v>-269.63956467999998</v>
      </c>
      <c r="S351" s="37">
        <f>SUMIFS(СВЦЭМ!$J$34:$J$777,СВЦЭМ!$A$34:$A$777,$A351,СВЦЭМ!$B$34:$B$777,S$331)+'СЕТ СН'!$F$13-'СЕТ СН'!$F$21</f>
        <v>-270.92258077999998</v>
      </c>
      <c r="T351" s="37">
        <f>SUMIFS(СВЦЭМ!$J$34:$J$777,СВЦЭМ!$A$34:$A$777,$A351,СВЦЭМ!$B$34:$B$777,T$331)+'СЕТ СН'!$F$13-'СЕТ СН'!$F$21</f>
        <v>-261.94654000000003</v>
      </c>
      <c r="U351" s="37">
        <f>SUMIFS(СВЦЭМ!$J$34:$J$777,СВЦЭМ!$A$34:$A$777,$A351,СВЦЭМ!$B$34:$B$777,U$331)+'СЕТ СН'!$F$13-'СЕТ СН'!$F$21</f>
        <v>-259.18143361</v>
      </c>
      <c r="V351" s="37">
        <f>SUMIFS(СВЦЭМ!$J$34:$J$777,СВЦЭМ!$A$34:$A$777,$A351,СВЦЭМ!$B$34:$B$777,V$331)+'СЕТ СН'!$F$13-'СЕТ СН'!$F$21</f>
        <v>-268.24470539999999</v>
      </c>
      <c r="W351" s="37">
        <f>SUMIFS(СВЦЭМ!$J$34:$J$777,СВЦЭМ!$A$34:$A$777,$A351,СВЦЭМ!$B$34:$B$777,W$331)+'СЕТ СН'!$F$13-'СЕТ СН'!$F$21</f>
        <v>-258.65397383999999</v>
      </c>
      <c r="X351" s="37">
        <f>SUMIFS(СВЦЭМ!$J$34:$J$777,СВЦЭМ!$A$34:$A$777,$A351,СВЦЭМ!$B$34:$B$777,X$331)+'СЕТ СН'!$F$13-'СЕТ СН'!$F$21</f>
        <v>-224.70007193999999</v>
      </c>
      <c r="Y351" s="37">
        <f>SUMIFS(СВЦЭМ!$J$34:$J$777,СВЦЭМ!$A$34:$A$777,$A351,СВЦЭМ!$B$34:$B$777,Y$331)+'СЕТ СН'!$F$13-'СЕТ СН'!$F$21</f>
        <v>-168.02848255999999</v>
      </c>
    </row>
    <row r="352" spans="1:25" ht="15.75" x14ac:dyDescent="0.2">
      <c r="A352" s="36">
        <f t="shared" si="9"/>
        <v>42937</v>
      </c>
      <c r="B352" s="37">
        <f>SUMIFS(СВЦЭМ!$J$34:$J$777,СВЦЭМ!$A$34:$A$777,$A352,СВЦЭМ!$B$34:$B$777,B$331)+'СЕТ СН'!$F$13-'СЕТ СН'!$F$21</f>
        <v>-131.99960056999998</v>
      </c>
      <c r="C352" s="37">
        <f>SUMIFS(СВЦЭМ!$J$34:$J$777,СВЦЭМ!$A$34:$A$777,$A352,СВЦЭМ!$B$34:$B$777,C$331)+'СЕТ СН'!$F$13-'СЕТ СН'!$F$21</f>
        <v>-108.52142397</v>
      </c>
      <c r="D352" s="37">
        <f>SUMIFS(СВЦЭМ!$J$34:$J$777,СВЦЭМ!$A$34:$A$777,$A352,СВЦЭМ!$B$34:$B$777,D$331)+'СЕТ СН'!$F$13-'СЕТ СН'!$F$21</f>
        <v>-84.493927849999977</v>
      </c>
      <c r="E352" s="37">
        <f>SUMIFS(СВЦЭМ!$J$34:$J$777,СВЦЭМ!$A$34:$A$777,$A352,СВЦЭМ!$B$34:$B$777,E$331)+'СЕТ СН'!$F$13-'СЕТ СН'!$F$21</f>
        <v>-81.583524549999993</v>
      </c>
      <c r="F352" s="37">
        <f>SUMIFS(СВЦЭМ!$J$34:$J$777,СВЦЭМ!$A$34:$A$777,$A352,СВЦЭМ!$B$34:$B$777,F$331)+'СЕТ СН'!$F$13-'СЕТ СН'!$F$21</f>
        <v>-85.460416590000023</v>
      </c>
      <c r="G352" s="37">
        <f>SUMIFS(СВЦЭМ!$J$34:$J$777,СВЦЭМ!$A$34:$A$777,$A352,СВЦЭМ!$B$34:$B$777,G$331)+'СЕТ СН'!$F$13-'СЕТ СН'!$F$21</f>
        <v>-88.845992299999978</v>
      </c>
      <c r="H352" s="37">
        <f>SUMIFS(СВЦЭМ!$J$34:$J$777,СВЦЭМ!$A$34:$A$777,$A352,СВЦЭМ!$B$34:$B$777,H$331)+'СЕТ СН'!$F$13-'СЕТ СН'!$F$21</f>
        <v>-124.63830224999998</v>
      </c>
      <c r="I352" s="37">
        <f>SUMIFS(СВЦЭМ!$J$34:$J$777,СВЦЭМ!$A$34:$A$777,$A352,СВЦЭМ!$B$34:$B$777,I$331)+'СЕТ СН'!$F$13-'СЕТ СН'!$F$21</f>
        <v>-162.60687765</v>
      </c>
      <c r="J352" s="37">
        <f>SUMIFS(СВЦЭМ!$J$34:$J$777,СВЦЭМ!$A$34:$A$777,$A352,СВЦЭМ!$B$34:$B$777,J$331)+'СЕТ СН'!$F$13-'СЕТ СН'!$F$21</f>
        <v>-187.72541223000002</v>
      </c>
      <c r="K352" s="37">
        <f>SUMIFS(СВЦЭМ!$J$34:$J$777,СВЦЭМ!$A$34:$A$777,$A352,СВЦЭМ!$B$34:$B$777,K$331)+'СЕТ СН'!$F$13-'СЕТ СН'!$F$21</f>
        <v>-227.71031288</v>
      </c>
      <c r="L352" s="37">
        <f>SUMIFS(СВЦЭМ!$J$34:$J$777,СВЦЭМ!$A$34:$A$777,$A352,СВЦЭМ!$B$34:$B$777,L$331)+'СЕТ СН'!$F$13-'СЕТ СН'!$F$21</f>
        <v>-241.83725134999997</v>
      </c>
      <c r="M352" s="37">
        <f>SUMIFS(СВЦЭМ!$J$34:$J$777,СВЦЭМ!$A$34:$A$777,$A352,СВЦЭМ!$B$34:$B$777,M$331)+'СЕТ СН'!$F$13-'СЕТ СН'!$F$21</f>
        <v>-227.17321820000001</v>
      </c>
      <c r="N352" s="37">
        <f>SUMIFS(СВЦЭМ!$J$34:$J$777,СВЦЭМ!$A$34:$A$777,$A352,СВЦЭМ!$B$34:$B$777,N$331)+'СЕТ СН'!$F$13-'СЕТ СН'!$F$21</f>
        <v>-227.80791711000001</v>
      </c>
      <c r="O352" s="37">
        <f>SUMIFS(СВЦЭМ!$J$34:$J$777,СВЦЭМ!$A$34:$A$777,$A352,СВЦЭМ!$B$34:$B$777,O$331)+'СЕТ СН'!$F$13-'СЕТ СН'!$F$21</f>
        <v>-231.66362140000001</v>
      </c>
      <c r="P352" s="37">
        <f>SUMIFS(СВЦЭМ!$J$34:$J$777,СВЦЭМ!$A$34:$A$777,$A352,СВЦЭМ!$B$34:$B$777,P$331)+'СЕТ СН'!$F$13-'СЕТ СН'!$F$21</f>
        <v>-234.18268429</v>
      </c>
      <c r="Q352" s="37">
        <f>SUMIFS(СВЦЭМ!$J$34:$J$777,СВЦЭМ!$A$34:$A$777,$A352,СВЦЭМ!$B$34:$B$777,Q$331)+'СЕТ СН'!$F$13-'СЕТ СН'!$F$21</f>
        <v>-237.18819077000001</v>
      </c>
      <c r="R352" s="37">
        <f>SUMIFS(СВЦЭМ!$J$34:$J$777,СВЦЭМ!$A$34:$A$777,$A352,СВЦЭМ!$B$34:$B$777,R$331)+'СЕТ СН'!$F$13-'СЕТ СН'!$F$21</f>
        <v>-241.16384355000002</v>
      </c>
      <c r="S352" s="37">
        <f>SUMIFS(СВЦЭМ!$J$34:$J$777,СВЦЭМ!$A$34:$A$777,$A352,СВЦЭМ!$B$34:$B$777,S$331)+'СЕТ СН'!$F$13-'СЕТ СН'!$F$21</f>
        <v>-240.64511976</v>
      </c>
      <c r="T352" s="37">
        <f>SUMIFS(СВЦЭМ!$J$34:$J$777,СВЦЭМ!$A$34:$A$777,$A352,СВЦЭМ!$B$34:$B$777,T$331)+'СЕТ СН'!$F$13-'СЕТ СН'!$F$21</f>
        <v>-246.41905544000002</v>
      </c>
      <c r="U352" s="37">
        <f>SUMIFS(СВЦЭМ!$J$34:$J$777,СВЦЭМ!$A$34:$A$777,$A352,СВЦЭМ!$B$34:$B$777,U$331)+'СЕТ СН'!$F$13-'СЕТ СН'!$F$21</f>
        <v>-255.56736423000001</v>
      </c>
      <c r="V352" s="37">
        <f>SUMIFS(СВЦЭМ!$J$34:$J$777,СВЦЭМ!$A$34:$A$777,$A352,СВЦЭМ!$B$34:$B$777,V$331)+'СЕТ СН'!$F$13-'СЕТ СН'!$F$21</f>
        <v>-260.06539688999999</v>
      </c>
      <c r="W352" s="37">
        <f>SUMIFS(СВЦЭМ!$J$34:$J$777,СВЦЭМ!$A$34:$A$777,$A352,СВЦЭМ!$B$34:$B$777,W$331)+'СЕТ СН'!$F$13-'СЕТ СН'!$F$21</f>
        <v>-230.93319537000002</v>
      </c>
      <c r="X352" s="37">
        <f>SUMIFS(СВЦЭМ!$J$34:$J$777,СВЦЭМ!$A$34:$A$777,$A352,СВЦЭМ!$B$34:$B$777,X$331)+'СЕТ СН'!$F$13-'СЕТ СН'!$F$21</f>
        <v>-214.15965934000002</v>
      </c>
      <c r="Y352" s="37">
        <f>SUMIFS(СВЦЭМ!$J$34:$J$777,СВЦЭМ!$A$34:$A$777,$A352,СВЦЭМ!$B$34:$B$777,Y$331)+'СЕТ СН'!$F$13-'СЕТ СН'!$F$21</f>
        <v>-168.09148965999998</v>
      </c>
    </row>
    <row r="353" spans="1:27" ht="15.75" x14ac:dyDescent="0.2">
      <c r="A353" s="36">
        <f t="shared" si="9"/>
        <v>42938</v>
      </c>
      <c r="B353" s="37">
        <f>SUMIFS(СВЦЭМ!$J$34:$J$777,СВЦЭМ!$A$34:$A$777,$A353,СВЦЭМ!$B$34:$B$777,B$331)+'СЕТ СН'!$F$13-'СЕТ СН'!$F$21</f>
        <v>-131.2585899</v>
      </c>
      <c r="C353" s="37">
        <f>SUMIFS(СВЦЭМ!$J$34:$J$777,СВЦЭМ!$A$34:$A$777,$A353,СВЦЭМ!$B$34:$B$777,C$331)+'СЕТ СН'!$F$13-'СЕТ СН'!$F$21</f>
        <v>-112.67975643</v>
      </c>
      <c r="D353" s="37">
        <f>SUMIFS(СВЦЭМ!$J$34:$J$777,СВЦЭМ!$A$34:$A$777,$A353,СВЦЭМ!$B$34:$B$777,D$331)+'СЕТ СН'!$F$13-'СЕТ СН'!$F$21</f>
        <v>-102.85365553999998</v>
      </c>
      <c r="E353" s="37">
        <f>SUMIFS(СВЦЭМ!$J$34:$J$777,СВЦЭМ!$A$34:$A$777,$A353,СВЦЭМ!$B$34:$B$777,E$331)+'СЕТ СН'!$F$13-'СЕТ СН'!$F$21</f>
        <v>-92.943740670000011</v>
      </c>
      <c r="F353" s="37">
        <f>SUMIFS(СВЦЭМ!$J$34:$J$777,СВЦЭМ!$A$34:$A$777,$A353,СВЦЭМ!$B$34:$B$777,F$331)+'СЕТ СН'!$F$13-'СЕТ СН'!$F$21</f>
        <v>-87.260502320000001</v>
      </c>
      <c r="G353" s="37">
        <f>SUMIFS(СВЦЭМ!$J$34:$J$777,СВЦЭМ!$A$34:$A$777,$A353,СВЦЭМ!$B$34:$B$777,G$331)+'СЕТ СН'!$F$13-'СЕТ СН'!$F$21</f>
        <v>-91.55144340999999</v>
      </c>
      <c r="H353" s="37">
        <f>SUMIFS(СВЦЭМ!$J$34:$J$777,СВЦЭМ!$A$34:$A$777,$A353,СВЦЭМ!$B$34:$B$777,H$331)+'СЕТ СН'!$F$13-'СЕТ СН'!$F$21</f>
        <v>-109.36397639</v>
      </c>
      <c r="I353" s="37">
        <f>SUMIFS(СВЦЭМ!$J$34:$J$777,СВЦЭМ!$A$34:$A$777,$A353,СВЦЭМ!$B$34:$B$777,I$331)+'СЕТ СН'!$F$13-'СЕТ СН'!$F$21</f>
        <v>-161.59124971</v>
      </c>
      <c r="J353" s="37">
        <f>SUMIFS(СВЦЭМ!$J$34:$J$777,СВЦЭМ!$A$34:$A$777,$A353,СВЦЭМ!$B$34:$B$777,J$331)+'СЕТ СН'!$F$13-'СЕТ СН'!$F$21</f>
        <v>-221.24728117000001</v>
      </c>
      <c r="K353" s="37">
        <f>SUMIFS(СВЦЭМ!$J$34:$J$777,СВЦЭМ!$A$34:$A$777,$A353,СВЦЭМ!$B$34:$B$777,K$331)+'СЕТ СН'!$F$13-'СЕТ СН'!$F$21</f>
        <v>-261.60468120000002</v>
      </c>
      <c r="L353" s="37">
        <f>SUMIFS(СВЦЭМ!$J$34:$J$777,СВЦЭМ!$A$34:$A$777,$A353,СВЦЭМ!$B$34:$B$777,L$331)+'СЕТ СН'!$F$13-'СЕТ СН'!$F$21</f>
        <v>-291.34791467000002</v>
      </c>
      <c r="M353" s="37">
        <f>SUMIFS(СВЦЭМ!$J$34:$J$777,СВЦЭМ!$A$34:$A$777,$A353,СВЦЭМ!$B$34:$B$777,M$331)+'СЕТ СН'!$F$13-'СЕТ СН'!$F$21</f>
        <v>-257.36926911</v>
      </c>
      <c r="N353" s="37">
        <f>SUMIFS(СВЦЭМ!$J$34:$J$777,СВЦЭМ!$A$34:$A$777,$A353,СВЦЭМ!$B$34:$B$777,N$331)+'СЕТ СН'!$F$13-'СЕТ СН'!$F$21</f>
        <v>-267.89523212</v>
      </c>
      <c r="O353" s="37">
        <f>SUMIFS(СВЦЭМ!$J$34:$J$777,СВЦЭМ!$A$34:$A$777,$A353,СВЦЭМ!$B$34:$B$777,O$331)+'СЕТ СН'!$F$13-'СЕТ СН'!$F$21</f>
        <v>-288.61064962</v>
      </c>
      <c r="P353" s="37">
        <f>SUMIFS(СВЦЭМ!$J$34:$J$777,СВЦЭМ!$A$34:$A$777,$A353,СВЦЭМ!$B$34:$B$777,P$331)+'СЕТ СН'!$F$13-'СЕТ СН'!$F$21</f>
        <v>-295.44352428000002</v>
      </c>
      <c r="Q353" s="37">
        <f>SUMIFS(СВЦЭМ!$J$34:$J$777,СВЦЭМ!$A$34:$A$777,$A353,СВЦЭМ!$B$34:$B$777,Q$331)+'СЕТ СН'!$F$13-'СЕТ СН'!$F$21</f>
        <v>-292.82976889000003</v>
      </c>
      <c r="R353" s="37">
        <f>SUMIFS(СВЦЭМ!$J$34:$J$777,СВЦЭМ!$A$34:$A$777,$A353,СВЦЭМ!$B$34:$B$777,R$331)+'СЕТ СН'!$F$13-'СЕТ СН'!$F$21</f>
        <v>-291.85300525999997</v>
      </c>
      <c r="S353" s="37">
        <f>SUMIFS(СВЦЭМ!$J$34:$J$777,СВЦЭМ!$A$34:$A$777,$A353,СВЦЭМ!$B$34:$B$777,S$331)+'СЕТ СН'!$F$13-'СЕТ СН'!$F$21</f>
        <v>-291.30907808000001</v>
      </c>
      <c r="T353" s="37">
        <f>SUMIFS(СВЦЭМ!$J$34:$J$777,СВЦЭМ!$A$34:$A$777,$A353,СВЦЭМ!$B$34:$B$777,T$331)+'СЕТ СН'!$F$13-'СЕТ СН'!$F$21</f>
        <v>-290.01487291000001</v>
      </c>
      <c r="U353" s="37">
        <f>SUMIFS(СВЦЭМ!$J$34:$J$777,СВЦЭМ!$A$34:$A$777,$A353,СВЦЭМ!$B$34:$B$777,U$331)+'СЕТ СН'!$F$13-'СЕТ СН'!$F$21</f>
        <v>-289.12297049</v>
      </c>
      <c r="V353" s="37">
        <f>SUMIFS(СВЦЭМ!$J$34:$J$777,СВЦЭМ!$A$34:$A$777,$A353,СВЦЭМ!$B$34:$B$777,V$331)+'СЕТ СН'!$F$13-'СЕТ СН'!$F$21</f>
        <v>-284.92192734999998</v>
      </c>
      <c r="W353" s="37">
        <f>SUMIFS(СВЦЭМ!$J$34:$J$777,СВЦЭМ!$A$34:$A$777,$A353,СВЦЭМ!$B$34:$B$777,W$331)+'СЕТ СН'!$F$13-'СЕТ СН'!$F$21</f>
        <v>-279.49939427999999</v>
      </c>
      <c r="X353" s="37">
        <f>SUMIFS(СВЦЭМ!$J$34:$J$777,СВЦЭМ!$A$34:$A$777,$A353,СВЦЭМ!$B$34:$B$777,X$331)+'СЕТ СН'!$F$13-'СЕТ СН'!$F$21</f>
        <v>-261.96752232</v>
      </c>
      <c r="Y353" s="37">
        <f>SUMIFS(СВЦЭМ!$J$34:$J$777,СВЦЭМ!$A$34:$A$777,$A353,СВЦЭМ!$B$34:$B$777,Y$331)+'СЕТ СН'!$F$13-'СЕТ СН'!$F$21</f>
        <v>-207.98100740000001</v>
      </c>
    </row>
    <row r="354" spans="1:27" ht="15.75" x14ac:dyDescent="0.2">
      <c r="A354" s="36">
        <f t="shared" si="9"/>
        <v>42939</v>
      </c>
      <c r="B354" s="37">
        <f>SUMIFS(СВЦЭМ!$J$34:$J$777,СВЦЭМ!$A$34:$A$777,$A354,СВЦЭМ!$B$34:$B$777,B$331)+'СЕТ СН'!$F$13-'СЕТ СН'!$F$21</f>
        <v>-157.20610592000003</v>
      </c>
      <c r="C354" s="37">
        <f>SUMIFS(СВЦЭМ!$J$34:$J$777,СВЦЭМ!$A$34:$A$777,$A354,СВЦЭМ!$B$34:$B$777,C$331)+'СЕТ СН'!$F$13-'СЕТ СН'!$F$21</f>
        <v>-135.06576355999999</v>
      </c>
      <c r="D354" s="37">
        <f>SUMIFS(СВЦЭМ!$J$34:$J$777,СВЦЭМ!$A$34:$A$777,$A354,СВЦЭМ!$B$34:$B$777,D$331)+'СЕТ СН'!$F$13-'СЕТ СН'!$F$21</f>
        <v>-100.84842744000002</v>
      </c>
      <c r="E354" s="37">
        <f>SUMIFS(СВЦЭМ!$J$34:$J$777,СВЦЭМ!$A$34:$A$777,$A354,СВЦЭМ!$B$34:$B$777,E$331)+'СЕТ СН'!$F$13-'СЕТ СН'!$F$21</f>
        <v>-89.661353819999988</v>
      </c>
      <c r="F354" s="37">
        <f>SUMIFS(СВЦЭМ!$J$34:$J$777,СВЦЭМ!$A$34:$A$777,$A354,СВЦЭМ!$B$34:$B$777,F$331)+'СЕТ СН'!$F$13-'СЕТ СН'!$F$21</f>
        <v>-78.099700659999996</v>
      </c>
      <c r="G354" s="37">
        <f>SUMIFS(СВЦЭМ!$J$34:$J$777,СВЦЭМ!$A$34:$A$777,$A354,СВЦЭМ!$B$34:$B$777,G$331)+'СЕТ СН'!$F$13-'СЕТ СН'!$F$21</f>
        <v>-78.009960169999999</v>
      </c>
      <c r="H354" s="37">
        <f>SUMIFS(СВЦЭМ!$J$34:$J$777,СВЦЭМ!$A$34:$A$777,$A354,СВЦЭМ!$B$34:$B$777,H$331)+'СЕТ СН'!$F$13-'СЕТ СН'!$F$21</f>
        <v>-93.114328849999993</v>
      </c>
      <c r="I354" s="37">
        <f>SUMIFS(СВЦЭМ!$J$34:$J$777,СВЦЭМ!$A$34:$A$777,$A354,СВЦЭМ!$B$34:$B$777,I$331)+'СЕТ СН'!$F$13-'СЕТ СН'!$F$21</f>
        <v>-153.72543653000002</v>
      </c>
      <c r="J354" s="37">
        <f>SUMIFS(СВЦЭМ!$J$34:$J$777,СВЦЭМ!$A$34:$A$777,$A354,СВЦЭМ!$B$34:$B$777,J$331)+'СЕТ СН'!$F$13-'СЕТ СН'!$F$21</f>
        <v>-211.84812156999999</v>
      </c>
      <c r="K354" s="37">
        <f>SUMIFS(СВЦЭМ!$J$34:$J$777,СВЦЭМ!$A$34:$A$777,$A354,СВЦЭМ!$B$34:$B$777,K$331)+'СЕТ СН'!$F$13-'СЕТ СН'!$F$21</f>
        <v>-257.14243225000001</v>
      </c>
      <c r="L354" s="37">
        <f>SUMIFS(СВЦЭМ!$J$34:$J$777,СВЦЭМ!$A$34:$A$777,$A354,СВЦЭМ!$B$34:$B$777,L$331)+'СЕТ СН'!$F$13-'СЕТ СН'!$F$21</f>
        <v>-281.35881705999998</v>
      </c>
      <c r="M354" s="37">
        <f>SUMIFS(СВЦЭМ!$J$34:$J$777,СВЦЭМ!$A$34:$A$777,$A354,СВЦЭМ!$B$34:$B$777,M$331)+'СЕТ СН'!$F$13-'СЕТ СН'!$F$21</f>
        <v>-273.60337069000002</v>
      </c>
      <c r="N354" s="37">
        <f>SUMIFS(СВЦЭМ!$J$34:$J$777,СВЦЭМ!$A$34:$A$777,$A354,СВЦЭМ!$B$34:$B$777,N$331)+'СЕТ СН'!$F$13-'СЕТ СН'!$F$21</f>
        <v>-252.26920765</v>
      </c>
      <c r="O354" s="37">
        <f>SUMIFS(СВЦЭМ!$J$34:$J$777,СВЦЭМ!$A$34:$A$777,$A354,СВЦЭМ!$B$34:$B$777,O$331)+'СЕТ СН'!$F$13-'СЕТ СН'!$F$21</f>
        <v>-273.02811796999998</v>
      </c>
      <c r="P354" s="37">
        <f>SUMIFS(СВЦЭМ!$J$34:$J$777,СВЦЭМ!$A$34:$A$777,$A354,СВЦЭМ!$B$34:$B$777,P$331)+'СЕТ СН'!$F$13-'СЕТ СН'!$F$21</f>
        <v>-288.40124161</v>
      </c>
      <c r="Q354" s="37">
        <f>SUMIFS(СВЦЭМ!$J$34:$J$777,СВЦЭМ!$A$34:$A$777,$A354,СВЦЭМ!$B$34:$B$777,Q$331)+'СЕТ СН'!$F$13-'СЕТ СН'!$F$21</f>
        <v>-289.02674378</v>
      </c>
      <c r="R354" s="37">
        <f>SUMIFS(СВЦЭМ!$J$34:$J$777,СВЦЭМ!$A$34:$A$777,$A354,СВЦЭМ!$B$34:$B$777,R$331)+'СЕТ СН'!$F$13-'СЕТ СН'!$F$21</f>
        <v>-287.56244459999999</v>
      </c>
      <c r="S354" s="37">
        <f>SUMIFS(СВЦЭМ!$J$34:$J$777,СВЦЭМ!$A$34:$A$777,$A354,СВЦЭМ!$B$34:$B$777,S$331)+'СЕТ СН'!$F$13-'СЕТ СН'!$F$21</f>
        <v>-287.89221356000002</v>
      </c>
      <c r="T354" s="37">
        <f>SUMIFS(СВЦЭМ!$J$34:$J$777,СВЦЭМ!$A$34:$A$777,$A354,СВЦЭМ!$B$34:$B$777,T$331)+'СЕТ СН'!$F$13-'СЕТ СН'!$F$21</f>
        <v>-287.11289004000002</v>
      </c>
      <c r="U354" s="37">
        <f>SUMIFS(СВЦЭМ!$J$34:$J$777,СВЦЭМ!$A$34:$A$777,$A354,СВЦЭМ!$B$34:$B$777,U$331)+'СЕТ СН'!$F$13-'СЕТ СН'!$F$21</f>
        <v>-286.89148776000002</v>
      </c>
      <c r="V354" s="37">
        <f>SUMIFS(СВЦЭМ!$J$34:$J$777,СВЦЭМ!$A$34:$A$777,$A354,СВЦЭМ!$B$34:$B$777,V$331)+'СЕТ СН'!$F$13-'СЕТ СН'!$F$21</f>
        <v>-290.82916208</v>
      </c>
      <c r="W354" s="37">
        <f>SUMIFS(СВЦЭМ!$J$34:$J$777,СВЦЭМ!$A$34:$A$777,$A354,СВЦЭМ!$B$34:$B$777,W$331)+'СЕТ СН'!$F$13-'СЕТ СН'!$F$21</f>
        <v>-274.19991467</v>
      </c>
      <c r="X354" s="37">
        <f>SUMIFS(СВЦЭМ!$J$34:$J$777,СВЦЭМ!$A$34:$A$777,$A354,СВЦЭМ!$B$34:$B$777,X$331)+'СЕТ СН'!$F$13-'СЕТ СН'!$F$21</f>
        <v>-248.61355326</v>
      </c>
      <c r="Y354" s="37">
        <f>SUMIFS(СВЦЭМ!$J$34:$J$777,СВЦЭМ!$A$34:$A$777,$A354,СВЦЭМ!$B$34:$B$777,Y$331)+'СЕТ СН'!$F$13-'СЕТ СН'!$F$21</f>
        <v>-215.90231433999998</v>
      </c>
    </row>
    <row r="355" spans="1:27" ht="15.75" x14ac:dyDescent="0.2">
      <c r="A355" s="36">
        <f t="shared" si="9"/>
        <v>42940</v>
      </c>
      <c r="B355" s="37">
        <f>SUMIFS(СВЦЭМ!$J$34:$J$777,СВЦЭМ!$A$34:$A$777,$A355,СВЦЭМ!$B$34:$B$777,B$331)+'СЕТ СН'!$F$13-'СЕТ СН'!$F$21</f>
        <v>-184.37652667999998</v>
      </c>
      <c r="C355" s="37">
        <f>SUMIFS(СВЦЭМ!$J$34:$J$777,СВЦЭМ!$A$34:$A$777,$A355,СВЦЭМ!$B$34:$B$777,C$331)+'СЕТ СН'!$F$13-'СЕТ СН'!$F$21</f>
        <v>-125.46886318000003</v>
      </c>
      <c r="D355" s="37">
        <f>SUMIFS(СВЦЭМ!$J$34:$J$777,СВЦЭМ!$A$34:$A$777,$A355,СВЦЭМ!$B$34:$B$777,D$331)+'СЕТ СН'!$F$13-'СЕТ СН'!$F$21</f>
        <v>-111.17373620000001</v>
      </c>
      <c r="E355" s="37">
        <f>SUMIFS(СВЦЭМ!$J$34:$J$777,СВЦЭМ!$A$34:$A$777,$A355,СВЦЭМ!$B$34:$B$777,E$331)+'СЕТ СН'!$F$13-'СЕТ СН'!$F$21</f>
        <v>-104.47262954000001</v>
      </c>
      <c r="F355" s="37">
        <f>SUMIFS(СВЦЭМ!$J$34:$J$777,СВЦЭМ!$A$34:$A$777,$A355,СВЦЭМ!$B$34:$B$777,F$331)+'СЕТ СН'!$F$13-'СЕТ СН'!$F$21</f>
        <v>-97.971686130000023</v>
      </c>
      <c r="G355" s="37">
        <f>SUMIFS(СВЦЭМ!$J$34:$J$777,СВЦЭМ!$A$34:$A$777,$A355,СВЦЭМ!$B$34:$B$777,G$331)+'СЕТ СН'!$F$13-'СЕТ СН'!$F$21</f>
        <v>-106.42945682999999</v>
      </c>
      <c r="H355" s="37">
        <f>SUMIFS(СВЦЭМ!$J$34:$J$777,СВЦЭМ!$A$34:$A$777,$A355,СВЦЭМ!$B$34:$B$777,H$331)+'СЕТ СН'!$F$13-'СЕТ СН'!$F$21</f>
        <v>-133.57632562999999</v>
      </c>
      <c r="I355" s="37">
        <f>SUMIFS(СВЦЭМ!$J$34:$J$777,СВЦЭМ!$A$34:$A$777,$A355,СВЦЭМ!$B$34:$B$777,I$331)+'СЕТ СН'!$F$13-'СЕТ СН'!$F$21</f>
        <v>-150.54901605999999</v>
      </c>
      <c r="J355" s="37">
        <f>SUMIFS(СВЦЭМ!$J$34:$J$777,СВЦЭМ!$A$34:$A$777,$A355,СВЦЭМ!$B$34:$B$777,J$331)+'СЕТ СН'!$F$13-'СЕТ СН'!$F$21</f>
        <v>-222.04192353000002</v>
      </c>
      <c r="K355" s="37">
        <f>SUMIFS(СВЦЭМ!$J$34:$J$777,СВЦЭМ!$A$34:$A$777,$A355,СВЦЭМ!$B$34:$B$777,K$331)+'СЕТ СН'!$F$13-'СЕТ СН'!$F$21</f>
        <v>-221.35950940999999</v>
      </c>
      <c r="L355" s="37">
        <f>SUMIFS(СВЦЭМ!$J$34:$J$777,СВЦЭМ!$A$34:$A$777,$A355,СВЦЭМ!$B$34:$B$777,L$331)+'СЕТ СН'!$F$13-'СЕТ СН'!$F$21</f>
        <v>-225.34764655999999</v>
      </c>
      <c r="M355" s="37">
        <f>SUMIFS(СВЦЭМ!$J$34:$J$777,СВЦЭМ!$A$34:$A$777,$A355,СВЦЭМ!$B$34:$B$777,M$331)+'СЕТ СН'!$F$13-'СЕТ СН'!$F$21</f>
        <v>-221.61661006000003</v>
      </c>
      <c r="N355" s="37">
        <f>SUMIFS(СВЦЭМ!$J$34:$J$777,СВЦЭМ!$A$34:$A$777,$A355,СВЦЭМ!$B$34:$B$777,N$331)+'СЕТ СН'!$F$13-'СЕТ СН'!$F$21</f>
        <v>-224.80910877000002</v>
      </c>
      <c r="O355" s="37">
        <f>SUMIFS(СВЦЭМ!$J$34:$J$777,СВЦЭМ!$A$34:$A$777,$A355,СВЦЭМ!$B$34:$B$777,O$331)+'СЕТ СН'!$F$13-'СЕТ СН'!$F$21</f>
        <v>-222.22444206</v>
      </c>
      <c r="P355" s="37">
        <f>SUMIFS(СВЦЭМ!$J$34:$J$777,СВЦЭМ!$A$34:$A$777,$A355,СВЦЭМ!$B$34:$B$777,P$331)+'СЕТ СН'!$F$13-'СЕТ СН'!$F$21</f>
        <v>-226.11890457999999</v>
      </c>
      <c r="Q355" s="37">
        <f>SUMIFS(СВЦЭМ!$J$34:$J$777,СВЦЭМ!$A$34:$A$777,$A355,СВЦЭМ!$B$34:$B$777,Q$331)+'СЕТ СН'!$F$13-'СЕТ СН'!$F$21</f>
        <v>-226.46555733000002</v>
      </c>
      <c r="R355" s="37">
        <f>SUMIFS(СВЦЭМ!$J$34:$J$777,СВЦЭМ!$A$34:$A$777,$A355,СВЦЭМ!$B$34:$B$777,R$331)+'СЕТ СН'!$F$13-'СЕТ СН'!$F$21</f>
        <v>-228.87261818000002</v>
      </c>
      <c r="S355" s="37">
        <f>SUMIFS(СВЦЭМ!$J$34:$J$777,СВЦЭМ!$A$34:$A$777,$A355,СВЦЭМ!$B$34:$B$777,S$331)+'СЕТ СН'!$F$13-'СЕТ СН'!$F$21</f>
        <v>-230.12042552999998</v>
      </c>
      <c r="T355" s="37">
        <f>SUMIFS(СВЦЭМ!$J$34:$J$777,СВЦЭМ!$A$34:$A$777,$A355,СВЦЭМ!$B$34:$B$777,T$331)+'СЕТ СН'!$F$13-'СЕТ СН'!$F$21</f>
        <v>-228.48235432000001</v>
      </c>
      <c r="U355" s="37">
        <f>SUMIFS(СВЦЭМ!$J$34:$J$777,СВЦЭМ!$A$34:$A$777,$A355,СВЦЭМ!$B$34:$B$777,U$331)+'СЕТ СН'!$F$13-'СЕТ СН'!$F$21</f>
        <v>-231.01280106000002</v>
      </c>
      <c r="V355" s="37">
        <f>SUMIFS(СВЦЭМ!$J$34:$J$777,СВЦЭМ!$A$34:$A$777,$A355,СВЦЭМ!$B$34:$B$777,V$331)+'СЕТ СН'!$F$13-'СЕТ СН'!$F$21</f>
        <v>-234.83216965999998</v>
      </c>
      <c r="W355" s="37">
        <f>SUMIFS(СВЦЭМ!$J$34:$J$777,СВЦЭМ!$A$34:$A$777,$A355,СВЦЭМ!$B$34:$B$777,W$331)+'СЕТ СН'!$F$13-'СЕТ СН'!$F$21</f>
        <v>-218.94481162</v>
      </c>
      <c r="X355" s="37">
        <f>SUMIFS(СВЦЭМ!$J$34:$J$777,СВЦЭМ!$A$34:$A$777,$A355,СВЦЭМ!$B$34:$B$777,X$331)+'СЕТ СН'!$F$13-'СЕТ СН'!$F$21</f>
        <v>-235.49483171999998</v>
      </c>
      <c r="Y355" s="37">
        <f>SUMIFS(СВЦЭМ!$J$34:$J$777,СВЦЭМ!$A$34:$A$777,$A355,СВЦЭМ!$B$34:$B$777,Y$331)+'СЕТ СН'!$F$13-'СЕТ СН'!$F$21</f>
        <v>-200.93021505000002</v>
      </c>
    </row>
    <row r="356" spans="1:27" ht="15.75" x14ac:dyDescent="0.2">
      <c r="A356" s="36">
        <f t="shared" si="9"/>
        <v>42941</v>
      </c>
      <c r="B356" s="37">
        <f>SUMIFS(СВЦЭМ!$J$34:$J$777,СВЦЭМ!$A$34:$A$777,$A356,СВЦЭМ!$B$34:$B$777,B$331)+'СЕТ СН'!$F$13-'СЕТ СН'!$F$21</f>
        <v>-161.41889121999998</v>
      </c>
      <c r="C356" s="37">
        <f>SUMIFS(СВЦЭМ!$J$34:$J$777,СВЦЭМ!$A$34:$A$777,$A356,СВЦЭМ!$B$34:$B$777,C$331)+'СЕТ СН'!$F$13-'СЕТ СН'!$F$21</f>
        <v>-115.30051470000001</v>
      </c>
      <c r="D356" s="37">
        <f>SUMIFS(СВЦЭМ!$J$34:$J$777,СВЦЭМ!$A$34:$A$777,$A356,СВЦЭМ!$B$34:$B$777,D$331)+'СЕТ СН'!$F$13-'СЕТ СН'!$F$21</f>
        <v>-79.353285990000018</v>
      </c>
      <c r="E356" s="37">
        <f>SUMIFS(СВЦЭМ!$J$34:$J$777,СВЦЭМ!$A$34:$A$777,$A356,СВЦЭМ!$B$34:$B$777,E$331)+'СЕТ СН'!$F$13-'СЕТ СН'!$F$21</f>
        <v>-67.955287030000022</v>
      </c>
      <c r="F356" s="37">
        <f>SUMIFS(СВЦЭМ!$J$34:$J$777,СВЦЭМ!$A$34:$A$777,$A356,СВЦЭМ!$B$34:$B$777,F$331)+'СЕТ СН'!$F$13-'СЕТ СН'!$F$21</f>
        <v>-62.619297159999974</v>
      </c>
      <c r="G356" s="37">
        <f>SUMIFS(СВЦЭМ!$J$34:$J$777,СВЦЭМ!$A$34:$A$777,$A356,СВЦЭМ!$B$34:$B$777,G$331)+'СЕТ СН'!$F$13-'СЕТ СН'!$F$21</f>
        <v>-67.329334119999999</v>
      </c>
      <c r="H356" s="37">
        <f>SUMIFS(СВЦЭМ!$J$34:$J$777,СВЦЭМ!$A$34:$A$777,$A356,СВЦЭМ!$B$34:$B$777,H$331)+'СЕТ СН'!$F$13-'СЕТ СН'!$F$21</f>
        <v>-105.68105316999998</v>
      </c>
      <c r="I356" s="37">
        <f>SUMIFS(СВЦЭМ!$J$34:$J$777,СВЦЭМ!$A$34:$A$777,$A356,СВЦЭМ!$B$34:$B$777,I$331)+'СЕТ СН'!$F$13-'СЕТ СН'!$F$21</f>
        <v>-167.59942476999998</v>
      </c>
      <c r="J356" s="37">
        <f>SUMIFS(СВЦЭМ!$J$34:$J$777,СВЦЭМ!$A$34:$A$777,$A356,СВЦЭМ!$B$34:$B$777,J$331)+'СЕТ СН'!$F$13-'СЕТ СН'!$F$21</f>
        <v>-222.3899462</v>
      </c>
      <c r="K356" s="37">
        <f>SUMIFS(СВЦЭМ!$J$34:$J$777,СВЦЭМ!$A$34:$A$777,$A356,СВЦЭМ!$B$34:$B$777,K$331)+'СЕТ СН'!$F$13-'СЕТ СН'!$F$21</f>
        <v>-268.26805202999998</v>
      </c>
      <c r="L356" s="37">
        <f>SUMIFS(СВЦЭМ!$J$34:$J$777,СВЦЭМ!$A$34:$A$777,$A356,СВЦЭМ!$B$34:$B$777,L$331)+'СЕТ СН'!$F$13-'СЕТ СН'!$F$21</f>
        <v>-300.81232652</v>
      </c>
      <c r="M356" s="37">
        <f>SUMIFS(СВЦЭМ!$J$34:$J$777,СВЦЭМ!$A$34:$A$777,$A356,СВЦЭМ!$B$34:$B$777,M$331)+'СЕТ СН'!$F$13-'СЕТ СН'!$F$21</f>
        <v>-297.47892037999998</v>
      </c>
      <c r="N356" s="37">
        <f>SUMIFS(СВЦЭМ!$J$34:$J$777,СВЦЭМ!$A$34:$A$777,$A356,СВЦЭМ!$B$34:$B$777,N$331)+'СЕТ СН'!$F$13-'СЕТ СН'!$F$21</f>
        <v>-295.52104852000002</v>
      </c>
      <c r="O356" s="37">
        <f>SUMIFS(СВЦЭМ!$J$34:$J$777,СВЦЭМ!$A$34:$A$777,$A356,СВЦЭМ!$B$34:$B$777,O$331)+'СЕТ СН'!$F$13-'СЕТ СН'!$F$21</f>
        <v>-300.86114838999998</v>
      </c>
      <c r="P356" s="37">
        <f>SUMIFS(СВЦЭМ!$J$34:$J$777,СВЦЭМ!$A$34:$A$777,$A356,СВЦЭМ!$B$34:$B$777,P$331)+'СЕТ СН'!$F$13-'СЕТ СН'!$F$21</f>
        <v>-297.30913858999998</v>
      </c>
      <c r="Q356" s="37">
        <f>SUMIFS(СВЦЭМ!$J$34:$J$777,СВЦЭМ!$A$34:$A$777,$A356,СВЦЭМ!$B$34:$B$777,Q$331)+'СЕТ СН'!$F$13-'СЕТ СН'!$F$21</f>
        <v>-293.82436826999998</v>
      </c>
      <c r="R356" s="37">
        <f>SUMIFS(СВЦЭМ!$J$34:$J$777,СВЦЭМ!$A$34:$A$777,$A356,СВЦЭМ!$B$34:$B$777,R$331)+'СЕТ СН'!$F$13-'СЕТ СН'!$F$21</f>
        <v>-287.45579207999998</v>
      </c>
      <c r="S356" s="37">
        <f>SUMIFS(СВЦЭМ!$J$34:$J$777,СВЦЭМ!$A$34:$A$777,$A356,СВЦЭМ!$B$34:$B$777,S$331)+'СЕТ СН'!$F$13-'СЕТ СН'!$F$21</f>
        <v>-289.92536848999998</v>
      </c>
      <c r="T356" s="37">
        <f>SUMIFS(СВЦЭМ!$J$34:$J$777,СВЦЭМ!$A$34:$A$777,$A356,СВЦЭМ!$B$34:$B$777,T$331)+'СЕТ СН'!$F$13-'СЕТ СН'!$F$21</f>
        <v>-282.09737080999997</v>
      </c>
      <c r="U356" s="37">
        <f>SUMIFS(СВЦЭМ!$J$34:$J$777,СВЦЭМ!$A$34:$A$777,$A356,СВЦЭМ!$B$34:$B$777,U$331)+'СЕТ СН'!$F$13-'СЕТ СН'!$F$21</f>
        <v>-281.23832371999998</v>
      </c>
      <c r="V356" s="37">
        <f>SUMIFS(СВЦЭМ!$J$34:$J$777,СВЦЭМ!$A$34:$A$777,$A356,СВЦЭМ!$B$34:$B$777,V$331)+'СЕТ СН'!$F$13-'СЕТ СН'!$F$21</f>
        <v>-293.33292413999999</v>
      </c>
      <c r="W356" s="37">
        <f>SUMIFS(СВЦЭМ!$J$34:$J$777,СВЦЭМ!$A$34:$A$777,$A356,СВЦЭМ!$B$34:$B$777,W$331)+'СЕТ СН'!$F$13-'СЕТ СН'!$F$21</f>
        <v>-292.30044318</v>
      </c>
      <c r="X356" s="37">
        <f>SUMIFS(СВЦЭМ!$J$34:$J$777,СВЦЭМ!$A$34:$A$777,$A356,СВЦЭМ!$B$34:$B$777,X$331)+'СЕТ СН'!$F$13-'СЕТ СН'!$F$21</f>
        <v>-257.32711381000001</v>
      </c>
      <c r="Y356" s="37">
        <f>SUMIFS(СВЦЭМ!$J$34:$J$777,СВЦЭМ!$A$34:$A$777,$A356,СВЦЭМ!$B$34:$B$777,Y$331)+'СЕТ СН'!$F$13-'СЕТ СН'!$F$21</f>
        <v>-202.81287851000002</v>
      </c>
    </row>
    <row r="357" spans="1:27" ht="15.75" x14ac:dyDescent="0.2">
      <c r="A357" s="36">
        <f t="shared" si="9"/>
        <v>42942</v>
      </c>
      <c r="B357" s="37">
        <f>SUMIFS(СВЦЭМ!$J$34:$J$777,СВЦЭМ!$A$34:$A$777,$A357,СВЦЭМ!$B$34:$B$777,B$331)+'СЕТ СН'!$F$13-'СЕТ СН'!$F$21</f>
        <v>-159.08047733000001</v>
      </c>
      <c r="C357" s="37">
        <f>SUMIFS(СВЦЭМ!$J$34:$J$777,СВЦЭМ!$A$34:$A$777,$A357,СВЦЭМ!$B$34:$B$777,C$331)+'СЕТ СН'!$F$13-'СЕТ СН'!$F$21</f>
        <v>-144.21954412999997</v>
      </c>
      <c r="D357" s="37">
        <f>SUMIFS(СВЦЭМ!$J$34:$J$777,СВЦЭМ!$A$34:$A$777,$A357,СВЦЭМ!$B$34:$B$777,D$331)+'СЕТ СН'!$F$13-'СЕТ СН'!$F$21</f>
        <v>-104.75255475</v>
      </c>
      <c r="E357" s="37">
        <f>SUMIFS(СВЦЭМ!$J$34:$J$777,СВЦЭМ!$A$34:$A$777,$A357,СВЦЭМ!$B$34:$B$777,E$331)+'СЕТ СН'!$F$13-'СЕТ СН'!$F$21</f>
        <v>-83.036261500000023</v>
      </c>
      <c r="F357" s="37">
        <f>SUMIFS(СВЦЭМ!$J$34:$J$777,СВЦЭМ!$A$34:$A$777,$A357,СВЦЭМ!$B$34:$B$777,F$331)+'СЕТ СН'!$F$13-'СЕТ СН'!$F$21</f>
        <v>-78.424201740000001</v>
      </c>
      <c r="G357" s="37">
        <f>SUMIFS(СВЦЭМ!$J$34:$J$777,СВЦЭМ!$A$34:$A$777,$A357,СВЦЭМ!$B$34:$B$777,G$331)+'СЕТ СН'!$F$13-'СЕТ СН'!$F$21</f>
        <v>-85.566438109999979</v>
      </c>
      <c r="H357" s="37">
        <f>SUMIFS(СВЦЭМ!$J$34:$J$777,СВЦЭМ!$A$34:$A$777,$A357,СВЦЭМ!$B$34:$B$777,H$331)+'СЕТ СН'!$F$13-'СЕТ СН'!$F$21</f>
        <v>-132.30049666000002</v>
      </c>
      <c r="I357" s="37">
        <f>SUMIFS(СВЦЭМ!$J$34:$J$777,СВЦЭМ!$A$34:$A$777,$A357,СВЦЭМ!$B$34:$B$777,I$331)+'СЕТ СН'!$F$13-'СЕТ СН'!$F$21</f>
        <v>-182.88447186000002</v>
      </c>
      <c r="J357" s="37">
        <f>SUMIFS(СВЦЭМ!$J$34:$J$777,СВЦЭМ!$A$34:$A$777,$A357,СВЦЭМ!$B$34:$B$777,J$331)+'СЕТ СН'!$F$13-'СЕТ СН'!$F$21</f>
        <v>-235.21012055</v>
      </c>
      <c r="K357" s="37">
        <f>SUMIFS(СВЦЭМ!$J$34:$J$777,СВЦЭМ!$A$34:$A$777,$A357,СВЦЭМ!$B$34:$B$777,K$331)+'СЕТ СН'!$F$13-'СЕТ СН'!$F$21</f>
        <v>-275.90861367000002</v>
      </c>
      <c r="L357" s="37">
        <f>SUMIFS(СВЦЭМ!$J$34:$J$777,СВЦЭМ!$A$34:$A$777,$A357,СВЦЭМ!$B$34:$B$777,L$331)+'СЕТ СН'!$F$13-'СЕТ СН'!$F$21</f>
        <v>-295.54957968000002</v>
      </c>
      <c r="M357" s="37">
        <f>SUMIFS(СВЦЭМ!$J$34:$J$777,СВЦЭМ!$A$34:$A$777,$A357,СВЦЭМ!$B$34:$B$777,M$331)+'СЕТ СН'!$F$13-'СЕТ СН'!$F$21</f>
        <v>-303.57537578</v>
      </c>
      <c r="N357" s="37">
        <f>SUMIFS(СВЦЭМ!$J$34:$J$777,СВЦЭМ!$A$34:$A$777,$A357,СВЦЭМ!$B$34:$B$777,N$331)+'СЕТ СН'!$F$13-'СЕТ СН'!$F$21</f>
        <v>-300.17360329000002</v>
      </c>
      <c r="O357" s="37">
        <f>SUMIFS(СВЦЭМ!$J$34:$J$777,СВЦЭМ!$A$34:$A$777,$A357,СВЦЭМ!$B$34:$B$777,O$331)+'СЕТ СН'!$F$13-'СЕТ СН'!$F$21</f>
        <v>-307.61541339000001</v>
      </c>
      <c r="P357" s="37">
        <f>SUMIFS(СВЦЭМ!$J$34:$J$777,СВЦЭМ!$A$34:$A$777,$A357,СВЦЭМ!$B$34:$B$777,P$331)+'СЕТ СН'!$F$13-'СЕТ СН'!$F$21</f>
        <v>-297.49554273000001</v>
      </c>
      <c r="Q357" s="37">
        <f>SUMIFS(СВЦЭМ!$J$34:$J$777,СВЦЭМ!$A$34:$A$777,$A357,СВЦЭМ!$B$34:$B$777,Q$331)+'СЕТ СН'!$F$13-'СЕТ СН'!$F$21</f>
        <v>-298.50577864000002</v>
      </c>
      <c r="R357" s="37">
        <f>SUMIFS(СВЦЭМ!$J$34:$J$777,СВЦЭМ!$A$34:$A$777,$A357,СВЦЭМ!$B$34:$B$777,R$331)+'СЕТ СН'!$F$13-'СЕТ СН'!$F$21</f>
        <v>-297.14416898000002</v>
      </c>
      <c r="S357" s="37">
        <f>SUMIFS(СВЦЭМ!$J$34:$J$777,СВЦЭМ!$A$34:$A$777,$A357,СВЦЭМ!$B$34:$B$777,S$331)+'СЕТ СН'!$F$13-'СЕТ СН'!$F$21</f>
        <v>-302.13461258000001</v>
      </c>
      <c r="T357" s="37">
        <f>SUMIFS(СВЦЭМ!$J$34:$J$777,СВЦЭМ!$A$34:$A$777,$A357,СВЦЭМ!$B$34:$B$777,T$331)+'СЕТ СН'!$F$13-'СЕТ СН'!$F$21</f>
        <v>-292.42061201000001</v>
      </c>
      <c r="U357" s="37">
        <f>SUMIFS(СВЦЭМ!$J$34:$J$777,СВЦЭМ!$A$34:$A$777,$A357,СВЦЭМ!$B$34:$B$777,U$331)+'СЕТ СН'!$F$13-'СЕТ СН'!$F$21</f>
        <v>-288.43599423000001</v>
      </c>
      <c r="V357" s="37">
        <f>SUMIFS(СВЦЭМ!$J$34:$J$777,СВЦЭМ!$A$34:$A$777,$A357,СВЦЭМ!$B$34:$B$777,V$331)+'СЕТ СН'!$F$13-'СЕТ СН'!$F$21</f>
        <v>-286.48528965000003</v>
      </c>
      <c r="W357" s="37">
        <f>SUMIFS(СВЦЭМ!$J$34:$J$777,СВЦЭМ!$A$34:$A$777,$A357,СВЦЭМ!$B$34:$B$777,W$331)+'СЕТ СН'!$F$13-'СЕТ СН'!$F$21</f>
        <v>-286.88573349000001</v>
      </c>
      <c r="X357" s="37">
        <f>SUMIFS(СВЦЭМ!$J$34:$J$777,СВЦЭМ!$A$34:$A$777,$A357,СВЦЭМ!$B$34:$B$777,X$331)+'СЕТ СН'!$F$13-'СЕТ СН'!$F$21</f>
        <v>-263.73936185000002</v>
      </c>
      <c r="Y357" s="37">
        <f>SUMIFS(СВЦЭМ!$J$34:$J$777,СВЦЭМ!$A$34:$A$777,$A357,СВЦЭМ!$B$34:$B$777,Y$331)+'СЕТ СН'!$F$13-'СЕТ СН'!$F$21</f>
        <v>-211.96761405000001</v>
      </c>
    </row>
    <row r="358" spans="1:27" ht="15.75" x14ac:dyDescent="0.2">
      <c r="A358" s="36">
        <f t="shared" si="9"/>
        <v>42943</v>
      </c>
      <c r="B358" s="37">
        <f>SUMIFS(СВЦЭМ!$J$34:$J$777,СВЦЭМ!$A$34:$A$777,$A358,СВЦЭМ!$B$34:$B$777,B$331)+'СЕТ СН'!$F$13-'СЕТ СН'!$F$21</f>
        <v>-184.55669390999998</v>
      </c>
      <c r="C358" s="37">
        <f>SUMIFS(СВЦЭМ!$J$34:$J$777,СВЦЭМ!$A$34:$A$777,$A358,СВЦЭМ!$B$34:$B$777,C$331)+'СЕТ СН'!$F$13-'СЕТ СН'!$F$21</f>
        <v>-139.92637091</v>
      </c>
      <c r="D358" s="37">
        <f>SUMIFS(СВЦЭМ!$J$34:$J$777,СВЦЭМ!$A$34:$A$777,$A358,СВЦЭМ!$B$34:$B$777,D$331)+'СЕТ СН'!$F$13-'СЕТ СН'!$F$21</f>
        <v>-99.199395250000009</v>
      </c>
      <c r="E358" s="37">
        <f>SUMIFS(СВЦЭМ!$J$34:$J$777,СВЦЭМ!$A$34:$A$777,$A358,СВЦЭМ!$B$34:$B$777,E$331)+'СЕТ СН'!$F$13-'СЕТ СН'!$F$21</f>
        <v>-90.653199910000012</v>
      </c>
      <c r="F358" s="37">
        <f>SUMIFS(СВЦЭМ!$J$34:$J$777,СВЦЭМ!$A$34:$A$777,$A358,СВЦЭМ!$B$34:$B$777,F$331)+'СЕТ СН'!$F$13-'СЕТ СН'!$F$21</f>
        <v>-88.69258302999998</v>
      </c>
      <c r="G358" s="37">
        <f>SUMIFS(СВЦЭМ!$J$34:$J$777,СВЦЭМ!$A$34:$A$777,$A358,СВЦЭМ!$B$34:$B$777,G$331)+'СЕТ СН'!$F$13-'СЕТ СН'!$F$21</f>
        <v>-94.321053940000013</v>
      </c>
      <c r="H358" s="37">
        <f>SUMIFS(СВЦЭМ!$J$34:$J$777,СВЦЭМ!$A$34:$A$777,$A358,СВЦЭМ!$B$34:$B$777,H$331)+'СЕТ СН'!$F$13-'СЕТ СН'!$F$21</f>
        <v>-137.85369922000001</v>
      </c>
      <c r="I358" s="37">
        <f>SUMIFS(СВЦЭМ!$J$34:$J$777,СВЦЭМ!$A$34:$A$777,$A358,СВЦЭМ!$B$34:$B$777,I$331)+'СЕТ СН'!$F$13-'СЕТ СН'!$F$21</f>
        <v>-186.77866359000001</v>
      </c>
      <c r="J358" s="37">
        <f>SUMIFS(СВЦЭМ!$J$34:$J$777,СВЦЭМ!$A$34:$A$777,$A358,СВЦЭМ!$B$34:$B$777,J$331)+'СЕТ СН'!$F$13-'СЕТ СН'!$F$21</f>
        <v>-237.39858300999998</v>
      </c>
      <c r="K358" s="37">
        <f>SUMIFS(СВЦЭМ!$J$34:$J$777,СВЦЭМ!$A$34:$A$777,$A358,СВЦЭМ!$B$34:$B$777,K$331)+'СЕТ СН'!$F$13-'СЕТ СН'!$F$21</f>
        <v>-280.58052409999999</v>
      </c>
      <c r="L358" s="37">
        <f>SUMIFS(СВЦЭМ!$J$34:$J$777,СВЦЭМ!$A$34:$A$777,$A358,СВЦЭМ!$B$34:$B$777,L$331)+'СЕТ СН'!$F$13-'СЕТ СН'!$F$21</f>
        <v>-309.83775986000001</v>
      </c>
      <c r="M358" s="37">
        <f>SUMIFS(СВЦЭМ!$J$34:$J$777,СВЦЭМ!$A$34:$A$777,$A358,СВЦЭМ!$B$34:$B$777,M$331)+'СЕТ СН'!$F$13-'СЕТ СН'!$F$21</f>
        <v>-301.89705653999999</v>
      </c>
      <c r="N358" s="37">
        <f>SUMIFS(СВЦЭМ!$J$34:$J$777,СВЦЭМ!$A$34:$A$777,$A358,СВЦЭМ!$B$34:$B$777,N$331)+'СЕТ СН'!$F$13-'СЕТ СН'!$F$21</f>
        <v>-304.24691766000001</v>
      </c>
      <c r="O358" s="37">
        <f>SUMIFS(СВЦЭМ!$J$34:$J$777,СВЦЭМ!$A$34:$A$777,$A358,СВЦЭМ!$B$34:$B$777,O$331)+'СЕТ СН'!$F$13-'СЕТ СН'!$F$21</f>
        <v>-308.47401201999998</v>
      </c>
      <c r="P358" s="37">
        <f>SUMIFS(СВЦЭМ!$J$34:$J$777,СВЦЭМ!$A$34:$A$777,$A358,СВЦЭМ!$B$34:$B$777,P$331)+'СЕТ СН'!$F$13-'СЕТ СН'!$F$21</f>
        <v>-310.27380733000001</v>
      </c>
      <c r="Q358" s="37">
        <f>SUMIFS(СВЦЭМ!$J$34:$J$777,СВЦЭМ!$A$34:$A$777,$A358,СВЦЭМ!$B$34:$B$777,Q$331)+'СЕТ СН'!$F$13-'СЕТ СН'!$F$21</f>
        <v>-310.93749817999998</v>
      </c>
      <c r="R358" s="37">
        <f>SUMIFS(СВЦЭМ!$J$34:$J$777,СВЦЭМ!$A$34:$A$777,$A358,СВЦЭМ!$B$34:$B$777,R$331)+'СЕТ СН'!$F$13-'СЕТ СН'!$F$21</f>
        <v>-310.40985547999998</v>
      </c>
      <c r="S358" s="37">
        <f>SUMIFS(СВЦЭМ!$J$34:$J$777,СВЦЭМ!$A$34:$A$777,$A358,СВЦЭМ!$B$34:$B$777,S$331)+'СЕТ СН'!$F$13-'СЕТ СН'!$F$21</f>
        <v>-315.21360777000001</v>
      </c>
      <c r="T358" s="37">
        <f>SUMIFS(СВЦЭМ!$J$34:$J$777,СВЦЭМ!$A$34:$A$777,$A358,СВЦЭМ!$B$34:$B$777,T$331)+'СЕТ СН'!$F$13-'СЕТ СН'!$F$21</f>
        <v>-307.39269617000002</v>
      </c>
      <c r="U358" s="37">
        <f>SUMIFS(СВЦЭМ!$J$34:$J$777,СВЦЭМ!$A$34:$A$777,$A358,СВЦЭМ!$B$34:$B$777,U$331)+'СЕТ СН'!$F$13-'СЕТ СН'!$F$21</f>
        <v>-305.83097237999999</v>
      </c>
      <c r="V358" s="37">
        <f>SUMIFS(СВЦЭМ!$J$34:$J$777,СВЦЭМ!$A$34:$A$777,$A358,СВЦЭМ!$B$34:$B$777,V$331)+'СЕТ СН'!$F$13-'СЕТ СН'!$F$21</f>
        <v>-308.32468506999999</v>
      </c>
      <c r="W358" s="37">
        <f>SUMIFS(СВЦЭМ!$J$34:$J$777,СВЦЭМ!$A$34:$A$777,$A358,СВЦЭМ!$B$34:$B$777,W$331)+'СЕТ СН'!$F$13-'СЕТ СН'!$F$21</f>
        <v>-295.96684687999999</v>
      </c>
      <c r="X358" s="37">
        <f>SUMIFS(СВЦЭМ!$J$34:$J$777,СВЦЭМ!$A$34:$A$777,$A358,СВЦЭМ!$B$34:$B$777,X$331)+'СЕТ СН'!$F$13-'СЕТ СН'!$F$21</f>
        <v>-262.20301660000001</v>
      </c>
      <c r="Y358" s="37">
        <f>SUMIFS(СВЦЭМ!$J$34:$J$777,СВЦЭМ!$A$34:$A$777,$A358,СВЦЭМ!$B$34:$B$777,Y$331)+'СЕТ СН'!$F$13-'СЕТ СН'!$F$21</f>
        <v>-214.48774347</v>
      </c>
    </row>
    <row r="359" spans="1:27" ht="15.75" x14ac:dyDescent="0.2">
      <c r="A359" s="36">
        <f t="shared" si="9"/>
        <v>42944</v>
      </c>
      <c r="B359" s="37">
        <f>SUMIFS(СВЦЭМ!$J$34:$J$777,СВЦЭМ!$A$34:$A$777,$A359,СВЦЭМ!$B$34:$B$777,B$331)+'СЕТ СН'!$F$13-'СЕТ СН'!$F$21</f>
        <v>-172.75888803999999</v>
      </c>
      <c r="C359" s="37">
        <f>SUMIFS(СВЦЭМ!$J$34:$J$777,СВЦЭМ!$A$34:$A$777,$A359,СВЦЭМ!$B$34:$B$777,C$331)+'СЕТ СН'!$F$13-'СЕТ СН'!$F$21</f>
        <v>-125.87524266000003</v>
      </c>
      <c r="D359" s="37">
        <f>SUMIFS(СВЦЭМ!$J$34:$J$777,СВЦЭМ!$A$34:$A$777,$A359,СВЦЭМ!$B$34:$B$777,D$331)+'СЕТ СН'!$F$13-'СЕТ СН'!$F$21</f>
        <v>-88.627140580000003</v>
      </c>
      <c r="E359" s="37">
        <f>SUMIFS(СВЦЭМ!$J$34:$J$777,СВЦЭМ!$A$34:$A$777,$A359,СВЦЭМ!$B$34:$B$777,E$331)+'СЕТ СН'!$F$13-'СЕТ СН'!$F$21</f>
        <v>-78.629063330000008</v>
      </c>
      <c r="F359" s="37">
        <f>SUMIFS(СВЦЭМ!$J$34:$J$777,СВЦЭМ!$A$34:$A$777,$A359,СВЦЭМ!$B$34:$B$777,F$331)+'СЕТ СН'!$F$13-'СЕТ СН'!$F$21</f>
        <v>-74.117146789999993</v>
      </c>
      <c r="G359" s="37">
        <f>SUMIFS(СВЦЭМ!$J$34:$J$777,СВЦЭМ!$A$34:$A$777,$A359,СВЦЭМ!$B$34:$B$777,G$331)+'СЕТ СН'!$F$13-'СЕТ СН'!$F$21</f>
        <v>-79.364679120000005</v>
      </c>
      <c r="H359" s="37">
        <f>SUMIFS(СВЦЭМ!$J$34:$J$777,СВЦЭМ!$A$34:$A$777,$A359,СВЦЭМ!$B$34:$B$777,H$331)+'СЕТ СН'!$F$13-'СЕТ СН'!$F$21</f>
        <v>-122.06663100999998</v>
      </c>
      <c r="I359" s="37">
        <f>SUMIFS(СВЦЭМ!$J$34:$J$777,СВЦЭМ!$A$34:$A$777,$A359,СВЦЭМ!$B$34:$B$777,I$331)+'СЕТ СН'!$F$13-'СЕТ СН'!$F$21</f>
        <v>-185.08102643000001</v>
      </c>
      <c r="J359" s="37">
        <f>SUMIFS(СВЦЭМ!$J$34:$J$777,СВЦЭМ!$A$34:$A$777,$A359,СВЦЭМ!$B$34:$B$777,J$331)+'СЕТ СН'!$F$13-'СЕТ СН'!$F$21</f>
        <v>-233.74675187999998</v>
      </c>
      <c r="K359" s="37">
        <f>SUMIFS(СВЦЭМ!$J$34:$J$777,СВЦЭМ!$A$34:$A$777,$A359,СВЦЭМ!$B$34:$B$777,K$331)+'СЕТ СН'!$F$13-'СЕТ СН'!$F$21</f>
        <v>-279.40793310999999</v>
      </c>
      <c r="L359" s="37">
        <f>SUMIFS(СВЦЭМ!$J$34:$J$777,СВЦЭМ!$A$34:$A$777,$A359,СВЦЭМ!$B$34:$B$777,L$331)+'СЕТ СН'!$F$13-'СЕТ СН'!$F$21</f>
        <v>-311.72340966000002</v>
      </c>
      <c r="M359" s="37">
        <f>SUMIFS(СВЦЭМ!$J$34:$J$777,СВЦЭМ!$A$34:$A$777,$A359,СВЦЭМ!$B$34:$B$777,M$331)+'СЕТ СН'!$F$13-'СЕТ СН'!$F$21</f>
        <v>-319.81487705000001</v>
      </c>
      <c r="N359" s="37">
        <f>SUMIFS(СВЦЭМ!$J$34:$J$777,СВЦЭМ!$A$34:$A$777,$A359,СВЦЭМ!$B$34:$B$777,N$331)+'СЕТ СН'!$F$13-'СЕТ СН'!$F$21</f>
        <v>-314.59553618000001</v>
      </c>
      <c r="O359" s="37">
        <f>SUMIFS(СВЦЭМ!$J$34:$J$777,СВЦЭМ!$A$34:$A$777,$A359,СВЦЭМ!$B$34:$B$777,O$331)+'СЕТ СН'!$F$13-'СЕТ СН'!$F$21</f>
        <v>-313.12381987999999</v>
      </c>
      <c r="P359" s="37">
        <f>SUMIFS(СВЦЭМ!$J$34:$J$777,СВЦЭМ!$A$34:$A$777,$A359,СВЦЭМ!$B$34:$B$777,P$331)+'СЕТ СН'!$F$13-'СЕТ СН'!$F$21</f>
        <v>-311.14559973000001</v>
      </c>
      <c r="Q359" s="37">
        <f>SUMIFS(СВЦЭМ!$J$34:$J$777,СВЦЭМ!$A$34:$A$777,$A359,СВЦЭМ!$B$34:$B$777,Q$331)+'СЕТ СН'!$F$13-'СЕТ СН'!$F$21</f>
        <v>-308.9224155</v>
      </c>
      <c r="R359" s="37">
        <f>SUMIFS(СВЦЭМ!$J$34:$J$777,СВЦЭМ!$A$34:$A$777,$A359,СВЦЭМ!$B$34:$B$777,R$331)+'СЕТ СН'!$F$13-'СЕТ СН'!$F$21</f>
        <v>-303.15903530999998</v>
      </c>
      <c r="S359" s="37">
        <f>SUMIFS(СВЦЭМ!$J$34:$J$777,СВЦЭМ!$A$34:$A$777,$A359,СВЦЭМ!$B$34:$B$777,S$331)+'СЕТ СН'!$F$13-'СЕТ СН'!$F$21</f>
        <v>-302.94192154000001</v>
      </c>
      <c r="T359" s="37">
        <f>SUMIFS(СВЦЭМ!$J$34:$J$777,СВЦЭМ!$A$34:$A$777,$A359,СВЦЭМ!$B$34:$B$777,T$331)+'СЕТ СН'!$F$13-'СЕТ СН'!$F$21</f>
        <v>-291.35491431999998</v>
      </c>
      <c r="U359" s="37">
        <f>SUMIFS(СВЦЭМ!$J$34:$J$777,СВЦЭМ!$A$34:$A$777,$A359,СВЦЭМ!$B$34:$B$777,U$331)+'СЕТ СН'!$F$13-'СЕТ СН'!$F$21</f>
        <v>-290.89726344000002</v>
      </c>
      <c r="V359" s="37">
        <f>SUMIFS(СВЦЭМ!$J$34:$J$777,СВЦЭМ!$A$34:$A$777,$A359,СВЦЭМ!$B$34:$B$777,V$331)+'СЕТ СН'!$F$13-'СЕТ СН'!$F$21</f>
        <v>-293.05101614</v>
      </c>
      <c r="W359" s="37">
        <f>SUMIFS(СВЦЭМ!$J$34:$J$777,СВЦЭМ!$A$34:$A$777,$A359,СВЦЭМ!$B$34:$B$777,W$331)+'СЕТ СН'!$F$13-'СЕТ СН'!$F$21</f>
        <v>-283.02628031</v>
      </c>
      <c r="X359" s="37">
        <f>SUMIFS(СВЦЭМ!$J$34:$J$777,СВЦЭМ!$A$34:$A$777,$A359,СВЦЭМ!$B$34:$B$777,X$331)+'СЕТ СН'!$F$13-'СЕТ СН'!$F$21</f>
        <v>-255.79722556000002</v>
      </c>
      <c r="Y359" s="37">
        <f>SUMIFS(СВЦЭМ!$J$34:$J$777,СВЦЭМ!$A$34:$A$777,$A359,СВЦЭМ!$B$34:$B$777,Y$331)+'СЕТ СН'!$F$13-'СЕТ СН'!$F$21</f>
        <v>-211.20537279000001</v>
      </c>
    </row>
    <row r="360" spans="1:27" ht="15.75" x14ac:dyDescent="0.2">
      <c r="A360" s="36">
        <f t="shared" si="9"/>
        <v>42945</v>
      </c>
      <c r="B360" s="37">
        <f>SUMIFS(СВЦЭМ!$J$34:$J$777,СВЦЭМ!$A$34:$A$777,$A360,СВЦЭМ!$B$34:$B$777,B$331)+'СЕТ СН'!$F$13-'СЕТ СН'!$F$21</f>
        <v>-189.68269982999999</v>
      </c>
      <c r="C360" s="37">
        <f>SUMIFS(СВЦЭМ!$J$34:$J$777,СВЦЭМ!$A$34:$A$777,$A360,СВЦЭМ!$B$34:$B$777,C$331)+'СЕТ СН'!$F$13-'СЕТ СН'!$F$21</f>
        <v>-143.56394590000002</v>
      </c>
      <c r="D360" s="37">
        <f>SUMIFS(СВЦЭМ!$J$34:$J$777,СВЦЭМ!$A$34:$A$777,$A360,СВЦЭМ!$B$34:$B$777,D$331)+'СЕТ СН'!$F$13-'СЕТ СН'!$F$21</f>
        <v>-115.14955386000003</v>
      </c>
      <c r="E360" s="37">
        <f>SUMIFS(СВЦЭМ!$J$34:$J$777,СВЦЭМ!$A$34:$A$777,$A360,СВЦЭМ!$B$34:$B$777,E$331)+'СЕТ СН'!$F$13-'СЕТ СН'!$F$21</f>
        <v>-107.35741945000001</v>
      </c>
      <c r="F360" s="37">
        <f>SUMIFS(СВЦЭМ!$J$34:$J$777,СВЦЭМ!$A$34:$A$777,$A360,СВЦЭМ!$B$34:$B$777,F$331)+'СЕТ СН'!$F$13-'СЕТ СН'!$F$21</f>
        <v>-100.53495672000003</v>
      </c>
      <c r="G360" s="37">
        <f>SUMIFS(СВЦЭМ!$J$34:$J$777,СВЦЭМ!$A$34:$A$777,$A360,СВЦЭМ!$B$34:$B$777,G$331)+'СЕТ СН'!$F$13-'СЕТ СН'!$F$21</f>
        <v>-99.375389279999979</v>
      </c>
      <c r="H360" s="37">
        <f>SUMIFS(СВЦЭМ!$J$34:$J$777,СВЦЭМ!$A$34:$A$777,$A360,СВЦЭМ!$B$34:$B$777,H$331)+'СЕТ СН'!$F$13-'СЕТ СН'!$F$21</f>
        <v>-117.13709031000002</v>
      </c>
      <c r="I360" s="37">
        <f>SUMIFS(СВЦЭМ!$J$34:$J$777,СВЦЭМ!$A$34:$A$777,$A360,СВЦЭМ!$B$34:$B$777,I$331)+'СЕТ СН'!$F$13-'СЕТ СН'!$F$21</f>
        <v>-162.78194666000002</v>
      </c>
      <c r="J360" s="37">
        <f>SUMIFS(СВЦЭМ!$J$34:$J$777,СВЦЭМ!$A$34:$A$777,$A360,СВЦЭМ!$B$34:$B$777,J$331)+'СЕТ СН'!$F$13-'СЕТ СН'!$F$21</f>
        <v>-208.12327626000001</v>
      </c>
      <c r="K360" s="37">
        <f>SUMIFS(СВЦЭМ!$J$34:$J$777,СВЦЭМ!$A$34:$A$777,$A360,СВЦЭМ!$B$34:$B$777,K$331)+'СЕТ СН'!$F$13-'СЕТ СН'!$F$21</f>
        <v>-252.22526445</v>
      </c>
      <c r="L360" s="37">
        <f>SUMIFS(СВЦЭМ!$J$34:$J$777,СВЦЭМ!$A$34:$A$777,$A360,СВЦЭМ!$B$34:$B$777,L$331)+'СЕТ СН'!$F$13-'СЕТ СН'!$F$21</f>
        <v>-285.66909568</v>
      </c>
      <c r="M360" s="37">
        <f>SUMIFS(СВЦЭМ!$J$34:$J$777,СВЦЭМ!$A$34:$A$777,$A360,СВЦЭМ!$B$34:$B$777,M$331)+'СЕТ СН'!$F$13-'СЕТ СН'!$F$21</f>
        <v>-297.65500552999998</v>
      </c>
      <c r="N360" s="37">
        <f>SUMIFS(СВЦЭМ!$J$34:$J$777,СВЦЭМ!$A$34:$A$777,$A360,СВЦЭМ!$B$34:$B$777,N$331)+'СЕТ СН'!$F$13-'СЕТ СН'!$F$21</f>
        <v>-289.60057986999999</v>
      </c>
      <c r="O360" s="37">
        <f>SUMIFS(СВЦЭМ!$J$34:$J$777,СВЦЭМ!$A$34:$A$777,$A360,СВЦЭМ!$B$34:$B$777,O$331)+'СЕТ СН'!$F$13-'СЕТ СН'!$F$21</f>
        <v>-294.91148414999998</v>
      </c>
      <c r="P360" s="37">
        <f>SUMIFS(СВЦЭМ!$J$34:$J$777,СВЦЭМ!$A$34:$A$777,$A360,СВЦЭМ!$B$34:$B$777,P$331)+'СЕТ СН'!$F$13-'СЕТ СН'!$F$21</f>
        <v>-288.50178020999999</v>
      </c>
      <c r="Q360" s="37">
        <f>SUMIFS(СВЦЭМ!$J$34:$J$777,СВЦЭМ!$A$34:$A$777,$A360,СВЦЭМ!$B$34:$B$777,Q$331)+'СЕТ СН'!$F$13-'СЕТ СН'!$F$21</f>
        <v>-288.25331980999999</v>
      </c>
      <c r="R360" s="37">
        <f>SUMIFS(СВЦЭМ!$J$34:$J$777,СВЦЭМ!$A$34:$A$777,$A360,СВЦЭМ!$B$34:$B$777,R$331)+'СЕТ СН'!$F$13-'СЕТ СН'!$F$21</f>
        <v>-288.50384052999999</v>
      </c>
      <c r="S360" s="37">
        <f>SUMIFS(СВЦЭМ!$J$34:$J$777,СВЦЭМ!$A$34:$A$777,$A360,СВЦЭМ!$B$34:$B$777,S$331)+'СЕТ СН'!$F$13-'СЕТ СН'!$F$21</f>
        <v>-296.69269516999998</v>
      </c>
      <c r="T360" s="37">
        <f>SUMIFS(СВЦЭМ!$J$34:$J$777,СВЦЭМ!$A$34:$A$777,$A360,СВЦЭМ!$B$34:$B$777,T$331)+'СЕТ СН'!$F$13-'СЕТ СН'!$F$21</f>
        <v>-294.60393142999999</v>
      </c>
      <c r="U360" s="37">
        <f>SUMIFS(СВЦЭМ!$J$34:$J$777,СВЦЭМ!$A$34:$A$777,$A360,СВЦЭМ!$B$34:$B$777,U$331)+'СЕТ СН'!$F$13-'СЕТ СН'!$F$21</f>
        <v>-293.73810392000001</v>
      </c>
      <c r="V360" s="37">
        <f>SUMIFS(СВЦЭМ!$J$34:$J$777,СВЦЭМ!$A$34:$A$777,$A360,СВЦЭМ!$B$34:$B$777,V$331)+'СЕТ СН'!$F$13-'СЕТ СН'!$F$21</f>
        <v>-286.30278559999999</v>
      </c>
      <c r="W360" s="37">
        <f>SUMIFS(СВЦЭМ!$J$34:$J$777,СВЦЭМ!$A$34:$A$777,$A360,СВЦЭМ!$B$34:$B$777,W$331)+'СЕТ СН'!$F$13-'СЕТ СН'!$F$21</f>
        <v>-272.5922147</v>
      </c>
      <c r="X360" s="37">
        <f>SUMIFS(СВЦЭМ!$J$34:$J$777,СВЦЭМ!$A$34:$A$777,$A360,СВЦЭМ!$B$34:$B$777,X$331)+'СЕТ СН'!$F$13-'СЕТ СН'!$F$21</f>
        <v>-238.6438091</v>
      </c>
      <c r="Y360" s="37">
        <f>SUMIFS(СВЦЭМ!$J$34:$J$777,СВЦЭМ!$A$34:$A$777,$A360,СВЦЭМ!$B$34:$B$777,Y$331)+'СЕТ СН'!$F$13-'СЕТ СН'!$F$21</f>
        <v>-181.88142056999999</v>
      </c>
    </row>
    <row r="361" spans="1:27" ht="15.75" x14ac:dyDescent="0.2">
      <c r="A361" s="36">
        <f t="shared" si="9"/>
        <v>42946</v>
      </c>
      <c r="B361" s="37">
        <f>SUMIFS(СВЦЭМ!$J$34:$J$777,СВЦЭМ!$A$34:$A$777,$A361,СВЦЭМ!$B$34:$B$777,B$331)+'СЕТ СН'!$F$13-'СЕТ СН'!$F$21</f>
        <v>-181.61252431000003</v>
      </c>
      <c r="C361" s="37">
        <f>SUMIFS(СВЦЭМ!$J$34:$J$777,СВЦЭМ!$A$34:$A$777,$A361,СВЦЭМ!$B$34:$B$777,C$331)+'СЕТ СН'!$F$13-'СЕТ СН'!$F$21</f>
        <v>-139.01746716000002</v>
      </c>
      <c r="D361" s="37">
        <f>SUMIFS(СВЦЭМ!$J$34:$J$777,СВЦЭМ!$A$34:$A$777,$A361,СВЦЭМ!$B$34:$B$777,D$331)+'СЕТ СН'!$F$13-'СЕТ СН'!$F$21</f>
        <v>-105.09165973</v>
      </c>
      <c r="E361" s="37">
        <f>SUMIFS(СВЦЭМ!$J$34:$J$777,СВЦЭМ!$A$34:$A$777,$A361,СВЦЭМ!$B$34:$B$777,E$331)+'СЕТ СН'!$F$13-'СЕТ СН'!$F$21</f>
        <v>-98.782783129999984</v>
      </c>
      <c r="F361" s="37">
        <f>SUMIFS(СВЦЭМ!$J$34:$J$777,СВЦЭМ!$A$34:$A$777,$A361,СВЦЭМ!$B$34:$B$777,F$331)+'СЕТ СН'!$F$13-'СЕТ СН'!$F$21</f>
        <v>-83.556392189999997</v>
      </c>
      <c r="G361" s="37">
        <f>SUMIFS(СВЦЭМ!$J$34:$J$777,СВЦЭМ!$A$34:$A$777,$A361,СВЦЭМ!$B$34:$B$777,G$331)+'СЕТ СН'!$F$13-'СЕТ СН'!$F$21</f>
        <v>-80.706992710000009</v>
      </c>
      <c r="H361" s="37">
        <f>SUMIFS(СВЦЭМ!$J$34:$J$777,СВЦЭМ!$A$34:$A$777,$A361,СВЦЭМ!$B$34:$B$777,H$331)+'СЕТ СН'!$F$13-'СЕТ СН'!$F$21</f>
        <v>-103.23560505</v>
      </c>
      <c r="I361" s="37">
        <f>SUMIFS(СВЦЭМ!$J$34:$J$777,СВЦЭМ!$A$34:$A$777,$A361,СВЦЭМ!$B$34:$B$777,I$331)+'СЕТ СН'!$F$13-'СЕТ СН'!$F$21</f>
        <v>-154.37220869999999</v>
      </c>
      <c r="J361" s="37">
        <f>SUMIFS(СВЦЭМ!$J$34:$J$777,СВЦЭМ!$A$34:$A$777,$A361,СВЦЭМ!$B$34:$B$777,J$331)+'СЕТ СН'!$F$13-'СЕТ СН'!$F$21</f>
        <v>-204.61255267000001</v>
      </c>
      <c r="K361" s="37">
        <f>SUMIFS(СВЦЭМ!$J$34:$J$777,СВЦЭМ!$A$34:$A$777,$A361,СВЦЭМ!$B$34:$B$777,K$331)+'СЕТ СН'!$F$13-'СЕТ СН'!$F$21</f>
        <v>-265.75858703</v>
      </c>
      <c r="L361" s="37">
        <f>SUMIFS(СВЦЭМ!$J$34:$J$777,СВЦЭМ!$A$34:$A$777,$A361,СВЦЭМ!$B$34:$B$777,L$331)+'СЕТ СН'!$F$13-'СЕТ СН'!$F$21</f>
        <v>-306.08535085</v>
      </c>
      <c r="M361" s="37">
        <f>SUMIFS(СВЦЭМ!$J$34:$J$777,СВЦЭМ!$A$34:$A$777,$A361,СВЦЭМ!$B$34:$B$777,M$331)+'СЕТ СН'!$F$13-'СЕТ СН'!$F$21</f>
        <v>-318.73194387000001</v>
      </c>
      <c r="N361" s="37">
        <f>SUMIFS(СВЦЭМ!$J$34:$J$777,СВЦЭМ!$A$34:$A$777,$A361,СВЦЭМ!$B$34:$B$777,N$331)+'СЕТ СН'!$F$13-'СЕТ СН'!$F$21</f>
        <v>-315.74384358999998</v>
      </c>
      <c r="O361" s="37">
        <f>SUMIFS(СВЦЭМ!$J$34:$J$777,СВЦЭМ!$A$34:$A$777,$A361,СВЦЭМ!$B$34:$B$777,O$331)+'СЕТ СН'!$F$13-'СЕТ СН'!$F$21</f>
        <v>-318.74956555</v>
      </c>
      <c r="P361" s="37">
        <f>SUMIFS(СВЦЭМ!$J$34:$J$777,СВЦЭМ!$A$34:$A$777,$A361,СВЦЭМ!$B$34:$B$777,P$331)+'СЕТ СН'!$F$13-'СЕТ СН'!$F$21</f>
        <v>-311.10354812000003</v>
      </c>
      <c r="Q361" s="37">
        <f>SUMIFS(СВЦЭМ!$J$34:$J$777,СВЦЭМ!$A$34:$A$777,$A361,СВЦЭМ!$B$34:$B$777,Q$331)+'СЕТ СН'!$F$13-'СЕТ СН'!$F$21</f>
        <v>-313.77192294000002</v>
      </c>
      <c r="R361" s="37">
        <f>SUMIFS(СВЦЭМ!$J$34:$J$777,СВЦЭМ!$A$34:$A$777,$A361,СВЦЭМ!$B$34:$B$777,R$331)+'СЕТ СН'!$F$13-'СЕТ СН'!$F$21</f>
        <v>-311.86950910000002</v>
      </c>
      <c r="S361" s="37">
        <f>SUMIFS(СВЦЭМ!$J$34:$J$777,СВЦЭМ!$A$34:$A$777,$A361,СВЦЭМ!$B$34:$B$777,S$331)+'СЕТ СН'!$F$13-'СЕТ СН'!$F$21</f>
        <v>-320.02176312</v>
      </c>
      <c r="T361" s="37">
        <f>SUMIFS(СВЦЭМ!$J$34:$J$777,СВЦЭМ!$A$34:$A$777,$A361,СВЦЭМ!$B$34:$B$777,T$331)+'СЕТ СН'!$F$13-'СЕТ СН'!$F$21</f>
        <v>-319.16908943999999</v>
      </c>
      <c r="U361" s="37">
        <f>SUMIFS(СВЦЭМ!$J$34:$J$777,СВЦЭМ!$A$34:$A$777,$A361,СВЦЭМ!$B$34:$B$777,U$331)+'СЕТ СН'!$F$13-'СЕТ СН'!$F$21</f>
        <v>-320.86172329999999</v>
      </c>
      <c r="V361" s="37">
        <f>SUMIFS(СВЦЭМ!$J$34:$J$777,СВЦЭМ!$A$34:$A$777,$A361,СВЦЭМ!$B$34:$B$777,V$331)+'СЕТ СН'!$F$13-'СЕТ СН'!$F$21</f>
        <v>-315.47876504999999</v>
      </c>
      <c r="W361" s="37">
        <f>SUMIFS(СВЦЭМ!$J$34:$J$777,СВЦЭМ!$A$34:$A$777,$A361,СВЦЭМ!$B$34:$B$777,W$331)+'СЕТ СН'!$F$13-'СЕТ СН'!$F$21</f>
        <v>-297.90301775</v>
      </c>
      <c r="X361" s="37">
        <f>SUMIFS(СВЦЭМ!$J$34:$J$777,СВЦЭМ!$A$34:$A$777,$A361,СВЦЭМ!$B$34:$B$777,X$331)+'СЕТ СН'!$F$13-'СЕТ СН'!$F$21</f>
        <v>-274.29480029000001</v>
      </c>
      <c r="Y361" s="37">
        <f>SUMIFS(СВЦЭМ!$J$34:$J$777,СВЦЭМ!$A$34:$A$777,$A361,СВЦЭМ!$B$34:$B$777,Y$331)+'СЕТ СН'!$F$13-'СЕТ СН'!$F$21</f>
        <v>-216.25546677</v>
      </c>
    </row>
    <row r="362" spans="1:27" ht="15.75" x14ac:dyDescent="0.2">
      <c r="A362" s="36">
        <f t="shared" si="9"/>
        <v>42947</v>
      </c>
      <c r="B362" s="37">
        <f>SUMIFS(СВЦЭМ!$J$34:$J$777,СВЦЭМ!$A$34:$A$777,$A362,СВЦЭМ!$B$34:$B$777,B$331)+'СЕТ СН'!$F$13-'СЕТ СН'!$F$21</f>
        <v>-171.78976833000002</v>
      </c>
      <c r="C362" s="37">
        <f>SUMIFS(СВЦЭМ!$J$34:$J$777,СВЦЭМ!$A$34:$A$777,$A362,СВЦЭМ!$B$34:$B$777,C$331)+'СЕТ СН'!$F$13-'СЕТ СН'!$F$21</f>
        <v>-125.82917408999998</v>
      </c>
      <c r="D362" s="37">
        <f>SUMIFS(СВЦЭМ!$J$34:$J$777,СВЦЭМ!$A$34:$A$777,$A362,СВЦЭМ!$B$34:$B$777,D$331)+'СЕТ СН'!$F$13-'СЕТ СН'!$F$21</f>
        <v>-101.39434627999998</v>
      </c>
      <c r="E362" s="37">
        <f>SUMIFS(СВЦЭМ!$J$34:$J$777,СВЦЭМ!$A$34:$A$777,$A362,СВЦЭМ!$B$34:$B$777,E$331)+'СЕТ СН'!$F$13-'СЕТ СН'!$F$21</f>
        <v>-93.123170449999975</v>
      </c>
      <c r="F362" s="37">
        <f>SUMIFS(СВЦЭМ!$J$34:$J$777,СВЦЭМ!$A$34:$A$777,$A362,СВЦЭМ!$B$34:$B$777,F$331)+'СЕТ СН'!$F$13-'СЕТ СН'!$F$21</f>
        <v>-81.33061428000002</v>
      </c>
      <c r="G362" s="37">
        <f>SUMIFS(СВЦЭМ!$J$34:$J$777,СВЦЭМ!$A$34:$A$777,$A362,СВЦЭМ!$B$34:$B$777,G$331)+'СЕТ СН'!$F$13-'СЕТ СН'!$F$21</f>
        <v>-87.47405249000002</v>
      </c>
      <c r="H362" s="37">
        <f>SUMIFS(СВЦЭМ!$J$34:$J$777,СВЦЭМ!$A$34:$A$777,$A362,СВЦЭМ!$B$34:$B$777,H$331)+'СЕТ СН'!$F$13-'СЕТ СН'!$F$21</f>
        <v>-132.34224467000001</v>
      </c>
      <c r="I362" s="37">
        <f>SUMIFS(СВЦЭМ!$J$34:$J$777,СВЦЭМ!$A$34:$A$777,$A362,СВЦЭМ!$B$34:$B$777,I$331)+'СЕТ СН'!$F$13-'СЕТ СН'!$F$21</f>
        <v>-185.11316189000001</v>
      </c>
      <c r="J362" s="37">
        <f>SUMIFS(СВЦЭМ!$J$34:$J$777,СВЦЭМ!$A$34:$A$777,$A362,СВЦЭМ!$B$34:$B$777,J$331)+'СЕТ СН'!$F$13-'СЕТ СН'!$F$21</f>
        <v>-239.06108647999997</v>
      </c>
      <c r="K362" s="37">
        <f>SUMIFS(СВЦЭМ!$J$34:$J$777,СВЦЭМ!$A$34:$A$777,$A362,СВЦЭМ!$B$34:$B$777,K$331)+'СЕТ СН'!$F$13-'СЕТ СН'!$F$21</f>
        <v>-284.01361494000002</v>
      </c>
      <c r="L362" s="37">
        <f>SUMIFS(СВЦЭМ!$J$34:$J$777,СВЦЭМ!$A$34:$A$777,$A362,СВЦЭМ!$B$34:$B$777,L$331)+'СЕТ СН'!$F$13-'СЕТ СН'!$F$21</f>
        <v>-314.77784843000001</v>
      </c>
      <c r="M362" s="37">
        <f>SUMIFS(СВЦЭМ!$J$34:$J$777,СВЦЭМ!$A$34:$A$777,$A362,СВЦЭМ!$B$34:$B$777,M$331)+'СЕТ СН'!$F$13-'СЕТ СН'!$F$21</f>
        <v>-321.23235363999999</v>
      </c>
      <c r="N362" s="37">
        <f>SUMIFS(СВЦЭМ!$J$34:$J$777,СВЦЭМ!$A$34:$A$777,$A362,СВЦЭМ!$B$34:$B$777,N$331)+'СЕТ СН'!$F$13-'СЕТ СН'!$F$21</f>
        <v>-322.24882532999999</v>
      </c>
      <c r="O362" s="37">
        <f>SUMIFS(СВЦЭМ!$J$34:$J$777,СВЦЭМ!$A$34:$A$777,$A362,СВЦЭМ!$B$34:$B$777,O$331)+'СЕТ СН'!$F$13-'СЕТ СН'!$F$21</f>
        <v>-319.95204811999997</v>
      </c>
      <c r="P362" s="37">
        <f>SUMIFS(СВЦЭМ!$J$34:$J$777,СВЦЭМ!$A$34:$A$777,$A362,СВЦЭМ!$B$34:$B$777,P$331)+'СЕТ СН'!$F$13-'СЕТ СН'!$F$21</f>
        <v>-310.29084929999999</v>
      </c>
      <c r="Q362" s="37">
        <f>SUMIFS(СВЦЭМ!$J$34:$J$777,СВЦЭМ!$A$34:$A$777,$A362,СВЦЭМ!$B$34:$B$777,Q$331)+'СЕТ СН'!$F$13-'СЕТ СН'!$F$21</f>
        <v>-307.44297339000002</v>
      </c>
      <c r="R362" s="37">
        <f>SUMIFS(СВЦЭМ!$J$34:$J$777,СВЦЭМ!$A$34:$A$777,$A362,СВЦЭМ!$B$34:$B$777,R$331)+'СЕТ СН'!$F$13-'СЕТ СН'!$F$21</f>
        <v>-303.66770968999998</v>
      </c>
      <c r="S362" s="37">
        <f>SUMIFS(СВЦЭМ!$J$34:$J$777,СВЦЭМ!$A$34:$A$777,$A362,СВЦЭМ!$B$34:$B$777,S$331)+'СЕТ СН'!$F$13-'СЕТ СН'!$F$21</f>
        <v>-317.65587213999999</v>
      </c>
      <c r="T362" s="37">
        <f>SUMIFS(СВЦЭМ!$J$34:$J$777,СВЦЭМ!$A$34:$A$777,$A362,СВЦЭМ!$B$34:$B$777,T$331)+'СЕТ СН'!$F$13-'СЕТ СН'!$F$21</f>
        <v>-323.86767207000003</v>
      </c>
      <c r="U362" s="37">
        <f>SUMIFS(СВЦЭМ!$J$34:$J$777,СВЦЭМ!$A$34:$A$777,$A362,СВЦЭМ!$B$34:$B$777,U$331)+'СЕТ СН'!$F$13-'СЕТ СН'!$F$21</f>
        <v>-320.94552708999998</v>
      </c>
      <c r="V362" s="37">
        <f>SUMIFS(СВЦЭМ!$J$34:$J$777,СВЦЭМ!$A$34:$A$777,$A362,СВЦЭМ!$B$34:$B$777,V$331)+'СЕТ СН'!$F$13-'СЕТ СН'!$F$21</f>
        <v>-308.52303308</v>
      </c>
      <c r="W362" s="37">
        <f>SUMIFS(СВЦЭМ!$J$34:$J$777,СВЦЭМ!$A$34:$A$777,$A362,СВЦЭМ!$B$34:$B$777,W$331)+'СЕТ СН'!$F$13-'СЕТ СН'!$F$21</f>
        <v>-295.82247161999999</v>
      </c>
      <c r="X362" s="37">
        <f>SUMIFS(СВЦЭМ!$J$34:$J$777,СВЦЭМ!$A$34:$A$777,$A362,СВЦЭМ!$B$34:$B$777,X$331)+'СЕТ СН'!$F$13-'СЕТ СН'!$F$21</f>
        <v>-256.98886044</v>
      </c>
      <c r="Y362" s="37">
        <f>SUMIFS(СВЦЭМ!$J$34:$J$777,СВЦЭМ!$A$34:$A$777,$A362,СВЦЭМ!$B$34:$B$777,Y$331)+'СЕТ СН'!$F$13-'СЕТ СН'!$F$21</f>
        <v>-205.76949373999997</v>
      </c>
    </row>
    <row r="363" spans="1:27" ht="15.75" x14ac:dyDescent="0.2">
      <c r="A363" s="40"/>
      <c r="B363" s="40"/>
      <c r="C363" s="40"/>
      <c r="D363" s="40"/>
      <c r="E363" s="40"/>
      <c r="F363" s="40"/>
      <c r="G363" s="40"/>
      <c r="H363" s="40"/>
      <c r="I363" s="40"/>
      <c r="J363" s="40"/>
      <c r="K363" s="40"/>
      <c r="L363" s="40"/>
      <c r="M363" s="40"/>
      <c r="N363" s="40"/>
      <c r="O363" s="40"/>
      <c r="P363" s="40"/>
      <c r="Q363" s="40"/>
      <c r="R363" s="40"/>
      <c r="S363" s="40"/>
      <c r="T363" s="40"/>
      <c r="U363" s="40"/>
      <c r="V363" s="40"/>
      <c r="W363" s="40"/>
      <c r="X363" s="40"/>
      <c r="Y363" s="40"/>
      <c r="Z363" s="40"/>
    </row>
    <row r="364" spans="1:27" ht="12.75" customHeight="1" x14ac:dyDescent="0.2">
      <c r="A364" s="117" t="s">
        <v>7</v>
      </c>
      <c r="B364" s="120" t="s">
        <v>134</v>
      </c>
      <c r="C364" s="121"/>
      <c r="D364" s="121"/>
      <c r="E364" s="121"/>
      <c r="F364" s="121"/>
      <c r="G364" s="121"/>
      <c r="H364" s="121"/>
      <c r="I364" s="121"/>
      <c r="J364" s="121"/>
      <c r="K364" s="121"/>
      <c r="L364" s="121"/>
      <c r="M364" s="121"/>
      <c r="N364" s="121"/>
      <c r="O364" s="121"/>
      <c r="P364" s="121"/>
      <c r="Q364" s="121"/>
      <c r="R364" s="121"/>
      <c r="S364" s="121"/>
      <c r="T364" s="121"/>
      <c r="U364" s="121"/>
      <c r="V364" s="121"/>
      <c r="W364" s="121"/>
      <c r="X364" s="121"/>
      <c r="Y364" s="122"/>
    </row>
    <row r="365" spans="1:27" ht="12.75" customHeight="1" x14ac:dyDescent="0.2">
      <c r="A365" s="118"/>
      <c r="B365" s="123"/>
      <c r="C365" s="124"/>
      <c r="D365" s="124"/>
      <c r="E365" s="124"/>
      <c r="F365" s="124"/>
      <c r="G365" s="124"/>
      <c r="H365" s="124"/>
      <c r="I365" s="124"/>
      <c r="J365" s="124"/>
      <c r="K365" s="124"/>
      <c r="L365" s="124"/>
      <c r="M365" s="124"/>
      <c r="N365" s="124"/>
      <c r="O365" s="124"/>
      <c r="P365" s="124"/>
      <c r="Q365" s="124"/>
      <c r="R365" s="124"/>
      <c r="S365" s="124"/>
      <c r="T365" s="124"/>
      <c r="U365" s="124"/>
      <c r="V365" s="124"/>
      <c r="W365" s="124"/>
      <c r="X365" s="124"/>
      <c r="Y365" s="125"/>
    </row>
    <row r="366" spans="1:27" s="47" customFormat="1" ht="12.75" customHeight="1" x14ac:dyDescent="0.2">
      <c r="A366" s="119"/>
      <c r="B366" s="35">
        <v>1</v>
      </c>
      <c r="C366" s="35">
        <v>2</v>
      </c>
      <c r="D366" s="35">
        <v>3</v>
      </c>
      <c r="E366" s="35">
        <v>4</v>
      </c>
      <c r="F366" s="35">
        <v>5</v>
      </c>
      <c r="G366" s="35">
        <v>6</v>
      </c>
      <c r="H366" s="35">
        <v>7</v>
      </c>
      <c r="I366" s="35">
        <v>8</v>
      </c>
      <c r="J366" s="35">
        <v>9</v>
      </c>
      <c r="K366" s="35">
        <v>10</v>
      </c>
      <c r="L366" s="35">
        <v>11</v>
      </c>
      <c r="M366" s="35">
        <v>12</v>
      </c>
      <c r="N366" s="35">
        <v>13</v>
      </c>
      <c r="O366" s="35">
        <v>14</v>
      </c>
      <c r="P366" s="35">
        <v>15</v>
      </c>
      <c r="Q366" s="35">
        <v>16</v>
      </c>
      <c r="R366" s="35">
        <v>17</v>
      </c>
      <c r="S366" s="35">
        <v>18</v>
      </c>
      <c r="T366" s="35">
        <v>19</v>
      </c>
      <c r="U366" s="35">
        <v>20</v>
      </c>
      <c r="V366" s="35">
        <v>21</v>
      </c>
      <c r="W366" s="35">
        <v>22</v>
      </c>
      <c r="X366" s="35">
        <v>23</v>
      </c>
      <c r="Y366" s="35">
        <v>24</v>
      </c>
    </row>
    <row r="367" spans="1:27" ht="15.75" customHeight="1" x14ac:dyDescent="0.2">
      <c r="A367" s="36" t="str">
        <f>A332</f>
        <v>01.07.2017</v>
      </c>
      <c r="B367" s="37">
        <f>SUMIFS(СВЦЭМ!$K$34:$K$777,СВЦЭМ!$A$34:$A$777,$A367,СВЦЭМ!$B$34:$B$777,B$366)+'СЕТ СН'!$F$13-'СЕТ СН'!$F$21</f>
        <v>5.7567727099999502</v>
      </c>
      <c r="C367" s="37">
        <f>SUMIFS(СВЦЭМ!$K$34:$K$777,СВЦЭМ!$A$34:$A$777,$A367,СВЦЭМ!$B$34:$B$777,C$366)+'СЕТ СН'!$F$13-'СЕТ СН'!$F$21</f>
        <v>39.514425500000016</v>
      </c>
      <c r="D367" s="37">
        <f>SUMIFS(СВЦЭМ!$K$34:$K$777,СВЦЭМ!$A$34:$A$777,$A367,СВЦЭМ!$B$34:$B$777,D$366)+'СЕТ СН'!$F$13-'СЕТ СН'!$F$21</f>
        <v>77.462897450000014</v>
      </c>
      <c r="E367" s="37">
        <f>SUMIFS(СВЦЭМ!$K$34:$K$777,СВЦЭМ!$A$34:$A$777,$A367,СВЦЭМ!$B$34:$B$777,E$366)+'СЕТ СН'!$F$13-'СЕТ СН'!$F$21</f>
        <v>68.495438110000009</v>
      </c>
      <c r="F367" s="37">
        <f>SUMIFS(СВЦЭМ!$K$34:$K$777,СВЦЭМ!$A$34:$A$777,$A367,СВЦЭМ!$B$34:$B$777,F$366)+'СЕТ СН'!$F$13-'СЕТ СН'!$F$21</f>
        <v>62.339626469999985</v>
      </c>
      <c r="G367" s="37">
        <f>SUMIFS(СВЦЭМ!$K$34:$K$777,СВЦЭМ!$A$34:$A$777,$A367,СВЦЭМ!$B$34:$B$777,G$366)+'СЕТ СН'!$F$13-'СЕТ СН'!$F$21</f>
        <v>66.335424480000029</v>
      </c>
      <c r="H367" s="37">
        <f>SUMIFS(СВЦЭМ!$K$34:$K$777,СВЦЭМ!$A$34:$A$777,$A367,СВЦЭМ!$B$34:$B$777,H$366)+'СЕТ СН'!$F$13-'СЕТ СН'!$F$21</f>
        <v>84.823590299999978</v>
      </c>
      <c r="I367" s="37">
        <f>SUMIFS(СВЦЭМ!$K$34:$K$777,СВЦЭМ!$A$34:$A$777,$A367,СВЦЭМ!$B$34:$B$777,I$366)+'СЕТ СН'!$F$13-'СЕТ СН'!$F$21</f>
        <v>55.457107739999969</v>
      </c>
      <c r="J367" s="37">
        <f>SUMIFS(СВЦЭМ!$K$34:$K$777,СВЦЭМ!$A$34:$A$777,$A367,СВЦЭМ!$B$34:$B$777,J$366)+'СЕТ СН'!$F$13-'СЕТ СН'!$F$21</f>
        <v>26.189706010000009</v>
      </c>
      <c r="K367" s="37">
        <f>SUMIFS(СВЦЭМ!$K$34:$K$777,СВЦЭМ!$A$34:$A$777,$A367,СВЦЭМ!$B$34:$B$777,K$366)+'СЕТ СН'!$F$13-'СЕТ СН'!$F$21</f>
        <v>-20.004607940000028</v>
      </c>
      <c r="L367" s="37">
        <f>SUMIFS(СВЦЭМ!$K$34:$K$777,СВЦЭМ!$A$34:$A$777,$A367,СВЦЭМ!$B$34:$B$777,L$366)+'СЕТ СН'!$F$13-'СЕТ СН'!$F$21</f>
        <v>-67.251315939999984</v>
      </c>
      <c r="M367" s="37">
        <f>SUMIFS(СВЦЭМ!$K$34:$K$777,СВЦЭМ!$A$34:$A$777,$A367,СВЦЭМ!$B$34:$B$777,M$366)+'СЕТ СН'!$F$13-'СЕТ СН'!$F$21</f>
        <v>-70.619683839999993</v>
      </c>
      <c r="N367" s="37">
        <f>SUMIFS(СВЦЭМ!$K$34:$K$777,СВЦЭМ!$A$34:$A$777,$A367,СВЦЭМ!$B$34:$B$777,N$366)+'СЕТ СН'!$F$13-'СЕТ СН'!$F$21</f>
        <v>-66.303553559999955</v>
      </c>
      <c r="O367" s="37">
        <f>SUMIFS(СВЦЭМ!$K$34:$K$777,СВЦЭМ!$A$34:$A$777,$A367,СВЦЭМ!$B$34:$B$777,O$366)+'СЕТ СН'!$F$13-'СЕТ СН'!$F$21</f>
        <v>-70.245065459999978</v>
      </c>
      <c r="P367" s="37">
        <f>SUMIFS(СВЦЭМ!$K$34:$K$777,СВЦЭМ!$A$34:$A$777,$A367,СВЦЭМ!$B$34:$B$777,P$366)+'СЕТ СН'!$F$13-'СЕТ СН'!$F$21</f>
        <v>-73.065226349999989</v>
      </c>
      <c r="Q367" s="37">
        <f>SUMIFS(СВЦЭМ!$K$34:$K$777,СВЦЭМ!$A$34:$A$777,$A367,СВЦЭМ!$B$34:$B$777,Q$366)+'СЕТ СН'!$F$13-'СЕТ СН'!$F$21</f>
        <v>-75.940124420000018</v>
      </c>
      <c r="R367" s="37">
        <f>SUMIFS(СВЦЭМ!$K$34:$K$777,СВЦЭМ!$A$34:$A$777,$A367,СВЦЭМ!$B$34:$B$777,R$366)+'СЕТ СН'!$F$13-'СЕТ СН'!$F$21</f>
        <v>-77.820572369999979</v>
      </c>
      <c r="S367" s="37">
        <f>SUMIFS(СВЦЭМ!$K$34:$K$777,СВЦЭМ!$A$34:$A$777,$A367,СВЦЭМ!$B$34:$B$777,S$366)+'СЕТ СН'!$F$13-'СЕТ СН'!$F$21</f>
        <v>-82.505521670000007</v>
      </c>
      <c r="T367" s="37">
        <f>SUMIFS(СВЦЭМ!$K$34:$K$777,СВЦЭМ!$A$34:$A$777,$A367,СВЦЭМ!$B$34:$B$777,T$366)+'СЕТ СН'!$F$13-'СЕТ СН'!$F$21</f>
        <v>-81.603225740000028</v>
      </c>
      <c r="U367" s="37">
        <f>SUMIFS(СВЦЭМ!$K$34:$K$777,СВЦЭМ!$A$34:$A$777,$A367,СВЦЭМ!$B$34:$B$777,U$366)+'СЕТ СН'!$F$13-'СЕТ СН'!$F$21</f>
        <v>-81.142015889999982</v>
      </c>
      <c r="V367" s="37">
        <f>SUMIFS(СВЦЭМ!$K$34:$K$777,СВЦЭМ!$A$34:$A$777,$A367,СВЦЭМ!$B$34:$B$777,V$366)+'СЕТ СН'!$F$13-'СЕТ СН'!$F$21</f>
        <v>-65.310723960000018</v>
      </c>
      <c r="W367" s="37">
        <f>SUMIFS(СВЦЭМ!$K$34:$K$777,СВЦЭМ!$A$34:$A$777,$A367,СВЦЭМ!$B$34:$B$777,W$366)+'СЕТ СН'!$F$13-'СЕТ СН'!$F$21</f>
        <v>-50.035256229999959</v>
      </c>
      <c r="X367" s="37">
        <f>SUMIFS(СВЦЭМ!$K$34:$K$777,СВЦЭМ!$A$34:$A$777,$A367,СВЦЭМ!$B$34:$B$777,X$366)+'СЕТ СН'!$F$13-'СЕТ СН'!$F$21</f>
        <v>-56.17770515999996</v>
      </c>
      <c r="Y367" s="37">
        <f>SUMIFS(СВЦЭМ!$K$34:$K$777,СВЦЭМ!$A$34:$A$777,$A367,СВЦЭМ!$B$34:$B$777,Y$366)+'СЕТ СН'!$F$13-'СЕТ СН'!$F$21</f>
        <v>-20.49840071999995</v>
      </c>
      <c r="AA367" s="46"/>
    </row>
    <row r="368" spans="1:27" ht="15.75" x14ac:dyDescent="0.2">
      <c r="A368" s="36">
        <f>A367+1</f>
        <v>42918</v>
      </c>
      <c r="B368" s="37">
        <f>SUMIFS(СВЦЭМ!$K$34:$K$777,СВЦЭМ!$A$34:$A$777,$A368,СВЦЭМ!$B$34:$B$777,B$366)+'СЕТ СН'!$F$13-'СЕТ СН'!$F$21</f>
        <v>-4.22730925999997</v>
      </c>
      <c r="C368" s="37">
        <f>SUMIFS(СВЦЭМ!$K$34:$K$777,СВЦЭМ!$A$34:$A$777,$A368,СВЦЭМ!$B$34:$B$777,C$366)+'СЕТ СН'!$F$13-'СЕТ СН'!$F$21</f>
        <v>41.015057670000033</v>
      </c>
      <c r="D368" s="37">
        <f>SUMIFS(СВЦЭМ!$K$34:$K$777,СВЦЭМ!$A$34:$A$777,$A368,СВЦЭМ!$B$34:$B$777,D$366)+'СЕТ СН'!$F$13-'СЕТ СН'!$F$21</f>
        <v>79.737831939999978</v>
      </c>
      <c r="E368" s="37">
        <f>SUMIFS(СВЦЭМ!$K$34:$K$777,СВЦЭМ!$A$34:$A$777,$A368,СВЦЭМ!$B$34:$B$777,E$366)+'СЕТ СН'!$F$13-'СЕТ СН'!$F$21</f>
        <v>94.251505530000031</v>
      </c>
      <c r="F368" s="37">
        <f>SUMIFS(СВЦЭМ!$K$34:$K$777,СВЦЭМ!$A$34:$A$777,$A368,СВЦЭМ!$B$34:$B$777,F$366)+'СЕТ СН'!$F$13-'СЕТ СН'!$F$21</f>
        <v>94.381540719999975</v>
      </c>
      <c r="G368" s="37">
        <f>SUMIFS(СВЦЭМ!$K$34:$K$777,СВЦЭМ!$A$34:$A$777,$A368,СВЦЭМ!$B$34:$B$777,G$366)+'СЕТ СН'!$F$13-'СЕТ СН'!$F$21</f>
        <v>109.97136023999997</v>
      </c>
      <c r="H368" s="37">
        <f>SUMIFS(СВЦЭМ!$K$34:$K$777,СВЦЭМ!$A$34:$A$777,$A368,СВЦЭМ!$B$34:$B$777,H$366)+'СЕТ СН'!$F$13-'СЕТ СН'!$F$21</f>
        <v>101.71239853999998</v>
      </c>
      <c r="I368" s="37">
        <f>SUMIFS(СВЦЭМ!$K$34:$K$777,СВЦЭМ!$A$34:$A$777,$A368,СВЦЭМ!$B$34:$B$777,I$366)+'СЕТ СН'!$F$13-'СЕТ СН'!$F$21</f>
        <v>96.26132948999998</v>
      </c>
      <c r="J368" s="37">
        <f>SUMIFS(СВЦЭМ!$K$34:$K$777,СВЦЭМ!$A$34:$A$777,$A368,СВЦЭМ!$B$34:$B$777,J$366)+'СЕТ СН'!$F$13-'СЕТ СН'!$F$21</f>
        <v>45.717659099999992</v>
      </c>
      <c r="K368" s="37">
        <f>SUMIFS(СВЦЭМ!$K$34:$K$777,СВЦЭМ!$A$34:$A$777,$A368,СВЦЭМ!$B$34:$B$777,K$366)+'СЕТ СН'!$F$13-'СЕТ СН'!$F$21</f>
        <v>-27.703652280000028</v>
      </c>
      <c r="L368" s="37">
        <f>SUMIFS(СВЦЭМ!$K$34:$K$777,СВЦЭМ!$A$34:$A$777,$A368,СВЦЭМ!$B$34:$B$777,L$366)+'СЕТ СН'!$F$13-'СЕТ СН'!$F$21</f>
        <v>-89.72616579999999</v>
      </c>
      <c r="M368" s="37">
        <f>SUMIFS(СВЦЭМ!$K$34:$K$777,СВЦЭМ!$A$34:$A$777,$A368,СВЦЭМ!$B$34:$B$777,M$366)+'СЕТ СН'!$F$13-'СЕТ СН'!$F$21</f>
        <v>-105.33715287000001</v>
      </c>
      <c r="N368" s="37">
        <f>SUMIFS(СВЦЭМ!$K$34:$K$777,СВЦЭМ!$A$34:$A$777,$A368,СВЦЭМ!$B$34:$B$777,N$366)+'СЕТ СН'!$F$13-'СЕТ СН'!$F$21</f>
        <v>-104.87541038000001</v>
      </c>
      <c r="O368" s="37">
        <f>SUMIFS(СВЦЭМ!$K$34:$K$777,СВЦЭМ!$A$34:$A$777,$A368,СВЦЭМ!$B$34:$B$777,O$366)+'СЕТ СН'!$F$13-'СЕТ СН'!$F$21</f>
        <v>-102.67645228999999</v>
      </c>
      <c r="P368" s="37">
        <f>SUMIFS(СВЦЭМ!$K$34:$K$777,СВЦЭМ!$A$34:$A$777,$A368,СВЦЭМ!$B$34:$B$777,P$366)+'СЕТ СН'!$F$13-'СЕТ СН'!$F$21</f>
        <v>-91.751920680000012</v>
      </c>
      <c r="Q368" s="37">
        <f>SUMIFS(СВЦЭМ!$K$34:$K$777,СВЦЭМ!$A$34:$A$777,$A368,СВЦЭМ!$B$34:$B$777,Q$366)+'СЕТ СН'!$F$13-'СЕТ СН'!$F$21</f>
        <v>-89.246281950000025</v>
      </c>
      <c r="R368" s="37">
        <f>SUMIFS(СВЦЭМ!$K$34:$K$777,СВЦЭМ!$A$34:$A$777,$A368,СВЦЭМ!$B$34:$B$777,R$366)+'СЕТ СН'!$F$13-'СЕТ СН'!$F$21</f>
        <v>-89.993954970000004</v>
      </c>
      <c r="S368" s="37">
        <f>SUMIFS(СВЦЭМ!$K$34:$K$777,СВЦЭМ!$A$34:$A$777,$A368,СВЦЭМ!$B$34:$B$777,S$366)+'СЕТ СН'!$F$13-'СЕТ СН'!$F$21</f>
        <v>-100.26113872000002</v>
      </c>
      <c r="T368" s="37">
        <f>SUMIFS(СВЦЭМ!$K$34:$K$777,СВЦЭМ!$A$34:$A$777,$A368,СВЦЭМ!$B$34:$B$777,T$366)+'СЕТ СН'!$F$13-'СЕТ СН'!$F$21</f>
        <v>-101.61371319</v>
      </c>
      <c r="U368" s="37">
        <f>SUMIFS(СВЦЭМ!$K$34:$K$777,СВЦЭМ!$A$34:$A$777,$A368,СВЦЭМ!$B$34:$B$777,U$366)+'СЕТ СН'!$F$13-'СЕТ СН'!$F$21</f>
        <v>-98.387054700000022</v>
      </c>
      <c r="V368" s="37">
        <f>SUMIFS(СВЦЭМ!$K$34:$K$777,СВЦЭМ!$A$34:$A$777,$A368,СВЦЭМ!$B$34:$B$777,V$366)+'СЕТ СН'!$F$13-'СЕТ СН'!$F$21</f>
        <v>-93.789534520000018</v>
      </c>
      <c r="W368" s="37">
        <f>SUMIFS(СВЦЭМ!$K$34:$K$777,СВЦЭМ!$A$34:$A$777,$A368,СВЦЭМ!$B$34:$B$777,W$366)+'СЕТ СН'!$F$13-'СЕТ СН'!$F$21</f>
        <v>-80.358549910000022</v>
      </c>
      <c r="X368" s="37">
        <f>SUMIFS(СВЦЭМ!$K$34:$K$777,СВЦЭМ!$A$34:$A$777,$A368,СВЦЭМ!$B$34:$B$777,X$366)+'СЕТ СН'!$F$13-'СЕТ СН'!$F$21</f>
        <v>-69.851035749999994</v>
      </c>
      <c r="Y368" s="37">
        <f>SUMIFS(СВЦЭМ!$K$34:$K$777,СВЦЭМ!$A$34:$A$777,$A368,СВЦЭМ!$B$34:$B$777,Y$366)+'СЕТ СН'!$F$13-'СЕТ СН'!$F$21</f>
        <v>-16.022926790000042</v>
      </c>
    </row>
    <row r="369" spans="1:25" ht="15.75" x14ac:dyDescent="0.2">
      <c r="A369" s="36">
        <f t="shared" ref="A369:A397" si="10">A368+1</f>
        <v>42919</v>
      </c>
      <c r="B369" s="37">
        <f>SUMIFS(СВЦЭМ!$K$34:$K$777,СВЦЭМ!$A$34:$A$777,$A369,СВЦЭМ!$B$34:$B$777,B$366)+'СЕТ СН'!$F$13-'СЕТ СН'!$F$21</f>
        <v>20.693944880000004</v>
      </c>
      <c r="C369" s="37">
        <f>SUMIFS(СВЦЭМ!$K$34:$K$777,СВЦЭМ!$A$34:$A$777,$A369,СВЦЭМ!$B$34:$B$777,C$366)+'СЕТ СН'!$F$13-'СЕТ СН'!$F$21</f>
        <v>69.534101039999996</v>
      </c>
      <c r="D369" s="37">
        <f>SUMIFS(СВЦЭМ!$K$34:$K$777,СВЦЭМ!$A$34:$A$777,$A369,СВЦЭМ!$B$34:$B$777,D$366)+'СЕТ СН'!$F$13-'СЕТ СН'!$F$21</f>
        <v>114.78945826999995</v>
      </c>
      <c r="E369" s="37">
        <f>SUMIFS(СВЦЭМ!$K$34:$K$777,СВЦЭМ!$A$34:$A$777,$A369,СВЦЭМ!$B$34:$B$777,E$366)+'СЕТ СН'!$F$13-'СЕТ СН'!$F$21</f>
        <v>120.43759811999996</v>
      </c>
      <c r="F369" s="37">
        <f>SUMIFS(СВЦЭМ!$K$34:$K$777,СВЦЭМ!$A$34:$A$777,$A369,СВЦЭМ!$B$34:$B$777,F$366)+'СЕТ СН'!$F$13-'СЕТ СН'!$F$21</f>
        <v>114.92225011999994</v>
      </c>
      <c r="G369" s="37">
        <f>SUMIFS(СВЦЭМ!$K$34:$K$777,СВЦЭМ!$A$34:$A$777,$A369,СВЦЭМ!$B$34:$B$777,G$366)+'СЕТ СН'!$F$13-'СЕТ СН'!$F$21</f>
        <v>118.41054221000002</v>
      </c>
      <c r="H369" s="37">
        <f>SUMIFS(СВЦЭМ!$K$34:$K$777,СВЦЭМ!$A$34:$A$777,$A369,СВЦЭМ!$B$34:$B$777,H$366)+'СЕТ СН'!$F$13-'СЕТ СН'!$F$21</f>
        <v>140.87609350000002</v>
      </c>
      <c r="I369" s="37">
        <f>SUMIFS(СВЦЭМ!$K$34:$K$777,СВЦЭМ!$A$34:$A$777,$A369,СВЦЭМ!$B$34:$B$777,I$366)+'СЕТ СН'!$F$13-'СЕТ СН'!$F$21</f>
        <v>97.096690259999946</v>
      </c>
      <c r="J369" s="37">
        <f>SUMIFS(СВЦЭМ!$K$34:$K$777,СВЦЭМ!$A$34:$A$777,$A369,СВЦЭМ!$B$34:$B$777,J$366)+'СЕТ СН'!$F$13-'СЕТ СН'!$F$21</f>
        <v>23.531968320000033</v>
      </c>
      <c r="K369" s="37">
        <f>SUMIFS(СВЦЭМ!$K$34:$K$777,СВЦЭМ!$A$34:$A$777,$A369,СВЦЭМ!$B$34:$B$777,K$366)+'СЕТ СН'!$F$13-'СЕТ СН'!$F$21</f>
        <v>-40.473769530000027</v>
      </c>
      <c r="L369" s="37">
        <f>SUMIFS(СВЦЭМ!$K$34:$K$777,СВЦЭМ!$A$34:$A$777,$A369,СВЦЭМ!$B$34:$B$777,L$366)+'СЕТ СН'!$F$13-'СЕТ СН'!$F$21</f>
        <v>-72.042308719999994</v>
      </c>
      <c r="M369" s="37">
        <f>SUMIFS(СВЦЭМ!$K$34:$K$777,СВЦЭМ!$A$34:$A$777,$A369,СВЦЭМ!$B$34:$B$777,M$366)+'СЕТ СН'!$F$13-'СЕТ СН'!$F$21</f>
        <v>-85.035738879999997</v>
      </c>
      <c r="N369" s="37">
        <f>SUMIFS(СВЦЭМ!$K$34:$K$777,СВЦЭМ!$A$34:$A$777,$A369,СВЦЭМ!$B$34:$B$777,N$366)+'СЕТ СН'!$F$13-'СЕТ СН'!$F$21</f>
        <v>-95.281331710000018</v>
      </c>
      <c r="O369" s="37">
        <f>SUMIFS(СВЦЭМ!$K$34:$K$777,СВЦЭМ!$A$34:$A$777,$A369,СВЦЭМ!$B$34:$B$777,O$366)+'СЕТ СН'!$F$13-'СЕТ СН'!$F$21</f>
        <v>-85.665180029999988</v>
      </c>
      <c r="P369" s="37">
        <f>SUMIFS(СВЦЭМ!$K$34:$K$777,СВЦЭМ!$A$34:$A$777,$A369,СВЦЭМ!$B$34:$B$777,P$366)+'СЕТ СН'!$F$13-'СЕТ СН'!$F$21</f>
        <v>-82.667592930000012</v>
      </c>
      <c r="Q369" s="37">
        <f>SUMIFS(СВЦЭМ!$K$34:$K$777,СВЦЭМ!$A$34:$A$777,$A369,СВЦЭМ!$B$34:$B$777,Q$366)+'СЕТ СН'!$F$13-'СЕТ СН'!$F$21</f>
        <v>-81.347806189999972</v>
      </c>
      <c r="R369" s="37">
        <f>SUMIFS(СВЦЭМ!$K$34:$K$777,СВЦЭМ!$A$34:$A$777,$A369,СВЦЭМ!$B$34:$B$777,R$366)+'СЕТ СН'!$F$13-'СЕТ СН'!$F$21</f>
        <v>-77.517703089999998</v>
      </c>
      <c r="S369" s="37">
        <f>SUMIFS(СВЦЭМ!$K$34:$K$777,СВЦЭМ!$A$34:$A$777,$A369,СВЦЭМ!$B$34:$B$777,S$366)+'СЕТ СН'!$F$13-'СЕТ СН'!$F$21</f>
        <v>-90.95764754999999</v>
      </c>
      <c r="T369" s="37">
        <f>SUMIFS(СВЦЭМ!$K$34:$K$777,СВЦЭМ!$A$34:$A$777,$A369,СВЦЭМ!$B$34:$B$777,T$366)+'СЕТ СН'!$F$13-'СЕТ СН'!$F$21</f>
        <v>-84.424022840000021</v>
      </c>
      <c r="U369" s="37">
        <f>SUMIFS(СВЦЭМ!$K$34:$K$777,СВЦЭМ!$A$34:$A$777,$A369,СВЦЭМ!$B$34:$B$777,U$366)+'СЕТ СН'!$F$13-'СЕТ СН'!$F$21</f>
        <v>-88.951241470000014</v>
      </c>
      <c r="V369" s="37">
        <f>SUMIFS(СВЦЭМ!$K$34:$K$777,СВЦЭМ!$A$34:$A$777,$A369,СВЦЭМ!$B$34:$B$777,V$366)+'СЕТ СН'!$F$13-'СЕТ СН'!$F$21</f>
        <v>-80.92228289000002</v>
      </c>
      <c r="W369" s="37">
        <f>SUMIFS(СВЦЭМ!$K$34:$K$777,СВЦЭМ!$A$34:$A$777,$A369,СВЦЭМ!$B$34:$B$777,W$366)+'СЕТ СН'!$F$13-'СЕТ СН'!$F$21</f>
        <v>-64.569641280000042</v>
      </c>
      <c r="X369" s="37">
        <f>SUMIFS(СВЦЭМ!$K$34:$K$777,СВЦЭМ!$A$34:$A$777,$A369,СВЦЭМ!$B$34:$B$777,X$366)+'СЕТ СН'!$F$13-'СЕТ СН'!$F$21</f>
        <v>-17.532408560000022</v>
      </c>
      <c r="Y369" s="37">
        <f>SUMIFS(СВЦЭМ!$K$34:$K$777,СВЦЭМ!$A$34:$A$777,$A369,СВЦЭМ!$B$34:$B$777,Y$366)+'СЕТ СН'!$F$13-'СЕТ СН'!$F$21</f>
        <v>22.372002560000055</v>
      </c>
    </row>
    <row r="370" spans="1:25" ht="15.75" x14ac:dyDescent="0.2">
      <c r="A370" s="36">
        <f t="shared" si="10"/>
        <v>42920</v>
      </c>
      <c r="B370" s="37">
        <f>SUMIFS(СВЦЭМ!$K$34:$K$777,СВЦЭМ!$A$34:$A$777,$A370,СВЦЭМ!$B$34:$B$777,B$366)+'СЕТ СН'!$F$13-'СЕТ СН'!$F$21</f>
        <v>19.935700699999984</v>
      </c>
      <c r="C370" s="37">
        <f>SUMIFS(СВЦЭМ!$K$34:$K$777,СВЦЭМ!$A$34:$A$777,$A370,СВЦЭМ!$B$34:$B$777,C$366)+'СЕТ СН'!$F$13-'СЕТ СН'!$F$21</f>
        <v>61.100197080000044</v>
      </c>
      <c r="D370" s="37">
        <f>SUMIFS(СВЦЭМ!$K$34:$K$777,СВЦЭМ!$A$34:$A$777,$A370,СВЦЭМ!$B$34:$B$777,D$366)+'СЕТ СН'!$F$13-'СЕТ СН'!$F$21</f>
        <v>112.55664750999995</v>
      </c>
      <c r="E370" s="37">
        <f>SUMIFS(СВЦЭМ!$K$34:$K$777,СВЦЭМ!$A$34:$A$777,$A370,СВЦЭМ!$B$34:$B$777,E$366)+'СЕТ СН'!$F$13-'СЕТ СН'!$F$21</f>
        <v>116.75805771</v>
      </c>
      <c r="F370" s="37">
        <f>SUMIFS(СВЦЭМ!$K$34:$K$777,СВЦЭМ!$A$34:$A$777,$A370,СВЦЭМ!$B$34:$B$777,F$366)+'СЕТ СН'!$F$13-'СЕТ СН'!$F$21</f>
        <v>112.17883323000001</v>
      </c>
      <c r="G370" s="37">
        <f>SUMIFS(СВЦЭМ!$K$34:$K$777,СВЦЭМ!$A$34:$A$777,$A370,СВЦЭМ!$B$34:$B$777,G$366)+'СЕТ СН'!$F$13-'СЕТ СН'!$F$21</f>
        <v>114.25393037000003</v>
      </c>
      <c r="H370" s="37">
        <f>SUMIFS(СВЦЭМ!$K$34:$K$777,СВЦЭМ!$A$34:$A$777,$A370,СВЦЭМ!$B$34:$B$777,H$366)+'СЕТ СН'!$F$13-'СЕТ СН'!$F$21</f>
        <v>135.81262250999998</v>
      </c>
      <c r="I370" s="37">
        <f>SUMIFS(СВЦЭМ!$K$34:$K$777,СВЦЭМ!$A$34:$A$777,$A370,СВЦЭМ!$B$34:$B$777,I$366)+'СЕТ СН'!$F$13-'СЕТ СН'!$F$21</f>
        <v>68.835038980000036</v>
      </c>
      <c r="J370" s="37">
        <f>SUMIFS(СВЦЭМ!$K$34:$K$777,СВЦЭМ!$A$34:$A$777,$A370,СВЦЭМ!$B$34:$B$777,J$366)+'СЕТ СН'!$F$13-'СЕТ СН'!$F$21</f>
        <v>-6.0261231099999577</v>
      </c>
      <c r="K370" s="37">
        <f>SUMIFS(СВЦЭМ!$K$34:$K$777,СВЦЭМ!$A$34:$A$777,$A370,СВЦЭМ!$B$34:$B$777,K$366)+'СЕТ СН'!$F$13-'СЕТ СН'!$F$21</f>
        <v>-58.760798069999964</v>
      </c>
      <c r="L370" s="37">
        <f>SUMIFS(СВЦЭМ!$K$34:$K$777,СВЦЭМ!$A$34:$A$777,$A370,СВЦЭМ!$B$34:$B$777,L$366)+'СЕТ СН'!$F$13-'СЕТ СН'!$F$21</f>
        <v>-102.85532762999998</v>
      </c>
      <c r="M370" s="37">
        <f>SUMIFS(СВЦЭМ!$K$34:$K$777,СВЦЭМ!$A$34:$A$777,$A370,СВЦЭМ!$B$34:$B$777,M$366)+'СЕТ СН'!$F$13-'СЕТ СН'!$F$21</f>
        <v>-113.26472273000002</v>
      </c>
      <c r="N370" s="37">
        <f>SUMIFS(СВЦЭМ!$K$34:$K$777,СВЦЭМ!$A$34:$A$777,$A370,СВЦЭМ!$B$34:$B$777,N$366)+'СЕТ СН'!$F$13-'СЕТ СН'!$F$21</f>
        <v>-117.10610498</v>
      </c>
      <c r="O370" s="37">
        <f>SUMIFS(СВЦЭМ!$K$34:$K$777,СВЦЭМ!$A$34:$A$777,$A370,СВЦЭМ!$B$34:$B$777,O$366)+'СЕТ СН'!$F$13-'СЕТ СН'!$F$21</f>
        <v>-110.39007371999998</v>
      </c>
      <c r="P370" s="37">
        <f>SUMIFS(СВЦЭМ!$K$34:$K$777,СВЦЭМ!$A$34:$A$777,$A370,СВЦЭМ!$B$34:$B$777,P$366)+'СЕТ СН'!$F$13-'СЕТ СН'!$F$21</f>
        <v>-104.21604514000001</v>
      </c>
      <c r="Q370" s="37">
        <f>SUMIFS(СВЦЭМ!$K$34:$K$777,СВЦЭМ!$A$34:$A$777,$A370,СВЦЭМ!$B$34:$B$777,Q$366)+'СЕТ СН'!$F$13-'СЕТ СН'!$F$21</f>
        <v>-98.660677290000024</v>
      </c>
      <c r="R370" s="37">
        <f>SUMIFS(СВЦЭМ!$K$34:$K$777,СВЦЭМ!$A$34:$A$777,$A370,СВЦЭМ!$B$34:$B$777,R$366)+'СЕТ СН'!$F$13-'СЕТ СН'!$F$21</f>
        <v>-81.793450839999991</v>
      </c>
      <c r="S370" s="37">
        <f>SUMIFS(СВЦЭМ!$K$34:$K$777,СВЦЭМ!$A$34:$A$777,$A370,СВЦЭМ!$B$34:$B$777,S$366)+'СЕТ СН'!$F$13-'СЕТ СН'!$F$21</f>
        <v>-68.430028929999992</v>
      </c>
      <c r="T370" s="37">
        <f>SUMIFS(СВЦЭМ!$K$34:$K$777,СВЦЭМ!$A$34:$A$777,$A370,СВЦЭМ!$B$34:$B$777,T$366)+'СЕТ СН'!$F$13-'СЕТ СН'!$F$21</f>
        <v>-49.534534160000021</v>
      </c>
      <c r="U370" s="37">
        <f>SUMIFS(СВЦЭМ!$K$34:$K$777,СВЦЭМ!$A$34:$A$777,$A370,СВЦЭМ!$B$34:$B$777,U$366)+'СЕТ СН'!$F$13-'СЕТ СН'!$F$21</f>
        <v>-47.422431309999979</v>
      </c>
      <c r="V370" s="37">
        <f>SUMIFS(СВЦЭМ!$K$34:$K$777,СВЦЭМ!$A$34:$A$777,$A370,СВЦЭМ!$B$34:$B$777,V$366)+'СЕТ СН'!$F$13-'СЕТ СН'!$F$21</f>
        <v>-40.617792890000032</v>
      </c>
      <c r="W370" s="37">
        <f>SUMIFS(СВЦЭМ!$K$34:$K$777,СВЦЭМ!$A$34:$A$777,$A370,СВЦЭМ!$B$34:$B$777,W$366)+'СЕТ СН'!$F$13-'СЕТ СН'!$F$21</f>
        <v>-27.365500229999952</v>
      </c>
      <c r="X370" s="37">
        <f>SUMIFS(СВЦЭМ!$K$34:$K$777,СВЦЭМ!$A$34:$A$777,$A370,СВЦЭМ!$B$34:$B$777,X$366)+'СЕТ СН'!$F$13-'СЕТ СН'!$F$21</f>
        <v>-26.007445680000046</v>
      </c>
      <c r="Y370" s="37">
        <f>SUMIFS(СВЦЭМ!$K$34:$K$777,СВЦЭМ!$A$34:$A$777,$A370,СВЦЭМ!$B$34:$B$777,Y$366)+'СЕТ СН'!$F$13-'СЕТ СН'!$F$21</f>
        <v>11.159809300000006</v>
      </c>
    </row>
    <row r="371" spans="1:25" ht="15.75" x14ac:dyDescent="0.2">
      <c r="A371" s="36">
        <f t="shared" si="10"/>
        <v>42921</v>
      </c>
      <c r="B371" s="37">
        <f>SUMIFS(СВЦЭМ!$K$34:$K$777,СВЦЭМ!$A$34:$A$777,$A371,СВЦЭМ!$B$34:$B$777,B$366)+'СЕТ СН'!$F$13-'СЕТ СН'!$F$21</f>
        <v>17.807484390000013</v>
      </c>
      <c r="C371" s="37">
        <f>SUMIFS(СВЦЭМ!$K$34:$K$777,СВЦЭМ!$A$34:$A$777,$A371,СВЦЭМ!$B$34:$B$777,C$366)+'СЕТ СН'!$F$13-'СЕТ СН'!$F$21</f>
        <v>97.621111179999957</v>
      </c>
      <c r="D371" s="37">
        <f>SUMIFS(СВЦЭМ!$K$34:$K$777,СВЦЭМ!$A$34:$A$777,$A371,СВЦЭМ!$B$34:$B$777,D$366)+'СЕТ СН'!$F$13-'СЕТ СН'!$F$21</f>
        <v>111.01440935000005</v>
      </c>
      <c r="E371" s="37">
        <f>SUMIFS(СВЦЭМ!$K$34:$K$777,СВЦЭМ!$A$34:$A$777,$A371,СВЦЭМ!$B$34:$B$777,E$366)+'СЕТ СН'!$F$13-'СЕТ СН'!$F$21</f>
        <v>112.59521580000001</v>
      </c>
      <c r="F371" s="37">
        <f>SUMIFS(СВЦЭМ!$K$34:$K$777,СВЦЭМ!$A$34:$A$777,$A371,СВЦЭМ!$B$34:$B$777,F$366)+'СЕТ СН'!$F$13-'СЕТ СН'!$F$21</f>
        <v>111.40387611000006</v>
      </c>
      <c r="G371" s="37">
        <f>SUMIFS(СВЦЭМ!$K$34:$K$777,СВЦЭМ!$A$34:$A$777,$A371,СВЦЭМ!$B$34:$B$777,G$366)+'СЕТ СН'!$F$13-'СЕТ СН'!$F$21</f>
        <v>113.25163429999998</v>
      </c>
      <c r="H371" s="37">
        <f>SUMIFS(СВЦЭМ!$K$34:$K$777,СВЦЭМ!$A$34:$A$777,$A371,СВЦЭМ!$B$34:$B$777,H$366)+'СЕТ СН'!$F$13-'СЕТ СН'!$F$21</f>
        <v>139.95411655999999</v>
      </c>
      <c r="I371" s="37">
        <f>SUMIFS(СВЦЭМ!$K$34:$K$777,СВЦЭМ!$A$34:$A$777,$A371,СВЦЭМ!$B$34:$B$777,I$366)+'СЕТ СН'!$F$13-'СЕТ СН'!$F$21</f>
        <v>70.515403129999982</v>
      </c>
      <c r="J371" s="37">
        <f>SUMIFS(СВЦЭМ!$K$34:$K$777,СВЦЭМ!$A$34:$A$777,$A371,СВЦЭМ!$B$34:$B$777,J$366)+'СЕТ СН'!$F$13-'СЕТ СН'!$F$21</f>
        <v>9.7086494699999548</v>
      </c>
      <c r="K371" s="37">
        <f>SUMIFS(СВЦЭМ!$K$34:$K$777,СВЦЭМ!$A$34:$A$777,$A371,СВЦЭМ!$B$34:$B$777,K$366)+'СЕТ СН'!$F$13-'СЕТ СН'!$F$21</f>
        <v>-44.343171070000039</v>
      </c>
      <c r="L371" s="37">
        <f>SUMIFS(СВЦЭМ!$K$34:$K$777,СВЦЭМ!$A$34:$A$777,$A371,СВЦЭМ!$B$34:$B$777,L$366)+'СЕТ СН'!$F$13-'СЕТ СН'!$F$21</f>
        <v>-89.900580690000027</v>
      </c>
      <c r="M371" s="37">
        <f>SUMIFS(СВЦЭМ!$K$34:$K$777,СВЦЭМ!$A$34:$A$777,$A371,СВЦЭМ!$B$34:$B$777,M$366)+'СЕТ СН'!$F$13-'СЕТ СН'!$F$21</f>
        <v>-98.717760010000006</v>
      </c>
      <c r="N371" s="37">
        <f>SUMIFS(СВЦЭМ!$K$34:$K$777,СВЦЭМ!$A$34:$A$777,$A371,СВЦЭМ!$B$34:$B$777,N$366)+'СЕТ СН'!$F$13-'СЕТ СН'!$F$21</f>
        <v>-92.115445249999993</v>
      </c>
      <c r="O371" s="37">
        <f>SUMIFS(СВЦЭМ!$K$34:$K$777,СВЦЭМ!$A$34:$A$777,$A371,СВЦЭМ!$B$34:$B$777,O$366)+'СЕТ СН'!$F$13-'СЕТ СН'!$F$21</f>
        <v>-84.245985280000014</v>
      </c>
      <c r="P371" s="37">
        <f>SUMIFS(СВЦЭМ!$K$34:$K$777,СВЦЭМ!$A$34:$A$777,$A371,СВЦЭМ!$B$34:$B$777,P$366)+'СЕТ СН'!$F$13-'СЕТ СН'!$F$21</f>
        <v>-81.553867239999988</v>
      </c>
      <c r="Q371" s="37">
        <f>SUMIFS(СВЦЭМ!$K$34:$K$777,СВЦЭМ!$A$34:$A$777,$A371,СВЦЭМ!$B$34:$B$777,Q$366)+'СЕТ СН'!$F$13-'СЕТ СН'!$F$21</f>
        <v>-82.849014350000004</v>
      </c>
      <c r="R371" s="37">
        <f>SUMIFS(СВЦЭМ!$K$34:$K$777,СВЦЭМ!$A$34:$A$777,$A371,СВЦЭМ!$B$34:$B$777,R$366)+'СЕТ СН'!$F$13-'СЕТ СН'!$F$21</f>
        <v>-77.369001040000001</v>
      </c>
      <c r="S371" s="37">
        <f>SUMIFS(СВЦЭМ!$K$34:$K$777,СВЦЭМ!$A$34:$A$777,$A371,СВЦЭМ!$B$34:$B$777,S$366)+'СЕТ СН'!$F$13-'СЕТ СН'!$F$21</f>
        <v>-85.781473619999986</v>
      </c>
      <c r="T371" s="37">
        <f>SUMIFS(СВЦЭМ!$K$34:$K$777,СВЦЭМ!$A$34:$A$777,$A371,СВЦЭМ!$B$34:$B$777,T$366)+'СЕТ СН'!$F$13-'СЕТ СН'!$F$21</f>
        <v>-80.970098039999982</v>
      </c>
      <c r="U371" s="37">
        <f>SUMIFS(СВЦЭМ!$K$34:$K$777,СВЦЭМ!$A$34:$A$777,$A371,СВЦЭМ!$B$34:$B$777,U$366)+'СЕТ СН'!$F$13-'СЕТ СН'!$F$21</f>
        <v>-78.736167819999991</v>
      </c>
      <c r="V371" s="37">
        <f>SUMIFS(СВЦЭМ!$K$34:$K$777,СВЦЭМ!$A$34:$A$777,$A371,СВЦЭМ!$B$34:$B$777,V$366)+'СЕТ СН'!$F$13-'СЕТ СН'!$F$21</f>
        <v>-69.073186539999995</v>
      </c>
      <c r="W371" s="37">
        <f>SUMIFS(СВЦЭМ!$K$34:$K$777,СВЦЭМ!$A$34:$A$777,$A371,СВЦЭМ!$B$34:$B$777,W$366)+'СЕТ СН'!$F$13-'СЕТ СН'!$F$21</f>
        <v>-51.777445080000007</v>
      </c>
      <c r="X371" s="37">
        <f>SUMIFS(СВЦЭМ!$K$34:$K$777,СВЦЭМ!$A$34:$A$777,$A371,СВЦЭМ!$B$34:$B$777,X$366)+'СЕТ СН'!$F$13-'СЕТ СН'!$F$21</f>
        <v>-36.478075940000053</v>
      </c>
      <c r="Y371" s="37">
        <f>SUMIFS(СВЦЭМ!$K$34:$K$777,СВЦЭМ!$A$34:$A$777,$A371,СВЦЭМ!$B$34:$B$777,Y$366)+'СЕТ СН'!$F$13-'СЕТ СН'!$F$21</f>
        <v>-6.8263580300000513</v>
      </c>
    </row>
    <row r="372" spans="1:25" ht="15.75" x14ac:dyDescent="0.2">
      <c r="A372" s="36">
        <f t="shared" si="10"/>
        <v>42922</v>
      </c>
      <c r="B372" s="37">
        <f>SUMIFS(СВЦЭМ!$K$34:$K$777,СВЦЭМ!$A$34:$A$777,$A372,СВЦЭМ!$B$34:$B$777,B$366)+'СЕТ СН'!$F$13-'СЕТ СН'!$F$21</f>
        <v>59.37549019000005</v>
      </c>
      <c r="C372" s="37">
        <f>SUMIFS(СВЦЭМ!$K$34:$K$777,СВЦЭМ!$A$34:$A$777,$A372,СВЦЭМ!$B$34:$B$777,C$366)+'СЕТ СН'!$F$13-'СЕТ СН'!$F$21</f>
        <v>98.557990590000031</v>
      </c>
      <c r="D372" s="37">
        <f>SUMIFS(СВЦЭМ!$K$34:$K$777,СВЦЭМ!$A$34:$A$777,$A372,СВЦЭМ!$B$34:$B$777,D$366)+'СЕТ СН'!$F$13-'СЕТ СН'!$F$21</f>
        <v>129.96074709000004</v>
      </c>
      <c r="E372" s="37">
        <f>SUMIFS(СВЦЭМ!$K$34:$K$777,СВЦЭМ!$A$34:$A$777,$A372,СВЦЭМ!$B$34:$B$777,E$366)+'СЕТ СН'!$F$13-'СЕТ СН'!$F$21</f>
        <v>132.24548232999996</v>
      </c>
      <c r="F372" s="37">
        <f>SUMIFS(СВЦЭМ!$K$34:$K$777,СВЦЭМ!$A$34:$A$777,$A372,СВЦЭМ!$B$34:$B$777,F$366)+'СЕТ СН'!$F$13-'СЕТ СН'!$F$21</f>
        <v>137.56921980000004</v>
      </c>
      <c r="G372" s="37">
        <f>SUMIFS(СВЦЭМ!$K$34:$K$777,СВЦЭМ!$A$34:$A$777,$A372,СВЦЭМ!$B$34:$B$777,G$366)+'СЕТ СН'!$F$13-'СЕТ СН'!$F$21</f>
        <v>136.94687257999999</v>
      </c>
      <c r="H372" s="37">
        <f>SUMIFS(СВЦЭМ!$K$34:$K$777,СВЦЭМ!$A$34:$A$777,$A372,СВЦЭМ!$B$34:$B$777,H$366)+'СЕТ СН'!$F$13-'СЕТ СН'!$F$21</f>
        <v>157.88306809000005</v>
      </c>
      <c r="I372" s="37">
        <f>SUMIFS(СВЦЭМ!$K$34:$K$777,СВЦЭМ!$A$34:$A$777,$A372,СВЦЭМ!$B$34:$B$777,I$366)+'СЕТ СН'!$F$13-'СЕТ СН'!$F$21</f>
        <v>106.97657478999997</v>
      </c>
      <c r="J372" s="37">
        <f>SUMIFS(СВЦЭМ!$K$34:$K$777,СВЦЭМ!$A$34:$A$777,$A372,СВЦЭМ!$B$34:$B$777,J$366)+'СЕТ СН'!$F$13-'СЕТ СН'!$F$21</f>
        <v>24.117756979999967</v>
      </c>
      <c r="K372" s="37">
        <f>SUMIFS(СВЦЭМ!$K$34:$K$777,СВЦЭМ!$A$34:$A$777,$A372,СВЦЭМ!$B$34:$B$777,K$366)+'СЕТ СН'!$F$13-'СЕТ СН'!$F$21</f>
        <v>-38.590336279999974</v>
      </c>
      <c r="L372" s="37">
        <f>SUMIFS(СВЦЭМ!$K$34:$K$777,СВЦЭМ!$A$34:$A$777,$A372,СВЦЭМ!$B$34:$B$777,L$366)+'СЕТ СН'!$F$13-'СЕТ СН'!$F$21</f>
        <v>-81.204567469999972</v>
      </c>
      <c r="M372" s="37">
        <f>SUMIFS(СВЦЭМ!$K$34:$K$777,СВЦЭМ!$A$34:$A$777,$A372,СВЦЭМ!$B$34:$B$777,M$366)+'СЕТ СН'!$F$13-'СЕТ СН'!$F$21</f>
        <v>-95.447900650000008</v>
      </c>
      <c r="N372" s="37">
        <f>SUMIFS(СВЦЭМ!$K$34:$K$777,СВЦЭМ!$A$34:$A$777,$A372,СВЦЭМ!$B$34:$B$777,N$366)+'СЕТ СН'!$F$13-'СЕТ СН'!$F$21</f>
        <v>-98.551635630000021</v>
      </c>
      <c r="O372" s="37">
        <f>SUMIFS(СВЦЭМ!$K$34:$K$777,СВЦЭМ!$A$34:$A$777,$A372,СВЦЭМ!$B$34:$B$777,O$366)+'СЕТ СН'!$F$13-'СЕТ СН'!$F$21</f>
        <v>-93.167928070000016</v>
      </c>
      <c r="P372" s="37">
        <f>SUMIFS(СВЦЭМ!$K$34:$K$777,СВЦЭМ!$A$34:$A$777,$A372,СВЦЭМ!$B$34:$B$777,P$366)+'СЕТ СН'!$F$13-'СЕТ СН'!$F$21</f>
        <v>-91.137772869999992</v>
      </c>
      <c r="Q372" s="37">
        <f>SUMIFS(СВЦЭМ!$K$34:$K$777,СВЦЭМ!$A$34:$A$777,$A372,СВЦЭМ!$B$34:$B$777,Q$366)+'СЕТ СН'!$F$13-'СЕТ СН'!$F$21</f>
        <v>-86.268203400000004</v>
      </c>
      <c r="R372" s="37">
        <f>SUMIFS(СВЦЭМ!$K$34:$K$777,СВЦЭМ!$A$34:$A$777,$A372,СВЦЭМ!$B$34:$B$777,R$366)+'СЕТ СН'!$F$13-'СЕТ СН'!$F$21</f>
        <v>-81.916074429999981</v>
      </c>
      <c r="S372" s="37">
        <f>SUMIFS(СВЦЭМ!$K$34:$K$777,СВЦЭМ!$A$34:$A$777,$A372,СВЦЭМ!$B$34:$B$777,S$366)+'СЕТ СН'!$F$13-'СЕТ СН'!$F$21</f>
        <v>-86.465467999999987</v>
      </c>
      <c r="T372" s="37">
        <f>SUMIFS(СВЦЭМ!$K$34:$K$777,СВЦЭМ!$A$34:$A$777,$A372,СВЦЭМ!$B$34:$B$777,T$366)+'СЕТ СН'!$F$13-'СЕТ СН'!$F$21</f>
        <v>-84.589109689999987</v>
      </c>
      <c r="U372" s="37">
        <f>SUMIFS(СВЦЭМ!$K$34:$K$777,СВЦЭМ!$A$34:$A$777,$A372,СВЦЭМ!$B$34:$B$777,U$366)+'СЕТ СН'!$F$13-'СЕТ СН'!$F$21</f>
        <v>-84.270364050000012</v>
      </c>
      <c r="V372" s="37">
        <f>SUMIFS(СВЦЭМ!$K$34:$K$777,СВЦЭМ!$A$34:$A$777,$A372,СВЦЭМ!$B$34:$B$777,V$366)+'СЕТ СН'!$F$13-'СЕТ СН'!$F$21</f>
        <v>-76.504702090000023</v>
      </c>
      <c r="W372" s="37">
        <f>SUMIFS(СВЦЭМ!$K$34:$K$777,СВЦЭМ!$A$34:$A$777,$A372,СВЦЭМ!$B$34:$B$777,W$366)+'СЕТ СН'!$F$13-'СЕТ СН'!$F$21</f>
        <v>-57.012113709999994</v>
      </c>
      <c r="X372" s="37">
        <f>SUMIFS(СВЦЭМ!$K$34:$K$777,СВЦЭМ!$A$34:$A$777,$A372,СВЦЭМ!$B$34:$B$777,X$366)+'СЕТ СН'!$F$13-'СЕТ СН'!$F$21</f>
        <v>-21.627990640000007</v>
      </c>
      <c r="Y372" s="37">
        <f>SUMIFS(СВЦЭМ!$K$34:$K$777,СВЦЭМ!$A$34:$A$777,$A372,СВЦЭМ!$B$34:$B$777,Y$366)+'СЕТ СН'!$F$13-'СЕТ СН'!$F$21</f>
        <v>17.732683130000055</v>
      </c>
    </row>
    <row r="373" spans="1:25" ht="15.75" x14ac:dyDescent="0.2">
      <c r="A373" s="36">
        <f t="shared" si="10"/>
        <v>42923</v>
      </c>
      <c r="B373" s="37">
        <f>SUMIFS(СВЦЭМ!$K$34:$K$777,СВЦЭМ!$A$34:$A$777,$A373,СВЦЭМ!$B$34:$B$777,B$366)+'СЕТ СН'!$F$13-'СЕТ СН'!$F$21</f>
        <v>31.669255890000045</v>
      </c>
      <c r="C373" s="37">
        <f>SUMIFS(СВЦЭМ!$K$34:$K$777,СВЦЭМ!$A$34:$A$777,$A373,СВЦЭМ!$B$34:$B$777,C$366)+'СЕТ СН'!$F$13-'СЕТ СН'!$F$21</f>
        <v>110.55025509999996</v>
      </c>
      <c r="D373" s="37">
        <f>SUMIFS(СВЦЭМ!$K$34:$K$777,СВЦЭМ!$A$34:$A$777,$A373,СВЦЭМ!$B$34:$B$777,D$366)+'СЕТ СН'!$F$13-'СЕТ СН'!$F$21</f>
        <v>121.57429986</v>
      </c>
      <c r="E373" s="37">
        <f>SUMIFS(СВЦЭМ!$K$34:$K$777,СВЦЭМ!$A$34:$A$777,$A373,СВЦЭМ!$B$34:$B$777,E$366)+'СЕТ СН'!$F$13-'СЕТ СН'!$F$21</f>
        <v>130.17036326000004</v>
      </c>
      <c r="F373" s="37">
        <f>SUMIFS(СВЦЭМ!$K$34:$K$777,СВЦЭМ!$A$34:$A$777,$A373,СВЦЭМ!$B$34:$B$777,F$366)+'СЕТ СН'!$F$13-'СЕТ СН'!$F$21</f>
        <v>127.75864780999996</v>
      </c>
      <c r="G373" s="37">
        <f>SUMIFS(СВЦЭМ!$K$34:$K$777,СВЦЭМ!$A$34:$A$777,$A373,СВЦЭМ!$B$34:$B$777,G$366)+'СЕТ СН'!$F$13-'СЕТ СН'!$F$21</f>
        <v>125.43812938999997</v>
      </c>
      <c r="H373" s="37">
        <f>SUMIFS(СВЦЭМ!$K$34:$K$777,СВЦЭМ!$A$34:$A$777,$A373,СВЦЭМ!$B$34:$B$777,H$366)+'СЕТ СН'!$F$13-'СЕТ СН'!$F$21</f>
        <v>150.39304562999996</v>
      </c>
      <c r="I373" s="37">
        <f>SUMIFS(СВЦЭМ!$K$34:$K$777,СВЦЭМ!$A$34:$A$777,$A373,СВЦЭМ!$B$34:$B$777,I$366)+'СЕТ СН'!$F$13-'СЕТ СН'!$F$21</f>
        <v>122.01141756000004</v>
      </c>
      <c r="J373" s="37">
        <f>SUMIFS(СВЦЭМ!$K$34:$K$777,СВЦЭМ!$A$34:$A$777,$A373,СВЦЭМ!$B$34:$B$777,J$366)+'СЕТ СН'!$F$13-'СЕТ СН'!$F$21</f>
        <v>39.97933680999995</v>
      </c>
      <c r="K373" s="37">
        <f>SUMIFS(СВЦЭМ!$K$34:$K$777,СВЦЭМ!$A$34:$A$777,$A373,СВЦЭМ!$B$34:$B$777,K$366)+'СЕТ СН'!$F$13-'СЕТ СН'!$F$21</f>
        <v>-24.108905690000029</v>
      </c>
      <c r="L373" s="37">
        <f>SUMIFS(СВЦЭМ!$K$34:$K$777,СВЦЭМ!$A$34:$A$777,$A373,СВЦЭМ!$B$34:$B$777,L$366)+'СЕТ СН'!$F$13-'СЕТ СН'!$F$21</f>
        <v>-70.708952119999992</v>
      </c>
      <c r="M373" s="37">
        <f>SUMIFS(СВЦЭМ!$K$34:$K$777,СВЦЭМ!$A$34:$A$777,$A373,СВЦЭМ!$B$34:$B$777,M$366)+'СЕТ СН'!$F$13-'СЕТ СН'!$F$21</f>
        <v>-86.422600129999978</v>
      </c>
      <c r="N373" s="37">
        <f>SUMIFS(СВЦЭМ!$K$34:$K$777,СВЦЭМ!$A$34:$A$777,$A373,СВЦЭМ!$B$34:$B$777,N$366)+'СЕТ СН'!$F$13-'СЕТ СН'!$F$21</f>
        <v>-88.940548960000001</v>
      </c>
      <c r="O373" s="37">
        <f>SUMIFS(СВЦЭМ!$K$34:$K$777,СВЦЭМ!$A$34:$A$777,$A373,СВЦЭМ!$B$34:$B$777,O$366)+'СЕТ СН'!$F$13-'СЕТ СН'!$F$21</f>
        <v>-83.866327389999981</v>
      </c>
      <c r="P373" s="37">
        <f>SUMIFS(СВЦЭМ!$K$34:$K$777,СВЦЭМ!$A$34:$A$777,$A373,СВЦЭМ!$B$34:$B$777,P$366)+'СЕТ СН'!$F$13-'СЕТ СН'!$F$21</f>
        <v>-81.09267877000002</v>
      </c>
      <c r="Q373" s="37">
        <f>SUMIFS(СВЦЭМ!$K$34:$K$777,СВЦЭМ!$A$34:$A$777,$A373,СВЦЭМ!$B$34:$B$777,Q$366)+'СЕТ СН'!$F$13-'СЕТ СН'!$F$21</f>
        <v>-83.240453639999998</v>
      </c>
      <c r="R373" s="37">
        <f>SUMIFS(СВЦЭМ!$K$34:$K$777,СВЦЭМ!$A$34:$A$777,$A373,СВЦЭМ!$B$34:$B$777,R$366)+'СЕТ СН'!$F$13-'СЕТ СН'!$F$21</f>
        <v>-79.479661340000007</v>
      </c>
      <c r="S373" s="37">
        <f>SUMIFS(СВЦЭМ!$K$34:$K$777,СВЦЭМ!$A$34:$A$777,$A373,СВЦЭМ!$B$34:$B$777,S$366)+'СЕТ СН'!$F$13-'СЕТ СН'!$F$21</f>
        <v>-87.814302890000022</v>
      </c>
      <c r="T373" s="37">
        <f>SUMIFS(СВЦЭМ!$K$34:$K$777,СВЦЭМ!$A$34:$A$777,$A373,СВЦЭМ!$B$34:$B$777,T$366)+'СЕТ СН'!$F$13-'СЕТ СН'!$F$21</f>
        <v>-80.580658490000019</v>
      </c>
      <c r="U373" s="37">
        <f>SUMIFS(СВЦЭМ!$K$34:$K$777,СВЦЭМ!$A$34:$A$777,$A373,СВЦЭМ!$B$34:$B$777,U$366)+'СЕТ СН'!$F$13-'СЕТ СН'!$F$21</f>
        <v>-77.962708599999985</v>
      </c>
      <c r="V373" s="37">
        <f>SUMIFS(СВЦЭМ!$K$34:$K$777,СВЦЭМ!$A$34:$A$777,$A373,СВЦЭМ!$B$34:$B$777,V$366)+'СЕТ СН'!$F$13-'СЕТ СН'!$F$21</f>
        <v>-68.448898810000003</v>
      </c>
      <c r="W373" s="37">
        <f>SUMIFS(СВЦЭМ!$K$34:$K$777,СВЦЭМ!$A$34:$A$777,$A373,СВЦЭМ!$B$34:$B$777,W$366)+'СЕТ СН'!$F$13-'СЕТ СН'!$F$21</f>
        <v>-50.30712324000001</v>
      </c>
      <c r="X373" s="37">
        <f>SUMIFS(СВЦЭМ!$K$34:$K$777,СВЦЭМ!$A$34:$A$777,$A373,СВЦЭМ!$B$34:$B$777,X$366)+'СЕТ СН'!$F$13-'СЕТ СН'!$F$21</f>
        <v>-7.0644156399999929</v>
      </c>
      <c r="Y373" s="37">
        <f>SUMIFS(СВЦЭМ!$K$34:$K$777,СВЦЭМ!$A$34:$A$777,$A373,СВЦЭМ!$B$34:$B$777,Y$366)+'СЕТ СН'!$F$13-'СЕТ СН'!$F$21</f>
        <v>38.88588414000003</v>
      </c>
    </row>
    <row r="374" spans="1:25" ht="15.75" x14ac:dyDescent="0.2">
      <c r="A374" s="36">
        <f t="shared" si="10"/>
        <v>42924</v>
      </c>
      <c r="B374" s="37">
        <f>SUMIFS(СВЦЭМ!$K$34:$K$777,СВЦЭМ!$A$34:$A$777,$A374,СВЦЭМ!$B$34:$B$777,B$366)+'СЕТ СН'!$F$13-'СЕТ СН'!$F$21</f>
        <v>62.575075340000012</v>
      </c>
      <c r="C374" s="37">
        <f>SUMIFS(СВЦЭМ!$K$34:$K$777,СВЦЭМ!$A$34:$A$777,$A374,СВЦЭМ!$B$34:$B$777,C$366)+'СЕТ СН'!$F$13-'СЕТ СН'!$F$21</f>
        <v>106.10407019000002</v>
      </c>
      <c r="D374" s="37">
        <f>SUMIFS(СВЦЭМ!$K$34:$K$777,СВЦЭМ!$A$34:$A$777,$A374,СВЦЭМ!$B$34:$B$777,D$366)+'СЕТ СН'!$F$13-'СЕТ СН'!$F$21</f>
        <v>136.96645902</v>
      </c>
      <c r="E374" s="37">
        <f>SUMIFS(СВЦЭМ!$K$34:$K$777,СВЦЭМ!$A$34:$A$777,$A374,СВЦЭМ!$B$34:$B$777,E$366)+'СЕТ СН'!$F$13-'СЕТ СН'!$F$21</f>
        <v>140.12582640999995</v>
      </c>
      <c r="F374" s="37">
        <f>SUMIFS(СВЦЭМ!$K$34:$K$777,СВЦЭМ!$A$34:$A$777,$A374,СВЦЭМ!$B$34:$B$777,F$366)+'СЕТ СН'!$F$13-'СЕТ СН'!$F$21</f>
        <v>138.17050920999998</v>
      </c>
      <c r="G374" s="37">
        <f>SUMIFS(СВЦЭМ!$K$34:$K$777,СВЦЭМ!$A$34:$A$777,$A374,СВЦЭМ!$B$34:$B$777,G$366)+'СЕТ СН'!$F$13-'СЕТ СН'!$F$21</f>
        <v>134.33115020000002</v>
      </c>
      <c r="H374" s="37">
        <f>SUMIFS(СВЦЭМ!$K$34:$K$777,СВЦЭМ!$A$34:$A$777,$A374,СВЦЭМ!$B$34:$B$777,H$366)+'СЕТ СН'!$F$13-'СЕТ СН'!$F$21</f>
        <v>138.05745043000002</v>
      </c>
      <c r="I374" s="37">
        <f>SUMIFS(СВЦЭМ!$K$34:$K$777,СВЦЭМ!$A$34:$A$777,$A374,СВЦЭМ!$B$34:$B$777,I$366)+'СЕТ СН'!$F$13-'СЕТ СН'!$F$21</f>
        <v>78.732025880000037</v>
      </c>
      <c r="J374" s="37">
        <f>SUMIFS(СВЦЭМ!$K$34:$K$777,СВЦЭМ!$A$34:$A$777,$A374,СВЦЭМ!$B$34:$B$777,J$366)+'СЕТ СН'!$F$13-'СЕТ СН'!$F$21</f>
        <v>20.719551440000032</v>
      </c>
      <c r="K374" s="37">
        <f>SUMIFS(СВЦЭМ!$K$34:$K$777,СВЦЭМ!$A$34:$A$777,$A374,СВЦЭМ!$B$34:$B$777,K$366)+'СЕТ СН'!$F$13-'СЕТ СН'!$F$21</f>
        <v>-39.690439250000054</v>
      </c>
      <c r="L374" s="37">
        <f>SUMIFS(СВЦЭМ!$K$34:$K$777,СВЦЭМ!$A$34:$A$777,$A374,СВЦЭМ!$B$34:$B$777,L$366)+'СЕТ СН'!$F$13-'СЕТ СН'!$F$21</f>
        <v>-85.015707360000022</v>
      </c>
      <c r="M374" s="37">
        <f>SUMIFS(СВЦЭМ!$K$34:$K$777,СВЦЭМ!$A$34:$A$777,$A374,СВЦЭМ!$B$34:$B$777,M$366)+'СЕТ СН'!$F$13-'СЕТ СН'!$F$21</f>
        <v>-100.62057344999999</v>
      </c>
      <c r="N374" s="37">
        <f>SUMIFS(СВЦЭМ!$K$34:$K$777,СВЦЭМ!$A$34:$A$777,$A374,СВЦЭМ!$B$34:$B$777,N$366)+'СЕТ СН'!$F$13-'СЕТ СН'!$F$21</f>
        <v>-96.406405099999972</v>
      </c>
      <c r="O374" s="37">
        <f>SUMIFS(СВЦЭМ!$K$34:$K$777,СВЦЭМ!$A$34:$A$777,$A374,СВЦЭМ!$B$34:$B$777,O$366)+'СЕТ СН'!$F$13-'СЕТ СН'!$F$21</f>
        <v>-90.352483549999988</v>
      </c>
      <c r="P374" s="37">
        <f>SUMIFS(СВЦЭМ!$K$34:$K$777,СВЦЭМ!$A$34:$A$777,$A374,СВЦЭМ!$B$34:$B$777,P$366)+'СЕТ СН'!$F$13-'СЕТ СН'!$F$21</f>
        <v>-88.851706929999978</v>
      </c>
      <c r="Q374" s="37">
        <f>SUMIFS(СВЦЭМ!$K$34:$K$777,СВЦЭМ!$A$34:$A$777,$A374,СВЦЭМ!$B$34:$B$777,Q$366)+'СЕТ СН'!$F$13-'СЕТ СН'!$F$21</f>
        <v>-88.94247858</v>
      </c>
      <c r="R374" s="37">
        <f>SUMIFS(СВЦЭМ!$K$34:$K$777,СВЦЭМ!$A$34:$A$777,$A374,СВЦЭМ!$B$34:$B$777,R$366)+'СЕТ СН'!$F$13-'СЕТ СН'!$F$21</f>
        <v>-90.235024609999982</v>
      </c>
      <c r="S374" s="37">
        <f>SUMIFS(СВЦЭМ!$K$34:$K$777,СВЦЭМ!$A$34:$A$777,$A374,СВЦЭМ!$B$34:$B$777,S$366)+'СЕТ СН'!$F$13-'СЕТ СН'!$F$21</f>
        <v>-89.705410900000004</v>
      </c>
      <c r="T374" s="37">
        <f>SUMIFS(СВЦЭМ!$K$34:$K$777,СВЦЭМ!$A$34:$A$777,$A374,СВЦЭМ!$B$34:$B$777,T$366)+'СЕТ СН'!$F$13-'СЕТ СН'!$F$21</f>
        <v>-60.316308130000039</v>
      </c>
      <c r="U374" s="37">
        <f>SUMIFS(СВЦЭМ!$K$34:$K$777,СВЦЭМ!$A$34:$A$777,$A374,СВЦЭМ!$B$34:$B$777,U$366)+'СЕТ СН'!$F$13-'СЕТ СН'!$F$21</f>
        <v>-63.662617800000021</v>
      </c>
      <c r="V374" s="37">
        <f>SUMIFS(СВЦЭМ!$K$34:$K$777,СВЦЭМ!$A$34:$A$777,$A374,СВЦЭМ!$B$34:$B$777,V$366)+'СЕТ СН'!$F$13-'СЕТ СН'!$F$21</f>
        <v>-65.57034593000003</v>
      </c>
      <c r="W374" s="37">
        <f>SUMIFS(СВЦЭМ!$K$34:$K$777,СВЦЭМ!$A$34:$A$777,$A374,СВЦЭМ!$B$34:$B$777,W$366)+'СЕТ СН'!$F$13-'СЕТ СН'!$F$21</f>
        <v>-52.778088219999972</v>
      </c>
      <c r="X374" s="37">
        <f>SUMIFS(СВЦЭМ!$K$34:$K$777,СВЦЭМ!$A$34:$A$777,$A374,СВЦЭМ!$B$34:$B$777,X$366)+'СЕТ СН'!$F$13-'СЕТ СН'!$F$21</f>
        <v>-24.343179510000027</v>
      </c>
      <c r="Y374" s="37">
        <f>SUMIFS(СВЦЭМ!$K$34:$K$777,СВЦЭМ!$A$34:$A$777,$A374,СВЦЭМ!$B$34:$B$777,Y$366)+'СЕТ СН'!$F$13-'СЕТ СН'!$F$21</f>
        <v>4.2261284600000408</v>
      </c>
    </row>
    <row r="375" spans="1:25" ht="15.75" x14ac:dyDescent="0.2">
      <c r="A375" s="36">
        <f t="shared" si="10"/>
        <v>42925</v>
      </c>
      <c r="B375" s="37">
        <f>SUMIFS(СВЦЭМ!$K$34:$K$777,СВЦЭМ!$A$34:$A$777,$A375,СВЦЭМ!$B$34:$B$777,B$366)+'СЕТ СН'!$F$13-'СЕТ СН'!$F$21</f>
        <v>55.534314310000013</v>
      </c>
      <c r="C375" s="37">
        <f>SUMIFS(СВЦЭМ!$K$34:$K$777,СВЦЭМ!$A$34:$A$777,$A375,СВЦЭМ!$B$34:$B$777,C$366)+'СЕТ СН'!$F$13-'СЕТ СН'!$F$21</f>
        <v>99.334219979999943</v>
      </c>
      <c r="D375" s="37">
        <f>SUMIFS(СВЦЭМ!$K$34:$K$777,СВЦЭМ!$A$34:$A$777,$A375,СВЦЭМ!$B$34:$B$777,D$366)+'СЕТ СН'!$F$13-'СЕТ СН'!$F$21</f>
        <v>136.10086234000005</v>
      </c>
      <c r="E375" s="37">
        <f>SUMIFS(СВЦЭМ!$K$34:$K$777,СВЦЭМ!$A$34:$A$777,$A375,СВЦЭМ!$B$34:$B$777,E$366)+'СЕТ СН'!$F$13-'СЕТ СН'!$F$21</f>
        <v>136.81446358999995</v>
      </c>
      <c r="F375" s="37">
        <f>SUMIFS(СВЦЭМ!$K$34:$K$777,СВЦЭМ!$A$34:$A$777,$A375,СВЦЭМ!$B$34:$B$777,F$366)+'СЕТ СН'!$F$13-'СЕТ СН'!$F$21</f>
        <v>137.74913919000005</v>
      </c>
      <c r="G375" s="37">
        <f>SUMIFS(СВЦЭМ!$K$34:$K$777,СВЦЭМ!$A$34:$A$777,$A375,СВЦЭМ!$B$34:$B$777,G$366)+'СЕТ СН'!$F$13-'СЕТ СН'!$F$21</f>
        <v>134.34238448999997</v>
      </c>
      <c r="H375" s="37">
        <f>SUMIFS(СВЦЭМ!$K$34:$K$777,СВЦЭМ!$A$34:$A$777,$A375,СВЦЭМ!$B$34:$B$777,H$366)+'СЕТ СН'!$F$13-'СЕТ СН'!$F$21</f>
        <v>141.82798662000005</v>
      </c>
      <c r="I375" s="37">
        <f>SUMIFS(СВЦЭМ!$K$34:$K$777,СВЦЭМ!$A$34:$A$777,$A375,СВЦЭМ!$B$34:$B$777,I$366)+'СЕТ СН'!$F$13-'СЕТ СН'!$F$21</f>
        <v>103.09346123</v>
      </c>
      <c r="J375" s="37">
        <f>SUMIFS(СВЦЭМ!$K$34:$K$777,СВЦЭМ!$A$34:$A$777,$A375,СВЦЭМ!$B$34:$B$777,J$366)+'СЕТ СН'!$F$13-'СЕТ СН'!$F$21</f>
        <v>47.838188739999964</v>
      </c>
      <c r="K375" s="37">
        <f>SUMIFS(СВЦЭМ!$K$34:$K$777,СВЦЭМ!$A$34:$A$777,$A375,СВЦЭМ!$B$34:$B$777,K$366)+'СЕТ СН'!$F$13-'СЕТ СН'!$F$21</f>
        <v>-41.51085635000004</v>
      </c>
      <c r="L375" s="37">
        <f>SUMIFS(СВЦЭМ!$K$34:$K$777,СВЦЭМ!$A$34:$A$777,$A375,СВЦЭМ!$B$34:$B$777,L$366)+'СЕТ СН'!$F$13-'СЕТ СН'!$F$21</f>
        <v>-96.524087010000017</v>
      </c>
      <c r="M375" s="37">
        <f>SUMIFS(СВЦЭМ!$K$34:$K$777,СВЦЭМ!$A$34:$A$777,$A375,СВЦЭМ!$B$34:$B$777,M$366)+'СЕТ СН'!$F$13-'СЕТ СН'!$F$21</f>
        <v>-122.76072364999999</v>
      </c>
      <c r="N375" s="37">
        <f>SUMIFS(СВЦЭМ!$K$34:$K$777,СВЦЭМ!$A$34:$A$777,$A375,СВЦЭМ!$B$34:$B$777,N$366)+'СЕТ СН'!$F$13-'СЕТ СН'!$F$21</f>
        <v>-120.02315055000003</v>
      </c>
      <c r="O375" s="37">
        <f>SUMIFS(СВЦЭМ!$K$34:$K$777,СВЦЭМ!$A$34:$A$777,$A375,СВЦЭМ!$B$34:$B$777,O$366)+'СЕТ СН'!$F$13-'СЕТ СН'!$F$21</f>
        <v>-117.26709022</v>
      </c>
      <c r="P375" s="37">
        <f>SUMIFS(СВЦЭМ!$K$34:$K$777,СВЦЭМ!$A$34:$A$777,$A375,СВЦЭМ!$B$34:$B$777,P$366)+'СЕТ СН'!$F$13-'СЕТ СН'!$F$21</f>
        <v>-111.92969142999999</v>
      </c>
      <c r="Q375" s="37">
        <f>SUMIFS(СВЦЭМ!$K$34:$K$777,СВЦЭМ!$A$34:$A$777,$A375,СВЦЭМ!$B$34:$B$777,Q$366)+'СЕТ СН'!$F$13-'СЕТ СН'!$F$21</f>
        <v>-112.49768062999999</v>
      </c>
      <c r="R375" s="37">
        <f>SUMIFS(СВЦЭМ!$K$34:$K$777,СВЦЭМ!$A$34:$A$777,$A375,СВЦЭМ!$B$34:$B$777,R$366)+'СЕТ СН'!$F$13-'СЕТ СН'!$F$21</f>
        <v>-109.59214846999998</v>
      </c>
      <c r="S375" s="37">
        <f>SUMIFS(СВЦЭМ!$K$34:$K$777,СВЦЭМ!$A$34:$A$777,$A375,СВЦЭМ!$B$34:$B$777,S$366)+'СЕТ СН'!$F$13-'СЕТ СН'!$F$21</f>
        <v>-164.73988387000003</v>
      </c>
      <c r="T375" s="37">
        <f>SUMIFS(СВЦЭМ!$K$34:$K$777,СВЦЭМ!$A$34:$A$777,$A375,СВЦЭМ!$B$34:$B$777,T$366)+'СЕТ СН'!$F$13-'СЕТ СН'!$F$21</f>
        <v>-193.20971566999998</v>
      </c>
      <c r="U375" s="37">
        <f>SUMIFS(СВЦЭМ!$K$34:$K$777,СВЦЭМ!$A$34:$A$777,$A375,СВЦЭМ!$B$34:$B$777,U$366)+'СЕТ СН'!$F$13-'СЕТ СН'!$F$21</f>
        <v>-193.45501216999997</v>
      </c>
      <c r="V375" s="37">
        <f>SUMIFS(СВЦЭМ!$K$34:$K$777,СВЦЭМ!$A$34:$A$777,$A375,СВЦЭМ!$B$34:$B$777,V$366)+'СЕТ СН'!$F$13-'СЕТ СН'!$F$21</f>
        <v>-163.22406716</v>
      </c>
      <c r="W375" s="37">
        <f>SUMIFS(СВЦЭМ!$K$34:$K$777,СВЦЭМ!$A$34:$A$777,$A375,СВЦЭМ!$B$34:$B$777,W$366)+'СЕТ СН'!$F$13-'СЕТ СН'!$F$21</f>
        <v>-123.08319532000002</v>
      </c>
      <c r="X375" s="37">
        <f>SUMIFS(СВЦЭМ!$K$34:$K$777,СВЦЭМ!$A$34:$A$777,$A375,СВЦЭМ!$B$34:$B$777,X$366)+'СЕТ СН'!$F$13-'СЕТ СН'!$F$21</f>
        <v>-52.108384819999969</v>
      </c>
      <c r="Y375" s="37">
        <f>SUMIFS(СВЦЭМ!$K$34:$K$777,СВЦЭМ!$A$34:$A$777,$A375,СВЦЭМ!$B$34:$B$777,Y$366)+'СЕТ СН'!$F$13-'СЕТ СН'!$F$21</f>
        <v>17.810919699999999</v>
      </c>
    </row>
    <row r="376" spans="1:25" ht="15.75" x14ac:dyDescent="0.2">
      <c r="A376" s="36">
        <f t="shared" si="10"/>
        <v>42926</v>
      </c>
      <c r="B376" s="37">
        <f>SUMIFS(СВЦЭМ!$K$34:$K$777,СВЦЭМ!$A$34:$A$777,$A376,СВЦЭМ!$B$34:$B$777,B$366)+'СЕТ СН'!$F$13-'СЕТ СН'!$F$21</f>
        <v>-3.365068019999967</v>
      </c>
      <c r="C376" s="37">
        <f>SUMIFS(СВЦЭМ!$K$34:$K$777,СВЦЭМ!$A$34:$A$777,$A376,СВЦЭМ!$B$34:$B$777,C$366)+'СЕТ СН'!$F$13-'СЕТ СН'!$F$21</f>
        <v>47.315878939999948</v>
      </c>
      <c r="D376" s="37">
        <f>SUMIFS(СВЦЭМ!$K$34:$K$777,СВЦЭМ!$A$34:$A$777,$A376,СВЦЭМ!$B$34:$B$777,D$366)+'СЕТ СН'!$F$13-'СЕТ СН'!$F$21</f>
        <v>118.98387492999996</v>
      </c>
      <c r="E376" s="37">
        <f>SUMIFS(СВЦЭМ!$K$34:$K$777,СВЦЭМ!$A$34:$A$777,$A376,СВЦЭМ!$B$34:$B$777,E$366)+'СЕТ СН'!$F$13-'СЕТ СН'!$F$21</f>
        <v>130.97955073000003</v>
      </c>
      <c r="F376" s="37">
        <f>SUMIFS(СВЦЭМ!$K$34:$K$777,СВЦЭМ!$A$34:$A$777,$A376,СВЦЭМ!$B$34:$B$777,F$366)+'СЕТ СН'!$F$13-'СЕТ СН'!$F$21</f>
        <v>101.02038889999994</v>
      </c>
      <c r="G376" s="37">
        <f>SUMIFS(СВЦЭМ!$K$34:$K$777,СВЦЭМ!$A$34:$A$777,$A376,СВЦЭМ!$B$34:$B$777,G$366)+'СЕТ СН'!$F$13-'СЕТ СН'!$F$21</f>
        <v>107.04881025999998</v>
      </c>
      <c r="H376" s="37">
        <f>SUMIFS(СВЦЭМ!$K$34:$K$777,СВЦЭМ!$A$34:$A$777,$A376,СВЦЭМ!$B$34:$B$777,H$366)+'СЕТ СН'!$F$13-'СЕТ СН'!$F$21</f>
        <v>94.880574750000051</v>
      </c>
      <c r="I376" s="37">
        <f>SUMIFS(СВЦЭМ!$K$34:$K$777,СВЦЭМ!$A$34:$A$777,$A376,СВЦЭМ!$B$34:$B$777,I$366)+'СЕТ СН'!$F$13-'СЕТ СН'!$F$21</f>
        <v>56.739914630000044</v>
      </c>
      <c r="J376" s="37">
        <f>SUMIFS(СВЦЭМ!$K$34:$K$777,СВЦЭМ!$A$34:$A$777,$A376,СВЦЭМ!$B$34:$B$777,J$366)+'СЕТ СН'!$F$13-'СЕТ СН'!$F$21</f>
        <v>5.2831758300000047</v>
      </c>
      <c r="K376" s="37">
        <f>SUMIFS(СВЦЭМ!$K$34:$K$777,СВЦЭМ!$A$34:$A$777,$A376,СВЦЭМ!$B$34:$B$777,K$366)+'СЕТ СН'!$F$13-'СЕТ СН'!$F$21</f>
        <v>-54.455322809999984</v>
      </c>
      <c r="L376" s="37">
        <f>SUMIFS(СВЦЭМ!$K$34:$K$777,СВЦЭМ!$A$34:$A$777,$A376,СВЦЭМ!$B$34:$B$777,L$366)+'СЕТ СН'!$F$13-'СЕТ СН'!$F$21</f>
        <v>-54.876274770000009</v>
      </c>
      <c r="M376" s="37">
        <f>SUMIFS(СВЦЭМ!$K$34:$K$777,СВЦЭМ!$A$34:$A$777,$A376,СВЦЭМ!$B$34:$B$777,M$366)+'СЕТ СН'!$F$13-'СЕТ СН'!$F$21</f>
        <v>-57.657526530000041</v>
      </c>
      <c r="N376" s="37">
        <f>SUMIFS(СВЦЭМ!$K$34:$K$777,СВЦЭМ!$A$34:$A$777,$A376,СВЦЭМ!$B$34:$B$777,N$366)+'СЕТ СН'!$F$13-'СЕТ СН'!$F$21</f>
        <v>-60.039242970000032</v>
      </c>
      <c r="O376" s="37">
        <f>SUMIFS(СВЦЭМ!$K$34:$K$777,СВЦЭМ!$A$34:$A$777,$A376,СВЦЭМ!$B$34:$B$777,O$366)+'СЕТ СН'!$F$13-'СЕТ СН'!$F$21</f>
        <v>-54.504404310000041</v>
      </c>
      <c r="P376" s="37">
        <f>SUMIFS(СВЦЭМ!$K$34:$K$777,СВЦЭМ!$A$34:$A$777,$A376,СВЦЭМ!$B$34:$B$777,P$366)+'СЕТ СН'!$F$13-'СЕТ СН'!$F$21</f>
        <v>-55.286834610000028</v>
      </c>
      <c r="Q376" s="37">
        <f>SUMIFS(СВЦЭМ!$K$34:$K$777,СВЦЭМ!$A$34:$A$777,$A376,СВЦЭМ!$B$34:$B$777,Q$366)+'СЕТ СН'!$F$13-'СЕТ СН'!$F$21</f>
        <v>-53.066117449999979</v>
      </c>
      <c r="R376" s="37">
        <f>SUMIFS(СВЦЭМ!$K$34:$K$777,СВЦЭМ!$A$34:$A$777,$A376,СВЦЭМ!$B$34:$B$777,R$366)+'СЕТ СН'!$F$13-'СЕТ СН'!$F$21</f>
        <v>-59.286494859999948</v>
      </c>
      <c r="S376" s="37">
        <f>SUMIFS(СВЦЭМ!$K$34:$K$777,СВЦЭМ!$A$34:$A$777,$A376,СВЦЭМ!$B$34:$B$777,S$366)+'СЕТ СН'!$F$13-'СЕТ СН'!$F$21</f>
        <v>-61.821351550000031</v>
      </c>
      <c r="T376" s="37">
        <f>SUMIFS(СВЦЭМ!$K$34:$K$777,СВЦЭМ!$A$34:$A$777,$A376,СВЦЭМ!$B$34:$B$777,T$366)+'СЕТ СН'!$F$13-'СЕТ СН'!$F$21</f>
        <v>-58.907288229999949</v>
      </c>
      <c r="U376" s="37">
        <f>SUMIFS(СВЦЭМ!$K$34:$K$777,СВЦЭМ!$A$34:$A$777,$A376,СВЦЭМ!$B$34:$B$777,U$366)+'СЕТ СН'!$F$13-'СЕТ СН'!$F$21</f>
        <v>-57.523062040000013</v>
      </c>
      <c r="V376" s="37">
        <f>SUMIFS(СВЦЭМ!$K$34:$K$777,СВЦЭМ!$A$34:$A$777,$A376,СВЦЭМ!$B$34:$B$777,V$366)+'СЕТ СН'!$F$13-'СЕТ СН'!$F$21</f>
        <v>-58.397153340000045</v>
      </c>
      <c r="W376" s="37">
        <f>SUMIFS(СВЦЭМ!$K$34:$K$777,СВЦЭМ!$A$34:$A$777,$A376,СВЦЭМ!$B$34:$B$777,W$366)+'СЕТ СН'!$F$13-'СЕТ СН'!$F$21</f>
        <v>-70.05850842000001</v>
      </c>
      <c r="X376" s="37">
        <f>SUMIFS(СВЦЭМ!$K$34:$K$777,СВЦЭМ!$A$34:$A$777,$A376,СВЦЭМ!$B$34:$B$777,X$366)+'СЕТ СН'!$F$13-'СЕТ СН'!$F$21</f>
        <v>-67.965991470000006</v>
      </c>
      <c r="Y376" s="37">
        <f>SUMIFS(СВЦЭМ!$K$34:$K$777,СВЦЭМ!$A$34:$A$777,$A376,СВЦЭМ!$B$34:$B$777,Y$366)+'СЕТ СН'!$F$13-'СЕТ СН'!$F$21</f>
        <v>-5.9613162099999499</v>
      </c>
    </row>
    <row r="377" spans="1:25" ht="15.75" x14ac:dyDescent="0.2">
      <c r="A377" s="36">
        <f t="shared" si="10"/>
        <v>42927</v>
      </c>
      <c r="B377" s="37">
        <f>SUMIFS(СВЦЭМ!$K$34:$K$777,СВЦЭМ!$A$34:$A$777,$A377,СВЦЭМ!$B$34:$B$777,B$366)+'СЕТ СН'!$F$13-'СЕТ СН'!$F$21</f>
        <v>47.455277799999976</v>
      </c>
      <c r="C377" s="37">
        <f>SUMIFS(СВЦЭМ!$K$34:$K$777,СВЦЭМ!$A$34:$A$777,$A377,СВЦЭМ!$B$34:$B$777,C$366)+'СЕТ СН'!$F$13-'СЕТ СН'!$F$21</f>
        <v>55.761400669999944</v>
      </c>
      <c r="D377" s="37">
        <f>SUMIFS(СВЦЭМ!$K$34:$K$777,СВЦЭМ!$A$34:$A$777,$A377,СВЦЭМ!$B$34:$B$777,D$366)+'СЕТ СН'!$F$13-'СЕТ СН'!$F$21</f>
        <v>130.68104587000005</v>
      </c>
      <c r="E377" s="37">
        <f>SUMIFS(СВЦЭМ!$K$34:$K$777,СВЦЭМ!$A$34:$A$777,$A377,СВЦЭМ!$B$34:$B$777,E$366)+'СЕТ СН'!$F$13-'СЕТ СН'!$F$21</f>
        <v>130.98044670000002</v>
      </c>
      <c r="F377" s="37">
        <f>SUMIFS(СВЦЭМ!$K$34:$K$777,СВЦЭМ!$A$34:$A$777,$A377,СВЦЭМ!$B$34:$B$777,F$366)+'СЕТ СН'!$F$13-'СЕТ СН'!$F$21</f>
        <v>131.94060849000005</v>
      </c>
      <c r="G377" s="37">
        <f>SUMIFS(СВЦЭМ!$K$34:$K$777,СВЦЭМ!$A$34:$A$777,$A377,СВЦЭМ!$B$34:$B$777,G$366)+'СЕТ СН'!$F$13-'СЕТ СН'!$F$21</f>
        <v>130.84658924999997</v>
      </c>
      <c r="H377" s="37">
        <f>SUMIFS(СВЦЭМ!$K$34:$K$777,СВЦЭМ!$A$34:$A$777,$A377,СВЦЭМ!$B$34:$B$777,H$366)+'СЕТ СН'!$F$13-'СЕТ СН'!$F$21</f>
        <v>150.08526001999996</v>
      </c>
      <c r="I377" s="37">
        <f>SUMIFS(СВЦЭМ!$K$34:$K$777,СВЦЭМ!$A$34:$A$777,$A377,СВЦЭМ!$B$34:$B$777,I$366)+'СЕТ СН'!$F$13-'СЕТ СН'!$F$21</f>
        <v>128.25674074999995</v>
      </c>
      <c r="J377" s="37">
        <f>SUMIFS(СВЦЭМ!$K$34:$K$777,СВЦЭМ!$A$34:$A$777,$A377,СВЦЭМ!$B$34:$B$777,J$366)+'СЕТ СН'!$F$13-'СЕТ СН'!$F$21</f>
        <v>48.77529463999997</v>
      </c>
      <c r="K377" s="37">
        <f>SUMIFS(СВЦЭМ!$K$34:$K$777,СВЦЭМ!$A$34:$A$777,$A377,СВЦЭМ!$B$34:$B$777,K$366)+'СЕТ СН'!$F$13-'СЕТ СН'!$F$21</f>
        <v>-22.444676619999996</v>
      </c>
      <c r="L377" s="37">
        <f>SUMIFS(СВЦЭМ!$K$34:$K$777,СВЦЭМ!$A$34:$A$777,$A377,СВЦЭМ!$B$34:$B$777,L$366)+'СЕТ СН'!$F$13-'СЕТ СН'!$F$21</f>
        <v>-69.705114139999978</v>
      </c>
      <c r="M377" s="37">
        <f>SUMIFS(СВЦЭМ!$K$34:$K$777,СВЦЭМ!$A$34:$A$777,$A377,СВЦЭМ!$B$34:$B$777,M$366)+'СЕТ СН'!$F$13-'СЕТ СН'!$F$21</f>
        <v>-85.894782299999974</v>
      </c>
      <c r="N377" s="37">
        <f>SUMIFS(СВЦЭМ!$K$34:$K$777,СВЦЭМ!$A$34:$A$777,$A377,СВЦЭМ!$B$34:$B$777,N$366)+'СЕТ СН'!$F$13-'СЕТ СН'!$F$21</f>
        <v>-81.572919109999987</v>
      </c>
      <c r="O377" s="37">
        <f>SUMIFS(СВЦЭМ!$K$34:$K$777,СВЦЭМ!$A$34:$A$777,$A377,СВЦЭМ!$B$34:$B$777,O$366)+'СЕТ СН'!$F$13-'СЕТ СН'!$F$21</f>
        <v>-81.741737590000014</v>
      </c>
      <c r="P377" s="37">
        <f>SUMIFS(СВЦЭМ!$K$34:$K$777,СВЦЭМ!$A$34:$A$777,$A377,СВЦЭМ!$B$34:$B$777,P$366)+'СЕТ СН'!$F$13-'СЕТ СН'!$F$21</f>
        <v>-81.018408420000014</v>
      </c>
      <c r="Q377" s="37">
        <f>SUMIFS(СВЦЭМ!$K$34:$K$777,СВЦЭМ!$A$34:$A$777,$A377,СВЦЭМ!$B$34:$B$777,Q$366)+'СЕТ СН'!$F$13-'СЕТ СН'!$F$21</f>
        <v>-82.544592280000018</v>
      </c>
      <c r="R377" s="37">
        <f>SUMIFS(СВЦЭМ!$K$34:$K$777,СВЦЭМ!$A$34:$A$777,$A377,СВЦЭМ!$B$34:$B$777,R$366)+'СЕТ СН'!$F$13-'СЕТ СН'!$F$21</f>
        <v>-75.68184119</v>
      </c>
      <c r="S377" s="37">
        <f>SUMIFS(СВЦЭМ!$K$34:$K$777,СВЦЭМ!$A$34:$A$777,$A377,СВЦЭМ!$B$34:$B$777,S$366)+'СЕТ СН'!$F$13-'СЕТ СН'!$F$21</f>
        <v>-74.342952029999992</v>
      </c>
      <c r="T377" s="37">
        <f>SUMIFS(СВЦЭМ!$K$34:$K$777,СВЦЭМ!$A$34:$A$777,$A377,СВЦЭМ!$B$34:$B$777,T$366)+'СЕТ СН'!$F$13-'СЕТ СН'!$F$21</f>
        <v>-64.204992850000053</v>
      </c>
      <c r="U377" s="37">
        <f>SUMIFS(СВЦЭМ!$K$34:$K$777,СВЦЭМ!$A$34:$A$777,$A377,СВЦЭМ!$B$34:$B$777,U$366)+'СЕТ СН'!$F$13-'СЕТ СН'!$F$21</f>
        <v>-58.488855110000031</v>
      </c>
      <c r="V377" s="37">
        <f>SUMIFS(СВЦЭМ!$K$34:$K$777,СВЦЭМ!$A$34:$A$777,$A377,СВЦЭМ!$B$34:$B$777,V$366)+'СЕТ СН'!$F$13-'СЕТ СН'!$F$21</f>
        <v>-51.432784520000041</v>
      </c>
      <c r="W377" s="37">
        <f>SUMIFS(СВЦЭМ!$K$34:$K$777,СВЦЭМ!$A$34:$A$777,$A377,СВЦЭМ!$B$34:$B$777,W$366)+'СЕТ СН'!$F$13-'СЕТ СН'!$F$21</f>
        <v>-41.374372050000034</v>
      </c>
      <c r="X377" s="37">
        <f>SUMIFS(СВЦЭМ!$K$34:$K$777,СВЦЭМ!$A$34:$A$777,$A377,СВЦЭМ!$B$34:$B$777,X$366)+'СЕТ СН'!$F$13-'СЕТ СН'!$F$21</f>
        <v>2.9150042500000382</v>
      </c>
      <c r="Y377" s="37">
        <f>SUMIFS(СВЦЭМ!$K$34:$K$777,СВЦЭМ!$A$34:$A$777,$A377,СВЦЭМ!$B$34:$B$777,Y$366)+'СЕТ СН'!$F$13-'СЕТ СН'!$F$21</f>
        <v>38.305118930000049</v>
      </c>
    </row>
    <row r="378" spans="1:25" ht="15.75" x14ac:dyDescent="0.2">
      <c r="A378" s="36">
        <f t="shared" si="10"/>
        <v>42928</v>
      </c>
      <c r="B378" s="37">
        <f>SUMIFS(СВЦЭМ!$K$34:$K$777,СВЦЭМ!$A$34:$A$777,$A378,СВЦЭМ!$B$34:$B$777,B$366)+'СЕТ СН'!$F$13-'СЕТ СН'!$F$21</f>
        <v>52.380043979999982</v>
      </c>
      <c r="C378" s="37">
        <f>SUMIFS(СВЦЭМ!$K$34:$K$777,СВЦЭМ!$A$34:$A$777,$A378,СВЦЭМ!$B$34:$B$777,C$366)+'СЕТ СН'!$F$13-'СЕТ СН'!$F$21</f>
        <v>87.710005300000034</v>
      </c>
      <c r="D378" s="37">
        <f>SUMIFS(СВЦЭМ!$K$34:$K$777,СВЦЭМ!$A$34:$A$777,$A378,СВЦЭМ!$B$34:$B$777,D$366)+'СЕТ СН'!$F$13-'СЕТ СН'!$F$21</f>
        <v>122.68300703</v>
      </c>
      <c r="E378" s="37">
        <f>SUMIFS(СВЦЭМ!$K$34:$K$777,СВЦЭМ!$A$34:$A$777,$A378,СВЦЭМ!$B$34:$B$777,E$366)+'СЕТ СН'!$F$13-'СЕТ СН'!$F$21</f>
        <v>125.89157178999994</v>
      </c>
      <c r="F378" s="37">
        <f>SUMIFS(СВЦЭМ!$K$34:$K$777,СВЦЭМ!$A$34:$A$777,$A378,СВЦЭМ!$B$34:$B$777,F$366)+'СЕТ СН'!$F$13-'СЕТ СН'!$F$21</f>
        <v>126.15769067999997</v>
      </c>
      <c r="G378" s="37">
        <f>SUMIFS(СВЦЭМ!$K$34:$K$777,СВЦЭМ!$A$34:$A$777,$A378,СВЦЭМ!$B$34:$B$777,G$366)+'СЕТ СН'!$F$13-'СЕТ СН'!$F$21</f>
        <v>125.99456609000003</v>
      </c>
      <c r="H378" s="37">
        <f>SUMIFS(СВЦЭМ!$K$34:$K$777,СВЦЭМ!$A$34:$A$777,$A378,СВЦЭМ!$B$34:$B$777,H$366)+'СЕТ СН'!$F$13-'СЕТ СН'!$F$21</f>
        <v>146.14460515999997</v>
      </c>
      <c r="I378" s="37">
        <f>SUMIFS(СВЦЭМ!$K$34:$K$777,СВЦЭМ!$A$34:$A$777,$A378,СВЦЭМ!$B$34:$B$777,I$366)+'СЕТ СН'!$F$13-'СЕТ СН'!$F$21</f>
        <v>143.06702175999999</v>
      </c>
      <c r="J378" s="37">
        <f>SUMIFS(СВЦЭМ!$K$34:$K$777,СВЦЭМ!$A$34:$A$777,$A378,СВЦЭМ!$B$34:$B$777,J$366)+'СЕТ СН'!$F$13-'СЕТ СН'!$F$21</f>
        <v>57.284368180000001</v>
      </c>
      <c r="K378" s="37">
        <f>SUMIFS(СВЦЭМ!$K$34:$K$777,СВЦЭМ!$A$34:$A$777,$A378,СВЦЭМ!$B$34:$B$777,K$366)+'СЕТ СН'!$F$13-'СЕТ СН'!$F$21</f>
        <v>-13.569030549999979</v>
      </c>
      <c r="L378" s="37">
        <f>SUMIFS(СВЦЭМ!$K$34:$K$777,СВЦЭМ!$A$34:$A$777,$A378,СВЦЭМ!$B$34:$B$777,L$366)+'СЕТ СН'!$F$13-'СЕТ СН'!$F$21</f>
        <v>-63.262713640000015</v>
      </c>
      <c r="M378" s="37">
        <f>SUMIFS(СВЦЭМ!$K$34:$K$777,СВЦЭМ!$A$34:$A$777,$A378,СВЦЭМ!$B$34:$B$777,M$366)+'СЕТ СН'!$F$13-'СЕТ СН'!$F$21</f>
        <v>-81.512923679999972</v>
      </c>
      <c r="N378" s="37">
        <f>SUMIFS(СВЦЭМ!$K$34:$K$777,СВЦЭМ!$A$34:$A$777,$A378,СВЦЭМ!$B$34:$B$777,N$366)+'СЕТ СН'!$F$13-'СЕТ СН'!$F$21</f>
        <v>-75.08548460999998</v>
      </c>
      <c r="O378" s="37">
        <f>SUMIFS(СВЦЭМ!$K$34:$K$777,СВЦЭМ!$A$34:$A$777,$A378,СВЦЭМ!$B$34:$B$777,O$366)+'СЕТ СН'!$F$13-'СЕТ СН'!$F$21</f>
        <v>-72.561256469999989</v>
      </c>
      <c r="P378" s="37">
        <f>SUMIFS(СВЦЭМ!$K$34:$K$777,СВЦЭМ!$A$34:$A$777,$A378,СВЦЭМ!$B$34:$B$777,P$366)+'СЕТ СН'!$F$13-'СЕТ СН'!$F$21</f>
        <v>-73.55017552999999</v>
      </c>
      <c r="Q378" s="37">
        <f>SUMIFS(СВЦЭМ!$K$34:$K$777,СВЦЭМ!$A$34:$A$777,$A378,СВЦЭМ!$B$34:$B$777,Q$366)+'СЕТ СН'!$F$13-'СЕТ СН'!$F$21</f>
        <v>-73.859074360000022</v>
      </c>
      <c r="R378" s="37">
        <f>SUMIFS(СВЦЭМ!$K$34:$K$777,СВЦЭМ!$A$34:$A$777,$A378,СВЦЭМ!$B$34:$B$777,R$366)+'СЕТ СН'!$F$13-'СЕТ СН'!$F$21</f>
        <v>-69.224528510000027</v>
      </c>
      <c r="S378" s="37">
        <f>SUMIFS(СВЦЭМ!$K$34:$K$777,СВЦЭМ!$A$34:$A$777,$A378,СВЦЭМ!$B$34:$B$777,S$366)+'СЕТ СН'!$F$13-'СЕТ СН'!$F$21</f>
        <v>-68.952133810000021</v>
      </c>
      <c r="T378" s="37">
        <f>SUMIFS(СВЦЭМ!$K$34:$K$777,СВЦЭМ!$A$34:$A$777,$A378,СВЦЭМ!$B$34:$B$777,T$366)+'СЕТ СН'!$F$13-'СЕТ СН'!$F$21</f>
        <v>-64.103029419999984</v>
      </c>
      <c r="U378" s="37">
        <f>SUMIFS(СВЦЭМ!$K$34:$K$777,СВЦЭМ!$A$34:$A$777,$A378,СВЦЭМ!$B$34:$B$777,U$366)+'СЕТ СН'!$F$13-'СЕТ СН'!$F$21</f>
        <v>-59.921936709999954</v>
      </c>
      <c r="V378" s="37">
        <f>SUMIFS(СВЦЭМ!$K$34:$K$777,СВЦЭМ!$A$34:$A$777,$A378,СВЦЭМ!$B$34:$B$777,V$366)+'СЕТ СН'!$F$13-'СЕТ СН'!$F$21</f>
        <v>-48.28638927999998</v>
      </c>
      <c r="W378" s="37">
        <f>SUMIFS(СВЦЭМ!$K$34:$K$777,СВЦЭМ!$A$34:$A$777,$A378,СВЦЭМ!$B$34:$B$777,W$366)+'СЕТ СН'!$F$13-'СЕТ СН'!$F$21</f>
        <v>-33.303984109999988</v>
      </c>
      <c r="X378" s="37">
        <f>SUMIFS(СВЦЭМ!$K$34:$K$777,СВЦЭМ!$A$34:$A$777,$A378,СВЦЭМ!$B$34:$B$777,X$366)+'СЕТ СН'!$F$13-'СЕТ СН'!$F$21</f>
        <v>15.228281410000022</v>
      </c>
      <c r="Y378" s="37">
        <f>SUMIFS(СВЦЭМ!$K$34:$K$777,СВЦЭМ!$A$34:$A$777,$A378,СВЦЭМ!$B$34:$B$777,Y$366)+'СЕТ СН'!$F$13-'СЕТ СН'!$F$21</f>
        <v>34.096871080000028</v>
      </c>
    </row>
    <row r="379" spans="1:25" ht="15.75" x14ac:dyDescent="0.2">
      <c r="A379" s="36">
        <f t="shared" si="10"/>
        <v>42929</v>
      </c>
      <c r="B379" s="37">
        <f>SUMIFS(СВЦЭМ!$K$34:$K$777,СВЦЭМ!$A$34:$A$777,$A379,СВЦЭМ!$B$34:$B$777,B$366)+'СЕТ СН'!$F$13-'СЕТ СН'!$F$21</f>
        <v>38.226091129999986</v>
      </c>
      <c r="C379" s="37">
        <f>SUMIFS(СВЦЭМ!$K$34:$K$777,СВЦЭМ!$A$34:$A$777,$A379,СВЦЭМ!$B$34:$B$777,C$366)+'СЕТ СН'!$F$13-'СЕТ СН'!$F$21</f>
        <v>81.106629330000032</v>
      </c>
      <c r="D379" s="37">
        <f>SUMIFS(СВЦЭМ!$K$34:$K$777,СВЦЭМ!$A$34:$A$777,$A379,СВЦЭМ!$B$34:$B$777,D$366)+'СЕТ СН'!$F$13-'СЕТ СН'!$F$21</f>
        <v>130.38031939999996</v>
      </c>
      <c r="E379" s="37">
        <f>SUMIFS(СВЦЭМ!$K$34:$K$777,СВЦЭМ!$A$34:$A$777,$A379,СВЦЭМ!$B$34:$B$777,E$366)+'СЕТ СН'!$F$13-'СЕТ СН'!$F$21</f>
        <v>132.60072083</v>
      </c>
      <c r="F379" s="37">
        <f>SUMIFS(СВЦЭМ!$K$34:$K$777,СВЦЭМ!$A$34:$A$777,$A379,СВЦЭМ!$B$34:$B$777,F$366)+'СЕТ СН'!$F$13-'СЕТ СН'!$F$21</f>
        <v>135.40301697999996</v>
      </c>
      <c r="G379" s="37">
        <f>SUMIFS(СВЦЭМ!$K$34:$K$777,СВЦЭМ!$A$34:$A$777,$A379,СВЦЭМ!$B$34:$B$777,G$366)+'СЕТ СН'!$F$13-'СЕТ СН'!$F$21</f>
        <v>135.39135451000004</v>
      </c>
      <c r="H379" s="37">
        <f>SUMIFS(СВЦЭМ!$K$34:$K$777,СВЦЭМ!$A$34:$A$777,$A379,СВЦЭМ!$B$34:$B$777,H$366)+'СЕТ СН'!$F$13-'СЕТ СН'!$F$21</f>
        <v>149.58572491999996</v>
      </c>
      <c r="I379" s="37">
        <f>SUMIFS(СВЦЭМ!$K$34:$K$777,СВЦЭМ!$A$34:$A$777,$A379,СВЦЭМ!$B$34:$B$777,I$366)+'СЕТ СН'!$F$13-'СЕТ СН'!$F$21</f>
        <v>93.464441609999994</v>
      </c>
      <c r="J379" s="37">
        <f>SUMIFS(СВЦЭМ!$K$34:$K$777,СВЦЭМ!$A$34:$A$777,$A379,СВЦЭМ!$B$34:$B$777,J$366)+'СЕТ СН'!$F$13-'СЕТ СН'!$F$21</f>
        <v>16.222845209999946</v>
      </c>
      <c r="K379" s="37">
        <f>SUMIFS(СВЦЭМ!$K$34:$K$777,СВЦЭМ!$A$34:$A$777,$A379,СВЦЭМ!$B$34:$B$777,K$366)+'СЕТ СН'!$F$13-'СЕТ СН'!$F$21</f>
        <v>-43.371553240000026</v>
      </c>
      <c r="L379" s="37">
        <f>SUMIFS(СВЦЭМ!$K$34:$K$777,СВЦЭМ!$A$34:$A$777,$A379,СВЦЭМ!$B$34:$B$777,L$366)+'СЕТ СН'!$F$13-'СЕТ СН'!$F$21</f>
        <v>-89.707748320000007</v>
      </c>
      <c r="M379" s="37">
        <f>SUMIFS(СВЦЭМ!$K$34:$K$777,СВЦЭМ!$A$34:$A$777,$A379,СВЦЭМ!$B$34:$B$777,M$366)+'СЕТ СН'!$F$13-'СЕТ СН'!$F$21</f>
        <v>-107.75134252999999</v>
      </c>
      <c r="N379" s="37">
        <f>SUMIFS(СВЦЭМ!$K$34:$K$777,СВЦЭМ!$A$34:$A$777,$A379,СВЦЭМ!$B$34:$B$777,N$366)+'СЕТ СН'!$F$13-'СЕТ СН'!$F$21</f>
        <v>-103.13441158000001</v>
      </c>
      <c r="O379" s="37">
        <f>SUMIFS(СВЦЭМ!$K$34:$K$777,СВЦЭМ!$A$34:$A$777,$A379,СВЦЭМ!$B$34:$B$777,O$366)+'СЕТ СН'!$F$13-'СЕТ СН'!$F$21</f>
        <v>-103.40782424000002</v>
      </c>
      <c r="P379" s="37">
        <f>SUMIFS(СВЦЭМ!$K$34:$K$777,СВЦЭМ!$A$34:$A$777,$A379,СВЦЭМ!$B$34:$B$777,P$366)+'СЕТ СН'!$F$13-'СЕТ СН'!$F$21</f>
        <v>-104.14497539000001</v>
      </c>
      <c r="Q379" s="37">
        <f>SUMIFS(СВЦЭМ!$K$34:$K$777,СВЦЭМ!$A$34:$A$777,$A379,СВЦЭМ!$B$34:$B$777,Q$366)+'СЕТ СН'!$F$13-'СЕТ СН'!$F$21</f>
        <v>-104.18632302999998</v>
      </c>
      <c r="R379" s="37">
        <f>SUMIFS(СВЦЭМ!$K$34:$K$777,СВЦЭМ!$A$34:$A$777,$A379,СВЦЭМ!$B$34:$B$777,R$366)+'СЕТ СН'!$F$13-'СЕТ СН'!$F$21</f>
        <v>-99.782254500000022</v>
      </c>
      <c r="S379" s="37">
        <f>SUMIFS(СВЦЭМ!$K$34:$K$777,СВЦЭМ!$A$34:$A$777,$A379,СВЦЭМ!$B$34:$B$777,S$366)+'СЕТ СН'!$F$13-'СЕТ СН'!$F$21</f>
        <v>-94.370465659999979</v>
      </c>
      <c r="T379" s="37">
        <f>SUMIFS(СВЦЭМ!$K$34:$K$777,СВЦЭМ!$A$34:$A$777,$A379,СВЦЭМ!$B$34:$B$777,T$366)+'СЕТ СН'!$F$13-'СЕТ СН'!$F$21</f>
        <v>-70.368936189999999</v>
      </c>
      <c r="U379" s="37">
        <f>SUMIFS(СВЦЭМ!$K$34:$K$777,СВЦЭМ!$A$34:$A$777,$A379,СВЦЭМ!$B$34:$B$777,U$366)+'СЕТ СН'!$F$13-'СЕТ СН'!$F$21</f>
        <v>-58.652670459999968</v>
      </c>
      <c r="V379" s="37">
        <f>SUMIFS(СВЦЭМ!$K$34:$K$777,СВЦЭМ!$A$34:$A$777,$A379,СВЦЭМ!$B$34:$B$777,V$366)+'СЕТ СН'!$F$13-'СЕТ СН'!$F$21</f>
        <v>-45.080554140000004</v>
      </c>
      <c r="W379" s="37">
        <f>SUMIFS(СВЦЭМ!$K$34:$K$777,СВЦЭМ!$A$34:$A$777,$A379,СВЦЭМ!$B$34:$B$777,W$366)+'СЕТ СН'!$F$13-'СЕТ СН'!$F$21</f>
        <v>-21.623320440000043</v>
      </c>
      <c r="X379" s="37">
        <f>SUMIFS(СВЦЭМ!$K$34:$K$777,СВЦЭМ!$A$34:$A$777,$A379,СВЦЭМ!$B$34:$B$777,X$366)+'СЕТ СН'!$F$13-'СЕТ СН'!$F$21</f>
        <v>18.535360439999977</v>
      </c>
      <c r="Y379" s="37">
        <f>SUMIFS(СВЦЭМ!$K$34:$K$777,СВЦЭМ!$A$34:$A$777,$A379,СВЦЭМ!$B$34:$B$777,Y$366)+'СЕТ СН'!$F$13-'СЕТ СН'!$F$21</f>
        <v>40.328017069999987</v>
      </c>
    </row>
    <row r="380" spans="1:25" ht="15.75" x14ac:dyDescent="0.2">
      <c r="A380" s="36">
        <f t="shared" si="10"/>
        <v>42930</v>
      </c>
      <c r="B380" s="37">
        <f>SUMIFS(СВЦЭМ!$K$34:$K$777,СВЦЭМ!$A$34:$A$777,$A380,СВЦЭМ!$B$34:$B$777,B$366)+'СЕТ СН'!$F$13-'СЕТ СН'!$F$21</f>
        <v>47.795260460000009</v>
      </c>
      <c r="C380" s="37">
        <f>SUMIFS(СВЦЭМ!$K$34:$K$777,СВЦЭМ!$A$34:$A$777,$A380,СВЦЭМ!$B$34:$B$777,C$366)+'СЕТ СН'!$F$13-'СЕТ СН'!$F$21</f>
        <v>42.688930550000009</v>
      </c>
      <c r="D380" s="37">
        <f>SUMIFS(СВЦЭМ!$K$34:$K$777,СВЦЭМ!$A$34:$A$777,$A380,СВЦЭМ!$B$34:$B$777,D$366)+'СЕТ СН'!$F$13-'СЕТ СН'!$F$21</f>
        <v>90.781384450000019</v>
      </c>
      <c r="E380" s="37">
        <f>SUMIFS(СВЦЭМ!$K$34:$K$777,СВЦЭМ!$A$34:$A$777,$A380,СВЦЭМ!$B$34:$B$777,E$366)+'СЕТ СН'!$F$13-'СЕТ СН'!$F$21</f>
        <v>83.843440809999947</v>
      </c>
      <c r="F380" s="37">
        <f>SUMIFS(СВЦЭМ!$K$34:$K$777,СВЦЭМ!$A$34:$A$777,$A380,СВЦЭМ!$B$34:$B$777,F$366)+'СЕТ СН'!$F$13-'СЕТ СН'!$F$21</f>
        <v>81.69464174999996</v>
      </c>
      <c r="G380" s="37">
        <f>SUMIFS(СВЦЭМ!$K$34:$K$777,СВЦЭМ!$A$34:$A$777,$A380,СВЦЭМ!$B$34:$B$777,G$366)+'СЕТ СН'!$F$13-'СЕТ СН'!$F$21</f>
        <v>85.440955529999997</v>
      </c>
      <c r="H380" s="37">
        <f>SUMIFS(СВЦЭМ!$K$34:$K$777,СВЦЭМ!$A$34:$A$777,$A380,СВЦЭМ!$B$34:$B$777,H$366)+'СЕТ СН'!$F$13-'СЕТ СН'!$F$21</f>
        <v>107.47815317000004</v>
      </c>
      <c r="I380" s="37">
        <f>SUMIFS(СВЦЭМ!$K$34:$K$777,СВЦЭМ!$A$34:$A$777,$A380,СВЦЭМ!$B$34:$B$777,I$366)+'СЕТ СН'!$F$13-'СЕТ СН'!$F$21</f>
        <v>78.598767429999953</v>
      </c>
      <c r="J380" s="37">
        <f>SUMIFS(СВЦЭМ!$K$34:$K$777,СВЦЭМ!$A$34:$A$777,$A380,СВЦЭМ!$B$34:$B$777,J$366)+'СЕТ СН'!$F$13-'СЕТ СН'!$F$21</f>
        <v>-10.879007000000001</v>
      </c>
      <c r="K380" s="37">
        <f>SUMIFS(СВЦЭМ!$K$34:$K$777,СВЦЭМ!$A$34:$A$777,$A380,СВЦЭМ!$B$34:$B$777,K$366)+'СЕТ СН'!$F$13-'СЕТ СН'!$F$21</f>
        <v>-49.745171679999999</v>
      </c>
      <c r="L380" s="37">
        <f>SUMIFS(СВЦЭМ!$K$34:$K$777,СВЦЭМ!$A$34:$A$777,$A380,СВЦЭМ!$B$34:$B$777,L$366)+'СЕТ СН'!$F$13-'СЕТ СН'!$F$21</f>
        <v>-78.867679319999979</v>
      </c>
      <c r="M380" s="37">
        <f>SUMIFS(СВЦЭМ!$K$34:$K$777,СВЦЭМ!$A$34:$A$777,$A380,СВЦЭМ!$B$34:$B$777,M$366)+'СЕТ СН'!$F$13-'СЕТ СН'!$F$21</f>
        <v>-81.743172270000002</v>
      </c>
      <c r="N380" s="37">
        <f>SUMIFS(СВЦЭМ!$K$34:$K$777,СВЦЭМ!$A$34:$A$777,$A380,СВЦЭМ!$B$34:$B$777,N$366)+'СЕТ СН'!$F$13-'СЕТ СН'!$F$21</f>
        <v>-85.855219859999977</v>
      </c>
      <c r="O380" s="37">
        <f>SUMIFS(СВЦЭМ!$K$34:$K$777,СВЦЭМ!$A$34:$A$777,$A380,СВЦЭМ!$B$34:$B$777,O$366)+'СЕТ СН'!$F$13-'СЕТ СН'!$F$21</f>
        <v>-83.899566730000004</v>
      </c>
      <c r="P380" s="37">
        <f>SUMIFS(СВЦЭМ!$K$34:$K$777,СВЦЭМ!$A$34:$A$777,$A380,СВЦЭМ!$B$34:$B$777,P$366)+'СЕТ СН'!$F$13-'СЕТ СН'!$F$21</f>
        <v>-84.130438330000004</v>
      </c>
      <c r="Q380" s="37">
        <f>SUMIFS(СВЦЭМ!$K$34:$K$777,СВЦЭМ!$A$34:$A$777,$A380,СВЦЭМ!$B$34:$B$777,Q$366)+'СЕТ СН'!$F$13-'СЕТ СН'!$F$21</f>
        <v>-81.729305940000017</v>
      </c>
      <c r="R380" s="37">
        <f>SUMIFS(СВЦЭМ!$K$34:$K$777,СВЦЭМ!$A$34:$A$777,$A380,СВЦЭМ!$B$34:$B$777,R$366)+'СЕТ СН'!$F$13-'СЕТ СН'!$F$21</f>
        <v>-84.486576469999989</v>
      </c>
      <c r="S380" s="37">
        <f>SUMIFS(СВЦЭМ!$K$34:$K$777,СВЦЭМ!$A$34:$A$777,$A380,СВЦЭМ!$B$34:$B$777,S$366)+'СЕТ СН'!$F$13-'СЕТ СН'!$F$21</f>
        <v>-85.919223269999975</v>
      </c>
      <c r="T380" s="37">
        <f>SUMIFS(СВЦЭМ!$K$34:$K$777,СВЦЭМ!$A$34:$A$777,$A380,СВЦЭМ!$B$34:$B$777,T$366)+'СЕТ СН'!$F$13-'СЕТ СН'!$F$21</f>
        <v>-90.13925906999998</v>
      </c>
      <c r="U380" s="37">
        <f>SUMIFS(СВЦЭМ!$K$34:$K$777,СВЦЭМ!$A$34:$A$777,$A380,СВЦЭМ!$B$34:$B$777,U$366)+'СЕТ СН'!$F$13-'СЕТ СН'!$F$21</f>
        <v>-97.25666240999999</v>
      </c>
      <c r="V380" s="37">
        <f>SUMIFS(СВЦЭМ!$K$34:$K$777,СВЦЭМ!$A$34:$A$777,$A380,СВЦЭМ!$B$34:$B$777,V$366)+'СЕТ СН'!$F$13-'СЕТ СН'!$F$21</f>
        <v>-96.983920640000008</v>
      </c>
      <c r="W380" s="37">
        <f>SUMIFS(СВЦЭМ!$K$34:$K$777,СВЦЭМ!$A$34:$A$777,$A380,СВЦЭМ!$B$34:$B$777,W$366)+'СЕТ СН'!$F$13-'СЕТ СН'!$F$21</f>
        <v>-94.044290909999972</v>
      </c>
      <c r="X380" s="37">
        <f>SUMIFS(СВЦЭМ!$K$34:$K$777,СВЦЭМ!$A$34:$A$777,$A380,СВЦЭМ!$B$34:$B$777,X$366)+'СЕТ СН'!$F$13-'СЕТ СН'!$F$21</f>
        <v>-84.992545319999977</v>
      </c>
      <c r="Y380" s="37">
        <f>SUMIFS(СВЦЭМ!$K$34:$K$777,СВЦЭМ!$A$34:$A$777,$A380,СВЦЭМ!$B$34:$B$777,Y$366)+'СЕТ СН'!$F$13-'СЕТ СН'!$F$21</f>
        <v>-76.728374110000004</v>
      </c>
    </row>
    <row r="381" spans="1:25" ht="15.75" x14ac:dyDescent="0.2">
      <c r="A381" s="36">
        <f t="shared" si="10"/>
        <v>42931</v>
      </c>
      <c r="B381" s="37">
        <f>SUMIFS(СВЦЭМ!$K$34:$K$777,СВЦЭМ!$A$34:$A$777,$A381,СВЦЭМ!$B$34:$B$777,B$366)+'СЕТ СН'!$F$13-'СЕТ СН'!$F$21</f>
        <v>-0.62152270000001408</v>
      </c>
      <c r="C381" s="37">
        <f>SUMIFS(СВЦЭМ!$K$34:$K$777,СВЦЭМ!$A$34:$A$777,$A381,СВЦЭМ!$B$34:$B$777,C$366)+'СЕТ СН'!$F$13-'СЕТ СН'!$F$21</f>
        <v>54.476132559999996</v>
      </c>
      <c r="D381" s="37">
        <f>SUMIFS(СВЦЭМ!$K$34:$K$777,СВЦЭМ!$A$34:$A$777,$A381,СВЦЭМ!$B$34:$B$777,D$366)+'СЕТ СН'!$F$13-'СЕТ СН'!$F$21</f>
        <v>96.212108810000018</v>
      </c>
      <c r="E381" s="37">
        <f>SUMIFS(СВЦЭМ!$K$34:$K$777,СВЦЭМ!$A$34:$A$777,$A381,СВЦЭМ!$B$34:$B$777,E$366)+'СЕТ СН'!$F$13-'СЕТ СН'!$F$21</f>
        <v>98.579681879999953</v>
      </c>
      <c r="F381" s="37">
        <f>SUMIFS(СВЦЭМ!$K$34:$K$777,СВЦЭМ!$A$34:$A$777,$A381,СВЦЭМ!$B$34:$B$777,F$366)+'СЕТ СН'!$F$13-'СЕТ СН'!$F$21</f>
        <v>101.52937767000003</v>
      </c>
      <c r="G381" s="37">
        <f>SUMIFS(СВЦЭМ!$K$34:$K$777,СВЦЭМ!$A$34:$A$777,$A381,СВЦЭМ!$B$34:$B$777,G$366)+'СЕТ СН'!$F$13-'СЕТ СН'!$F$21</f>
        <v>100.27561183</v>
      </c>
      <c r="H381" s="37">
        <f>SUMIFS(СВЦЭМ!$K$34:$K$777,СВЦЭМ!$A$34:$A$777,$A381,СВЦЭМ!$B$34:$B$777,H$366)+'СЕТ СН'!$F$13-'СЕТ СН'!$F$21</f>
        <v>97.784785629999988</v>
      </c>
      <c r="I381" s="37">
        <f>SUMIFS(СВЦЭМ!$K$34:$K$777,СВЦЭМ!$A$34:$A$777,$A381,СВЦЭМ!$B$34:$B$777,I$366)+'СЕТ СН'!$F$13-'СЕТ СН'!$F$21</f>
        <v>47.245067349999999</v>
      </c>
      <c r="J381" s="37">
        <f>SUMIFS(СВЦЭМ!$K$34:$K$777,СВЦЭМ!$A$34:$A$777,$A381,СВЦЭМ!$B$34:$B$777,J$366)+'СЕТ СН'!$F$13-'СЕТ СН'!$F$21</f>
        <v>-23.899624990000007</v>
      </c>
      <c r="K381" s="37">
        <f>SUMIFS(СВЦЭМ!$K$34:$K$777,СВЦЭМ!$A$34:$A$777,$A381,СВЦЭМ!$B$34:$B$777,K$366)+'СЕТ СН'!$F$13-'СЕТ СН'!$F$21</f>
        <v>-58.10035234999998</v>
      </c>
      <c r="L381" s="37">
        <f>SUMIFS(СВЦЭМ!$K$34:$K$777,СВЦЭМ!$A$34:$A$777,$A381,СВЦЭМ!$B$34:$B$777,L$366)+'СЕТ СН'!$F$13-'СЕТ СН'!$F$21</f>
        <v>-64.836652709999953</v>
      </c>
      <c r="M381" s="37">
        <f>SUMIFS(СВЦЭМ!$K$34:$K$777,СВЦЭМ!$A$34:$A$777,$A381,СВЦЭМ!$B$34:$B$777,M$366)+'СЕТ СН'!$F$13-'СЕТ СН'!$F$21</f>
        <v>-65.743479709999974</v>
      </c>
      <c r="N381" s="37">
        <f>SUMIFS(СВЦЭМ!$K$34:$K$777,СВЦЭМ!$A$34:$A$777,$A381,СВЦЭМ!$B$34:$B$777,N$366)+'СЕТ СН'!$F$13-'СЕТ СН'!$F$21</f>
        <v>-69.770316439999988</v>
      </c>
      <c r="O381" s="37">
        <f>SUMIFS(СВЦЭМ!$K$34:$K$777,СВЦЭМ!$A$34:$A$777,$A381,СВЦЭМ!$B$34:$B$777,O$366)+'СЕТ СН'!$F$13-'СЕТ СН'!$F$21</f>
        <v>-75.193672149999998</v>
      </c>
      <c r="P381" s="37">
        <f>SUMIFS(СВЦЭМ!$K$34:$K$777,СВЦЭМ!$A$34:$A$777,$A381,СВЦЭМ!$B$34:$B$777,P$366)+'СЕТ СН'!$F$13-'СЕТ СН'!$F$21</f>
        <v>-76.086992889999976</v>
      </c>
      <c r="Q381" s="37">
        <f>SUMIFS(СВЦЭМ!$K$34:$K$777,СВЦЭМ!$A$34:$A$777,$A381,СВЦЭМ!$B$34:$B$777,Q$366)+'СЕТ СН'!$F$13-'СЕТ СН'!$F$21</f>
        <v>-75.863149140000019</v>
      </c>
      <c r="R381" s="37">
        <f>SUMIFS(СВЦЭМ!$K$34:$K$777,СВЦЭМ!$A$34:$A$777,$A381,СВЦЭМ!$B$34:$B$777,R$366)+'СЕТ СН'!$F$13-'СЕТ СН'!$F$21</f>
        <v>-77.202830580000011</v>
      </c>
      <c r="S381" s="37">
        <f>SUMIFS(СВЦЭМ!$K$34:$K$777,СВЦЭМ!$A$34:$A$777,$A381,СВЦЭМ!$B$34:$B$777,S$366)+'СЕТ СН'!$F$13-'СЕТ СН'!$F$21</f>
        <v>-76.60485349999999</v>
      </c>
      <c r="T381" s="37">
        <f>SUMIFS(СВЦЭМ!$K$34:$K$777,СВЦЭМ!$A$34:$A$777,$A381,СВЦЭМ!$B$34:$B$777,T$366)+'СЕТ СН'!$F$13-'СЕТ СН'!$F$21</f>
        <v>-77.985433740000019</v>
      </c>
      <c r="U381" s="37">
        <f>SUMIFS(СВЦЭМ!$K$34:$K$777,СВЦЭМ!$A$34:$A$777,$A381,СВЦЭМ!$B$34:$B$777,U$366)+'СЕТ СН'!$F$13-'СЕТ СН'!$F$21</f>
        <v>-77.982982129999982</v>
      </c>
      <c r="V381" s="37">
        <f>SUMIFS(СВЦЭМ!$K$34:$K$777,СВЦЭМ!$A$34:$A$777,$A381,СВЦЭМ!$B$34:$B$777,V$366)+'СЕТ СН'!$F$13-'СЕТ СН'!$F$21</f>
        <v>-64.330018630000041</v>
      </c>
      <c r="W381" s="37">
        <f>SUMIFS(СВЦЭМ!$K$34:$K$777,СВЦЭМ!$A$34:$A$777,$A381,СВЦЭМ!$B$34:$B$777,W$366)+'СЕТ СН'!$F$13-'СЕТ СН'!$F$21</f>
        <v>-77.444268580000028</v>
      </c>
      <c r="X381" s="37">
        <f>SUMIFS(СВЦЭМ!$K$34:$K$777,СВЦЭМ!$A$34:$A$777,$A381,СВЦЭМ!$B$34:$B$777,X$366)+'СЕТ СН'!$F$13-'СЕТ СН'!$F$21</f>
        <v>-90.225044260000004</v>
      </c>
      <c r="Y381" s="37">
        <f>SUMIFS(СВЦЭМ!$K$34:$K$777,СВЦЭМ!$A$34:$A$777,$A381,СВЦЭМ!$B$34:$B$777,Y$366)+'СЕТ СН'!$F$13-'СЕТ СН'!$F$21</f>
        <v>-37.666585990000044</v>
      </c>
    </row>
    <row r="382" spans="1:25" ht="15.75" x14ac:dyDescent="0.2">
      <c r="A382" s="36">
        <f t="shared" si="10"/>
        <v>42932</v>
      </c>
      <c r="B382" s="37">
        <f>SUMIFS(СВЦЭМ!$K$34:$K$777,СВЦЭМ!$A$34:$A$777,$A382,СВЦЭМ!$B$34:$B$777,B$366)+'СЕТ СН'!$F$13-'СЕТ СН'!$F$21</f>
        <v>53.577508620000003</v>
      </c>
      <c r="C382" s="37">
        <f>SUMIFS(СВЦЭМ!$K$34:$K$777,СВЦЭМ!$A$34:$A$777,$A382,СВЦЭМ!$B$34:$B$777,C$366)+'СЕТ СН'!$F$13-'СЕТ СН'!$F$21</f>
        <v>111.32173463000004</v>
      </c>
      <c r="D382" s="37">
        <f>SUMIFS(СВЦЭМ!$K$34:$K$777,СВЦЭМ!$A$34:$A$777,$A382,СВЦЭМ!$B$34:$B$777,D$366)+'СЕТ СН'!$F$13-'СЕТ СН'!$F$21</f>
        <v>138.44945179000001</v>
      </c>
      <c r="E382" s="37">
        <f>SUMIFS(СВЦЭМ!$K$34:$K$777,СВЦЭМ!$A$34:$A$777,$A382,СВЦЭМ!$B$34:$B$777,E$366)+'СЕТ СН'!$F$13-'СЕТ СН'!$F$21</f>
        <v>134.12052572000005</v>
      </c>
      <c r="F382" s="37">
        <f>SUMIFS(СВЦЭМ!$K$34:$K$777,СВЦЭМ!$A$34:$A$777,$A382,СВЦЭМ!$B$34:$B$777,F$366)+'СЕТ СН'!$F$13-'СЕТ СН'!$F$21</f>
        <v>129.62822965999999</v>
      </c>
      <c r="G382" s="37">
        <f>SUMIFS(СВЦЭМ!$K$34:$K$777,СВЦЭМ!$A$34:$A$777,$A382,СВЦЭМ!$B$34:$B$777,G$366)+'СЕТ СН'!$F$13-'СЕТ СН'!$F$21</f>
        <v>128.08663494999996</v>
      </c>
      <c r="H382" s="37">
        <f>SUMIFS(СВЦЭМ!$K$34:$K$777,СВЦЭМ!$A$34:$A$777,$A382,СВЦЭМ!$B$34:$B$777,H$366)+'СЕТ СН'!$F$13-'СЕТ СН'!$F$21</f>
        <v>138.24529684000004</v>
      </c>
      <c r="I382" s="37">
        <f>SUMIFS(СВЦЭМ!$K$34:$K$777,СВЦЭМ!$A$34:$A$777,$A382,СВЦЭМ!$B$34:$B$777,I$366)+'СЕТ СН'!$F$13-'СЕТ СН'!$F$21</f>
        <v>92.490138040000033</v>
      </c>
      <c r="J382" s="37">
        <f>SUMIFS(СВЦЭМ!$K$34:$K$777,СВЦЭМ!$A$34:$A$777,$A382,СВЦЭМ!$B$34:$B$777,J$366)+'СЕТ СН'!$F$13-'СЕТ СН'!$F$21</f>
        <v>16.01941697999996</v>
      </c>
      <c r="K382" s="37">
        <f>SUMIFS(СВЦЭМ!$K$34:$K$777,СВЦЭМ!$A$34:$A$777,$A382,СВЦЭМ!$B$34:$B$777,K$366)+'СЕТ СН'!$F$13-'СЕТ СН'!$F$21</f>
        <v>-65.689668230000052</v>
      </c>
      <c r="L382" s="37">
        <f>SUMIFS(СВЦЭМ!$K$34:$K$777,СВЦЭМ!$A$34:$A$777,$A382,СВЦЭМ!$B$34:$B$777,L$366)+'СЕТ СН'!$F$13-'СЕТ СН'!$F$21</f>
        <v>-107.98587550000002</v>
      </c>
      <c r="M382" s="37">
        <f>SUMIFS(СВЦЭМ!$K$34:$K$777,СВЦЭМ!$A$34:$A$777,$A382,СВЦЭМ!$B$34:$B$777,M$366)+'СЕТ СН'!$F$13-'СЕТ СН'!$F$21</f>
        <v>-130.61861212999997</v>
      </c>
      <c r="N382" s="37">
        <f>SUMIFS(СВЦЭМ!$K$34:$K$777,СВЦЭМ!$A$34:$A$777,$A382,СВЦЭМ!$B$34:$B$777,N$366)+'СЕТ СН'!$F$13-'СЕТ СН'!$F$21</f>
        <v>-122.52341462999999</v>
      </c>
      <c r="O382" s="37">
        <f>SUMIFS(СВЦЭМ!$K$34:$K$777,СВЦЭМ!$A$34:$A$777,$A382,СВЦЭМ!$B$34:$B$777,O$366)+'СЕТ СН'!$F$13-'СЕТ СН'!$F$21</f>
        <v>-133.66439774999998</v>
      </c>
      <c r="P382" s="37">
        <f>SUMIFS(СВЦЭМ!$K$34:$K$777,СВЦЭМ!$A$34:$A$777,$A382,СВЦЭМ!$B$34:$B$777,P$366)+'СЕТ СН'!$F$13-'СЕТ СН'!$F$21</f>
        <v>-133.56028658000002</v>
      </c>
      <c r="Q382" s="37">
        <f>SUMIFS(СВЦЭМ!$K$34:$K$777,СВЦЭМ!$A$34:$A$777,$A382,СВЦЭМ!$B$34:$B$777,Q$366)+'СЕТ СН'!$F$13-'СЕТ СН'!$F$21</f>
        <v>-132.71506221999999</v>
      </c>
      <c r="R382" s="37">
        <f>SUMIFS(СВЦЭМ!$K$34:$K$777,СВЦЭМ!$A$34:$A$777,$A382,СВЦЭМ!$B$34:$B$777,R$366)+'СЕТ СН'!$F$13-'СЕТ СН'!$F$21</f>
        <v>-134.09825699999999</v>
      </c>
      <c r="S382" s="37">
        <f>SUMIFS(СВЦЭМ!$K$34:$K$777,СВЦЭМ!$A$34:$A$777,$A382,СВЦЭМ!$B$34:$B$777,S$366)+'СЕТ СН'!$F$13-'СЕТ СН'!$F$21</f>
        <v>-136.94029289999997</v>
      </c>
      <c r="T382" s="37">
        <f>SUMIFS(СВЦЭМ!$K$34:$K$777,СВЦЭМ!$A$34:$A$777,$A382,СВЦЭМ!$B$34:$B$777,T$366)+'СЕТ СН'!$F$13-'СЕТ СН'!$F$21</f>
        <v>-134.82260115000003</v>
      </c>
      <c r="U382" s="37">
        <f>SUMIFS(СВЦЭМ!$K$34:$K$777,СВЦЭМ!$A$34:$A$777,$A382,СВЦЭМ!$B$34:$B$777,U$366)+'СЕТ СН'!$F$13-'СЕТ СН'!$F$21</f>
        <v>-135.57936294000001</v>
      </c>
      <c r="V382" s="37">
        <f>SUMIFS(СВЦЭМ!$K$34:$K$777,СВЦЭМ!$A$34:$A$777,$A382,СВЦЭМ!$B$34:$B$777,V$366)+'СЕТ СН'!$F$13-'СЕТ СН'!$F$21</f>
        <v>-119.8587483</v>
      </c>
      <c r="W382" s="37">
        <f>SUMIFS(СВЦЭМ!$K$34:$K$777,СВЦЭМ!$A$34:$A$777,$A382,СВЦЭМ!$B$34:$B$777,W$366)+'СЕТ СН'!$F$13-'СЕТ СН'!$F$21</f>
        <v>-86.915456210000002</v>
      </c>
      <c r="X382" s="37">
        <f>SUMIFS(СВЦЭМ!$K$34:$K$777,СВЦЭМ!$A$34:$A$777,$A382,СВЦЭМ!$B$34:$B$777,X$366)+'СЕТ СН'!$F$13-'СЕТ СН'!$F$21</f>
        <v>-52.459552359999975</v>
      </c>
      <c r="Y382" s="37">
        <f>SUMIFS(СВЦЭМ!$K$34:$K$777,СВЦЭМ!$A$34:$A$777,$A382,СВЦЭМ!$B$34:$B$777,Y$366)+'СЕТ СН'!$F$13-'СЕТ СН'!$F$21</f>
        <v>7.923314219999952</v>
      </c>
    </row>
    <row r="383" spans="1:25" ht="15.75" x14ac:dyDescent="0.2">
      <c r="A383" s="36">
        <f t="shared" si="10"/>
        <v>42933</v>
      </c>
      <c r="B383" s="37">
        <f>SUMIFS(СВЦЭМ!$K$34:$K$777,СВЦЭМ!$A$34:$A$777,$A383,СВЦЭМ!$B$34:$B$777,B$366)+'СЕТ СН'!$F$13-'СЕТ СН'!$F$21</f>
        <v>52.106214980000004</v>
      </c>
      <c r="C383" s="37">
        <f>SUMIFS(СВЦЭМ!$K$34:$K$777,СВЦЭМ!$A$34:$A$777,$A383,СВЦЭМ!$B$34:$B$777,C$366)+'СЕТ СН'!$F$13-'СЕТ СН'!$F$21</f>
        <v>107.83165524000003</v>
      </c>
      <c r="D383" s="37">
        <f>SUMIFS(СВЦЭМ!$K$34:$K$777,СВЦЭМ!$A$34:$A$777,$A383,СВЦЭМ!$B$34:$B$777,D$366)+'СЕТ СН'!$F$13-'СЕТ СН'!$F$21</f>
        <v>143.51957469000001</v>
      </c>
      <c r="E383" s="37">
        <f>SUMIFS(СВЦЭМ!$K$34:$K$777,СВЦЭМ!$A$34:$A$777,$A383,СВЦЭМ!$B$34:$B$777,E$366)+'СЕТ СН'!$F$13-'СЕТ СН'!$F$21</f>
        <v>139.53424971000004</v>
      </c>
      <c r="F383" s="37">
        <f>SUMIFS(СВЦЭМ!$K$34:$K$777,СВЦЭМ!$A$34:$A$777,$A383,СВЦЭМ!$B$34:$B$777,F$366)+'СЕТ СН'!$F$13-'СЕТ СН'!$F$21</f>
        <v>137.84435821</v>
      </c>
      <c r="G383" s="37">
        <f>SUMIFS(СВЦЭМ!$K$34:$K$777,СВЦЭМ!$A$34:$A$777,$A383,СВЦЭМ!$B$34:$B$777,G$366)+'СЕТ СН'!$F$13-'СЕТ СН'!$F$21</f>
        <v>140.31465232000005</v>
      </c>
      <c r="H383" s="37">
        <f>SUMIFS(СВЦЭМ!$K$34:$K$777,СВЦЭМ!$A$34:$A$777,$A383,СВЦЭМ!$B$34:$B$777,H$366)+'СЕТ СН'!$F$13-'СЕТ СН'!$F$21</f>
        <v>128.74070750999999</v>
      </c>
      <c r="I383" s="37">
        <f>SUMIFS(СВЦЭМ!$K$34:$K$777,СВЦЭМ!$A$34:$A$777,$A383,СВЦЭМ!$B$34:$B$777,I$366)+'СЕТ СН'!$F$13-'СЕТ СН'!$F$21</f>
        <v>63.408662499999991</v>
      </c>
      <c r="J383" s="37">
        <f>SUMIFS(СВЦЭМ!$K$34:$K$777,СВЦЭМ!$A$34:$A$777,$A383,СВЦЭМ!$B$34:$B$777,J$366)+'СЕТ СН'!$F$13-'СЕТ СН'!$F$21</f>
        <v>-17.086612749999972</v>
      </c>
      <c r="K383" s="37">
        <f>SUMIFS(СВЦЭМ!$K$34:$K$777,СВЦЭМ!$A$34:$A$777,$A383,СВЦЭМ!$B$34:$B$777,K$366)+'СЕТ СН'!$F$13-'СЕТ СН'!$F$21</f>
        <v>-64.569319670000027</v>
      </c>
      <c r="L383" s="37">
        <f>SUMIFS(СВЦЭМ!$K$34:$K$777,СВЦЭМ!$A$34:$A$777,$A383,СВЦЭМ!$B$34:$B$777,L$366)+'СЕТ СН'!$F$13-'СЕТ СН'!$F$21</f>
        <v>-116.04445842000001</v>
      </c>
      <c r="M383" s="37">
        <f>SUMIFS(СВЦЭМ!$K$34:$K$777,СВЦЭМ!$A$34:$A$777,$A383,СВЦЭМ!$B$34:$B$777,M$366)+'СЕТ СН'!$F$13-'СЕТ СН'!$F$21</f>
        <v>-128.90092025000001</v>
      </c>
      <c r="N383" s="37">
        <f>SUMIFS(СВЦЭМ!$K$34:$K$777,СВЦЭМ!$A$34:$A$777,$A383,СВЦЭМ!$B$34:$B$777,N$366)+'СЕТ СН'!$F$13-'СЕТ СН'!$F$21</f>
        <v>-116.86056509999997</v>
      </c>
      <c r="O383" s="37">
        <f>SUMIFS(СВЦЭМ!$K$34:$K$777,СВЦЭМ!$A$34:$A$777,$A383,СВЦЭМ!$B$34:$B$777,O$366)+'СЕТ СН'!$F$13-'СЕТ СН'!$F$21</f>
        <v>-114.82119224000002</v>
      </c>
      <c r="P383" s="37">
        <f>SUMIFS(СВЦЭМ!$K$34:$K$777,СВЦЭМ!$A$34:$A$777,$A383,СВЦЭМ!$B$34:$B$777,P$366)+'СЕТ СН'!$F$13-'СЕТ СН'!$F$21</f>
        <v>-113.70705063000003</v>
      </c>
      <c r="Q383" s="37">
        <f>SUMIFS(СВЦЭМ!$K$34:$K$777,СВЦЭМ!$A$34:$A$777,$A383,СВЦЭМ!$B$34:$B$777,Q$366)+'СЕТ СН'!$F$13-'СЕТ СН'!$F$21</f>
        <v>-112.07538055999999</v>
      </c>
      <c r="R383" s="37">
        <f>SUMIFS(СВЦЭМ!$K$34:$K$777,СВЦЭМ!$A$34:$A$777,$A383,СВЦЭМ!$B$34:$B$777,R$366)+'СЕТ СН'!$F$13-'СЕТ СН'!$F$21</f>
        <v>-111.22234441000001</v>
      </c>
      <c r="S383" s="37">
        <f>SUMIFS(СВЦЭМ!$K$34:$K$777,СВЦЭМ!$A$34:$A$777,$A383,СВЦЭМ!$B$34:$B$777,S$366)+'СЕТ СН'!$F$13-'СЕТ СН'!$F$21</f>
        <v>-112.51329863000001</v>
      </c>
      <c r="T383" s="37">
        <f>SUMIFS(СВЦЭМ!$K$34:$K$777,СВЦЭМ!$A$34:$A$777,$A383,СВЦЭМ!$B$34:$B$777,T$366)+'СЕТ СН'!$F$13-'СЕТ СН'!$F$21</f>
        <v>-114.80831676000003</v>
      </c>
      <c r="U383" s="37">
        <f>SUMIFS(СВЦЭМ!$K$34:$K$777,СВЦЭМ!$A$34:$A$777,$A383,СВЦЭМ!$B$34:$B$777,U$366)+'СЕТ СН'!$F$13-'СЕТ СН'!$F$21</f>
        <v>-119.86274057000003</v>
      </c>
      <c r="V383" s="37">
        <f>SUMIFS(СВЦЭМ!$K$34:$K$777,СВЦЭМ!$A$34:$A$777,$A383,СВЦЭМ!$B$34:$B$777,V$366)+'СЕТ СН'!$F$13-'СЕТ СН'!$F$21</f>
        <v>-121.49169818000001</v>
      </c>
      <c r="W383" s="37">
        <f>SUMIFS(СВЦЭМ!$K$34:$K$777,СВЦЭМ!$A$34:$A$777,$A383,СВЦЭМ!$B$34:$B$777,W$366)+'СЕТ СН'!$F$13-'СЕТ СН'!$F$21</f>
        <v>-98.131467419999979</v>
      </c>
      <c r="X383" s="37">
        <f>SUMIFS(СВЦЭМ!$K$34:$K$777,СВЦЭМ!$A$34:$A$777,$A383,СВЦЭМ!$B$34:$B$777,X$366)+'СЕТ СН'!$F$13-'СЕТ СН'!$F$21</f>
        <v>-81.311571809999975</v>
      </c>
      <c r="Y383" s="37">
        <f>SUMIFS(СВЦЭМ!$K$34:$K$777,СВЦЭМ!$A$34:$A$777,$A383,СВЦЭМ!$B$34:$B$777,Y$366)+'СЕТ СН'!$F$13-'СЕТ СН'!$F$21</f>
        <v>6.9161395800000491</v>
      </c>
    </row>
    <row r="384" spans="1:25" ht="15.75" x14ac:dyDescent="0.2">
      <c r="A384" s="36">
        <f t="shared" si="10"/>
        <v>42934</v>
      </c>
      <c r="B384" s="37">
        <f>SUMIFS(СВЦЭМ!$K$34:$K$777,СВЦЭМ!$A$34:$A$777,$A384,СВЦЭМ!$B$34:$B$777,B$366)+'СЕТ СН'!$F$13-'СЕТ СН'!$F$21</f>
        <v>81.267508089999978</v>
      </c>
      <c r="C384" s="37">
        <f>SUMIFS(СВЦЭМ!$K$34:$K$777,СВЦЭМ!$A$34:$A$777,$A384,СВЦЭМ!$B$34:$B$777,C$366)+'СЕТ СН'!$F$13-'СЕТ СН'!$F$21</f>
        <v>97.11906405000002</v>
      </c>
      <c r="D384" s="37">
        <f>SUMIFS(СВЦЭМ!$K$34:$K$777,СВЦЭМ!$A$34:$A$777,$A384,СВЦЭМ!$B$34:$B$777,D$366)+'СЕТ СН'!$F$13-'СЕТ СН'!$F$21</f>
        <v>131.82386524000003</v>
      </c>
      <c r="E384" s="37">
        <f>SUMIFS(СВЦЭМ!$K$34:$K$777,СВЦЭМ!$A$34:$A$777,$A384,СВЦЭМ!$B$34:$B$777,E$366)+'СЕТ СН'!$F$13-'СЕТ СН'!$F$21</f>
        <v>132.91224287</v>
      </c>
      <c r="F384" s="37">
        <f>SUMIFS(СВЦЭМ!$K$34:$K$777,СВЦЭМ!$A$34:$A$777,$A384,СВЦЭМ!$B$34:$B$777,F$366)+'СЕТ СН'!$F$13-'СЕТ СН'!$F$21</f>
        <v>130.09143883000002</v>
      </c>
      <c r="G384" s="37">
        <f>SUMIFS(СВЦЭМ!$K$34:$K$777,СВЦЭМ!$A$34:$A$777,$A384,СВЦЭМ!$B$34:$B$777,G$366)+'СЕТ СН'!$F$13-'СЕТ СН'!$F$21</f>
        <v>131.06996659000004</v>
      </c>
      <c r="H384" s="37">
        <f>SUMIFS(СВЦЭМ!$K$34:$K$777,СВЦЭМ!$A$34:$A$777,$A384,СВЦЭМ!$B$34:$B$777,H$366)+'СЕТ СН'!$F$13-'СЕТ СН'!$F$21</f>
        <v>141.34506993000002</v>
      </c>
      <c r="I384" s="37">
        <f>SUMIFS(СВЦЭМ!$K$34:$K$777,СВЦЭМ!$A$34:$A$777,$A384,СВЦЭМ!$B$34:$B$777,I$366)+'СЕТ СН'!$F$13-'СЕТ СН'!$F$21</f>
        <v>96.312136200000054</v>
      </c>
      <c r="J384" s="37">
        <f>SUMIFS(СВЦЭМ!$K$34:$K$777,СВЦЭМ!$A$34:$A$777,$A384,СВЦЭМ!$B$34:$B$777,J$366)+'СЕТ СН'!$F$13-'СЕТ СН'!$F$21</f>
        <v>-7.8496594099999584</v>
      </c>
      <c r="K384" s="37">
        <f>SUMIFS(СВЦЭМ!$K$34:$K$777,СВЦЭМ!$A$34:$A$777,$A384,СВЦЭМ!$B$34:$B$777,K$366)+'СЕТ СН'!$F$13-'СЕТ СН'!$F$21</f>
        <v>-62.238009170000055</v>
      </c>
      <c r="L384" s="37">
        <f>SUMIFS(СВЦЭМ!$K$34:$K$777,СВЦЭМ!$A$34:$A$777,$A384,СВЦЭМ!$B$34:$B$777,L$366)+'СЕТ СН'!$F$13-'СЕТ СН'!$F$21</f>
        <v>-109.22845767000001</v>
      </c>
      <c r="M384" s="37">
        <f>SUMIFS(СВЦЭМ!$K$34:$K$777,СВЦЭМ!$A$34:$A$777,$A384,СВЦЭМ!$B$34:$B$777,M$366)+'СЕТ СН'!$F$13-'СЕТ СН'!$F$21</f>
        <v>-121.97213942000002</v>
      </c>
      <c r="N384" s="37">
        <f>SUMIFS(СВЦЭМ!$K$34:$K$777,СВЦЭМ!$A$34:$A$777,$A384,СВЦЭМ!$B$34:$B$777,N$366)+'СЕТ СН'!$F$13-'СЕТ СН'!$F$21</f>
        <v>-122.54857855</v>
      </c>
      <c r="O384" s="37">
        <f>SUMIFS(СВЦЭМ!$K$34:$K$777,СВЦЭМ!$A$34:$A$777,$A384,СВЦЭМ!$B$34:$B$777,O$366)+'СЕТ СН'!$F$13-'СЕТ СН'!$F$21</f>
        <v>-126.93746342999998</v>
      </c>
      <c r="P384" s="37">
        <f>SUMIFS(СВЦЭМ!$K$34:$K$777,СВЦЭМ!$A$34:$A$777,$A384,СВЦЭМ!$B$34:$B$777,P$366)+'СЕТ СН'!$F$13-'СЕТ СН'!$F$21</f>
        <v>-121.33786219000001</v>
      </c>
      <c r="Q384" s="37">
        <f>SUMIFS(СВЦЭМ!$K$34:$K$777,СВЦЭМ!$A$34:$A$777,$A384,СВЦЭМ!$B$34:$B$777,Q$366)+'СЕТ СН'!$F$13-'СЕТ СН'!$F$21</f>
        <v>-119.57846087000001</v>
      </c>
      <c r="R384" s="37">
        <f>SUMIFS(СВЦЭМ!$K$34:$K$777,СВЦЭМ!$A$34:$A$777,$A384,СВЦЭМ!$B$34:$B$777,R$366)+'СЕТ СН'!$F$13-'СЕТ СН'!$F$21</f>
        <v>-119.50295581</v>
      </c>
      <c r="S384" s="37">
        <f>SUMIFS(СВЦЭМ!$K$34:$K$777,СВЦЭМ!$A$34:$A$777,$A384,СВЦЭМ!$B$34:$B$777,S$366)+'СЕТ СН'!$F$13-'СЕТ СН'!$F$21</f>
        <v>-128.60347782000002</v>
      </c>
      <c r="T384" s="37">
        <f>SUMIFS(СВЦЭМ!$K$34:$K$777,СВЦЭМ!$A$34:$A$777,$A384,СВЦЭМ!$B$34:$B$777,T$366)+'СЕТ СН'!$F$13-'СЕТ СН'!$F$21</f>
        <v>-117.25068097000002</v>
      </c>
      <c r="U384" s="37">
        <f>SUMIFS(СВЦЭМ!$K$34:$K$777,СВЦЭМ!$A$34:$A$777,$A384,СВЦЭМ!$B$34:$B$777,U$366)+'СЕТ СН'!$F$13-'СЕТ СН'!$F$21</f>
        <v>-109.48029654999999</v>
      </c>
      <c r="V384" s="37">
        <f>SUMIFS(СВЦЭМ!$K$34:$K$777,СВЦЭМ!$A$34:$A$777,$A384,СВЦЭМ!$B$34:$B$777,V$366)+'СЕТ СН'!$F$13-'СЕТ СН'!$F$21</f>
        <v>-97.58082533999999</v>
      </c>
      <c r="W384" s="37">
        <f>SUMIFS(СВЦЭМ!$K$34:$K$777,СВЦЭМ!$A$34:$A$777,$A384,СВЦЭМ!$B$34:$B$777,W$366)+'СЕТ СН'!$F$13-'СЕТ СН'!$F$21</f>
        <v>-77.204078939999988</v>
      </c>
      <c r="X384" s="37">
        <f>SUMIFS(СВЦЭМ!$K$34:$K$777,СВЦЭМ!$A$34:$A$777,$A384,СВЦЭМ!$B$34:$B$777,X$366)+'СЕТ СН'!$F$13-'СЕТ СН'!$F$21</f>
        <v>-42.393814870000028</v>
      </c>
      <c r="Y384" s="37">
        <f>SUMIFS(СВЦЭМ!$K$34:$K$777,СВЦЭМ!$A$34:$A$777,$A384,СВЦЭМ!$B$34:$B$777,Y$366)+'СЕТ СН'!$F$13-'СЕТ СН'!$F$21</f>
        <v>35.797203019999984</v>
      </c>
    </row>
    <row r="385" spans="1:26" ht="15.75" x14ac:dyDescent="0.2">
      <c r="A385" s="36">
        <f t="shared" si="10"/>
        <v>42935</v>
      </c>
      <c r="B385" s="37">
        <f>SUMIFS(СВЦЭМ!$K$34:$K$777,СВЦЭМ!$A$34:$A$777,$A385,СВЦЭМ!$B$34:$B$777,B$366)+'СЕТ СН'!$F$13-'СЕТ СН'!$F$21</f>
        <v>-17.265881580000041</v>
      </c>
      <c r="C385" s="37">
        <f>SUMIFS(СВЦЭМ!$K$34:$K$777,СВЦЭМ!$A$34:$A$777,$A385,СВЦЭМ!$B$34:$B$777,C$366)+'СЕТ СН'!$F$13-'СЕТ СН'!$F$21</f>
        <v>45.287615520000031</v>
      </c>
      <c r="D385" s="37">
        <f>SUMIFS(СВЦЭМ!$K$34:$K$777,СВЦЭМ!$A$34:$A$777,$A385,СВЦЭМ!$B$34:$B$777,D$366)+'СЕТ СН'!$F$13-'СЕТ СН'!$F$21</f>
        <v>75.625008449999996</v>
      </c>
      <c r="E385" s="37">
        <f>SUMIFS(СВЦЭМ!$K$34:$K$777,СВЦЭМ!$A$34:$A$777,$A385,СВЦЭМ!$B$34:$B$777,E$366)+'СЕТ СН'!$F$13-'СЕТ СН'!$F$21</f>
        <v>85.31647860999999</v>
      </c>
      <c r="F385" s="37">
        <f>SUMIFS(СВЦЭМ!$K$34:$K$777,СВЦЭМ!$A$34:$A$777,$A385,СВЦЭМ!$B$34:$B$777,F$366)+'СЕТ СН'!$F$13-'СЕТ СН'!$F$21</f>
        <v>90.825233610000055</v>
      </c>
      <c r="G385" s="37">
        <f>SUMIFS(СВЦЭМ!$K$34:$K$777,СВЦЭМ!$A$34:$A$777,$A385,СВЦЭМ!$B$34:$B$777,G$366)+'СЕТ СН'!$F$13-'СЕТ СН'!$F$21</f>
        <v>84.576907829999982</v>
      </c>
      <c r="H385" s="37">
        <f>SUMIFS(СВЦЭМ!$K$34:$K$777,СВЦЭМ!$A$34:$A$777,$A385,СВЦЭМ!$B$34:$B$777,H$366)+'СЕТ СН'!$F$13-'СЕТ СН'!$F$21</f>
        <v>35.588987610000004</v>
      </c>
      <c r="I385" s="37">
        <f>SUMIFS(СВЦЭМ!$K$34:$K$777,СВЦЭМ!$A$34:$A$777,$A385,СВЦЭМ!$B$34:$B$777,I$366)+'СЕТ СН'!$F$13-'СЕТ СН'!$F$21</f>
        <v>-14.795839119999982</v>
      </c>
      <c r="J385" s="37">
        <f>SUMIFS(СВЦЭМ!$K$34:$K$777,СВЦЭМ!$A$34:$A$777,$A385,СВЦЭМ!$B$34:$B$777,J$366)+'СЕТ СН'!$F$13-'СЕТ СН'!$F$21</f>
        <v>-83.167083730000002</v>
      </c>
      <c r="K385" s="37">
        <f>SUMIFS(СВЦЭМ!$K$34:$K$777,СВЦЭМ!$A$34:$A$777,$A385,СВЦЭМ!$B$34:$B$777,K$366)+'СЕТ СН'!$F$13-'СЕТ СН'!$F$21</f>
        <v>-135.88661944</v>
      </c>
      <c r="L385" s="37">
        <f>SUMIFS(СВЦЭМ!$K$34:$K$777,СВЦЭМ!$A$34:$A$777,$A385,СВЦЭМ!$B$34:$B$777,L$366)+'СЕТ СН'!$F$13-'СЕТ СН'!$F$21</f>
        <v>-180.23063494000002</v>
      </c>
      <c r="M385" s="37">
        <f>SUMIFS(СВЦЭМ!$K$34:$K$777,СВЦЭМ!$A$34:$A$777,$A385,СВЦЭМ!$B$34:$B$777,M$366)+'СЕТ СН'!$F$13-'СЕТ СН'!$F$21</f>
        <v>-191.01387648000002</v>
      </c>
      <c r="N385" s="37">
        <f>SUMIFS(СВЦЭМ!$K$34:$K$777,СВЦЭМ!$A$34:$A$777,$A385,СВЦЭМ!$B$34:$B$777,N$366)+'СЕТ СН'!$F$13-'СЕТ СН'!$F$21</f>
        <v>-190.21236728999997</v>
      </c>
      <c r="O385" s="37">
        <f>SUMIFS(СВЦЭМ!$K$34:$K$777,СВЦЭМ!$A$34:$A$777,$A385,СВЦЭМ!$B$34:$B$777,O$366)+'СЕТ СН'!$F$13-'СЕТ СН'!$F$21</f>
        <v>-205.22384469000002</v>
      </c>
      <c r="P385" s="37">
        <f>SUMIFS(СВЦЭМ!$K$34:$K$777,СВЦЭМ!$A$34:$A$777,$A385,СВЦЭМ!$B$34:$B$777,P$366)+'СЕТ СН'!$F$13-'СЕТ СН'!$F$21</f>
        <v>-193.02753231999998</v>
      </c>
      <c r="Q385" s="37">
        <f>SUMIFS(СВЦЭМ!$K$34:$K$777,СВЦЭМ!$A$34:$A$777,$A385,СВЦЭМ!$B$34:$B$777,Q$366)+'СЕТ СН'!$F$13-'СЕТ СН'!$F$21</f>
        <v>-191.69536042999999</v>
      </c>
      <c r="R385" s="37">
        <f>SUMIFS(СВЦЭМ!$K$34:$K$777,СВЦЭМ!$A$34:$A$777,$A385,СВЦЭМ!$B$34:$B$777,R$366)+'СЕТ СН'!$F$13-'СЕТ СН'!$F$21</f>
        <v>-188.15883976999999</v>
      </c>
      <c r="S385" s="37">
        <f>SUMIFS(СВЦЭМ!$K$34:$K$777,СВЦЭМ!$A$34:$A$777,$A385,СВЦЭМ!$B$34:$B$777,S$366)+'СЕТ СН'!$F$13-'СЕТ СН'!$F$21</f>
        <v>-199.64444281999999</v>
      </c>
      <c r="T385" s="37">
        <f>SUMIFS(СВЦЭМ!$K$34:$K$777,СВЦЭМ!$A$34:$A$777,$A385,СВЦЭМ!$B$34:$B$777,T$366)+'СЕТ СН'!$F$13-'СЕТ СН'!$F$21</f>
        <v>-191.90190515</v>
      </c>
      <c r="U385" s="37">
        <f>SUMIFS(СВЦЭМ!$K$34:$K$777,СВЦЭМ!$A$34:$A$777,$A385,СВЦЭМ!$B$34:$B$777,U$366)+'СЕТ СН'!$F$13-'СЕТ СН'!$F$21</f>
        <v>-189.60120881</v>
      </c>
      <c r="V385" s="37">
        <f>SUMIFS(СВЦЭМ!$K$34:$K$777,СВЦЭМ!$A$34:$A$777,$A385,СВЦЭМ!$B$34:$B$777,V$366)+'СЕТ СН'!$F$13-'СЕТ СН'!$F$21</f>
        <v>-180.36121120000001</v>
      </c>
      <c r="W385" s="37">
        <f>SUMIFS(СВЦЭМ!$K$34:$K$777,СВЦЭМ!$A$34:$A$777,$A385,СВЦЭМ!$B$34:$B$777,W$366)+'СЕТ СН'!$F$13-'СЕТ СН'!$F$21</f>
        <v>-158.30538937</v>
      </c>
      <c r="X385" s="37">
        <f>SUMIFS(СВЦЭМ!$K$34:$K$777,СВЦЭМ!$A$34:$A$777,$A385,СВЦЭМ!$B$34:$B$777,X$366)+'СЕТ СН'!$F$13-'СЕТ СН'!$F$21</f>
        <v>-113.54144529000001</v>
      </c>
      <c r="Y385" s="37">
        <f>SUMIFS(СВЦЭМ!$K$34:$K$777,СВЦЭМ!$A$34:$A$777,$A385,СВЦЭМ!$B$34:$B$777,Y$366)+'СЕТ СН'!$F$13-'СЕТ СН'!$F$21</f>
        <v>-52.753428520000057</v>
      </c>
    </row>
    <row r="386" spans="1:26" ht="15.75" x14ac:dyDescent="0.2">
      <c r="A386" s="36">
        <f t="shared" si="10"/>
        <v>42936</v>
      </c>
      <c r="B386" s="37">
        <f>SUMIFS(СВЦЭМ!$K$34:$K$777,СВЦЭМ!$A$34:$A$777,$A386,СВЦЭМ!$B$34:$B$777,B$366)+'СЕТ СН'!$F$13-'СЕТ СН'!$F$21</f>
        <v>-51.012429630000042</v>
      </c>
      <c r="C386" s="37">
        <f>SUMIFS(СВЦЭМ!$K$34:$K$777,СВЦЭМ!$A$34:$A$777,$A386,СВЦЭМ!$B$34:$B$777,C$366)+'СЕТ СН'!$F$13-'СЕТ СН'!$F$21</f>
        <v>-3.9698535700000548</v>
      </c>
      <c r="D386" s="37">
        <f>SUMIFS(СВЦЭМ!$K$34:$K$777,СВЦЭМ!$A$34:$A$777,$A386,СВЦЭМ!$B$34:$B$777,D$366)+'СЕТ СН'!$F$13-'СЕТ СН'!$F$21</f>
        <v>38.101601650000021</v>
      </c>
      <c r="E386" s="37">
        <f>SUMIFS(СВЦЭМ!$K$34:$K$777,СВЦЭМ!$A$34:$A$777,$A386,СВЦЭМ!$B$34:$B$777,E$366)+'СЕТ СН'!$F$13-'СЕТ СН'!$F$21</f>
        <v>54.504812489999949</v>
      </c>
      <c r="F386" s="37">
        <f>SUMIFS(СВЦЭМ!$K$34:$K$777,СВЦЭМ!$A$34:$A$777,$A386,СВЦЭМ!$B$34:$B$777,F$366)+'СЕТ СН'!$F$13-'СЕТ СН'!$F$21</f>
        <v>55.603187199999979</v>
      </c>
      <c r="G386" s="37">
        <f>SUMIFS(СВЦЭМ!$K$34:$K$777,СВЦЭМ!$A$34:$A$777,$A386,СВЦЭМ!$B$34:$B$777,G$366)+'СЕТ СН'!$F$13-'СЕТ СН'!$F$21</f>
        <v>54.436071040000002</v>
      </c>
      <c r="H386" s="37">
        <f>SUMIFS(СВЦЭМ!$K$34:$K$777,СВЦЭМ!$A$34:$A$777,$A386,СВЦЭМ!$B$34:$B$777,H$366)+'СЕТ СН'!$F$13-'СЕТ СН'!$F$21</f>
        <v>5.4765477099999771</v>
      </c>
      <c r="I386" s="37">
        <f>SUMIFS(СВЦЭМ!$K$34:$K$777,СВЦЭМ!$A$34:$A$777,$A386,СВЦЭМ!$B$34:$B$777,I$366)+'СЕТ СН'!$F$13-'СЕТ СН'!$F$21</f>
        <v>-30.243375910000054</v>
      </c>
      <c r="J386" s="37">
        <f>SUMIFS(СВЦЭМ!$K$34:$K$777,СВЦЭМ!$A$34:$A$777,$A386,СВЦЭМ!$B$34:$B$777,J$366)+'СЕТ СН'!$F$13-'СЕТ СН'!$F$21</f>
        <v>-105.23465827000001</v>
      </c>
      <c r="K386" s="37">
        <f>SUMIFS(СВЦЭМ!$K$34:$K$777,СВЦЭМ!$A$34:$A$777,$A386,СВЦЭМ!$B$34:$B$777,K$366)+'СЕТ СН'!$F$13-'СЕТ СН'!$F$21</f>
        <v>-152.55900323999998</v>
      </c>
      <c r="L386" s="37">
        <f>SUMIFS(СВЦЭМ!$K$34:$K$777,СВЦЭМ!$A$34:$A$777,$A386,СВЦЭМ!$B$34:$B$777,L$366)+'СЕТ СН'!$F$13-'СЕТ СН'!$F$21</f>
        <v>-193.48300834999998</v>
      </c>
      <c r="M386" s="37">
        <f>SUMIFS(СВЦЭМ!$K$34:$K$777,СВЦЭМ!$A$34:$A$777,$A386,СВЦЭМ!$B$34:$B$777,M$366)+'СЕТ СН'!$F$13-'СЕТ СН'!$F$21</f>
        <v>-218.21237644000001</v>
      </c>
      <c r="N386" s="37">
        <f>SUMIFS(СВЦЭМ!$K$34:$K$777,СВЦЭМ!$A$34:$A$777,$A386,СВЦЭМ!$B$34:$B$777,N$366)+'СЕТ СН'!$F$13-'СЕТ СН'!$F$21</f>
        <v>-216.95933207000002</v>
      </c>
      <c r="O386" s="37">
        <f>SUMIFS(СВЦЭМ!$K$34:$K$777,СВЦЭМ!$A$34:$A$777,$A386,СВЦЭМ!$B$34:$B$777,O$366)+'СЕТ СН'!$F$13-'СЕТ СН'!$F$21</f>
        <v>-226.73048399999999</v>
      </c>
      <c r="P386" s="37">
        <f>SUMIFS(СВЦЭМ!$K$34:$K$777,СВЦЭМ!$A$34:$A$777,$A386,СВЦЭМ!$B$34:$B$777,P$366)+'СЕТ СН'!$F$13-'СЕТ СН'!$F$21</f>
        <v>-215.79333587999997</v>
      </c>
      <c r="Q386" s="37">
        <f>SUMIFS(СВЦЭМ!$K$34:$K$777,СВЦЭМ!$A$34:$A$777,$A386,СВЦЭМ!$B$34:$B$777,Q$366)+'СЕТ СН'!$F$13-'СЕТ СН'!$F$21</f>
        <v>-215.90895843999999</v>
      </c>
      <c r="R386" s="37">
        <f>SUMIFS(СВЦЭМ!$K$34:$K$777,СВЦЭМ!$A$34:$A$777,$A386,СВЦЭМ!$B$34:$B$777,R$366)+'СЕТ СН'!$F$13-'СЕТ СН'!$F$21</f>
        <v>-213.43766735000003</v>
      </c>
      <c r="S386" s="37">
        <f>SUMIFS(СВЦЭМ!$K$34:$K$777,СВЦЭМ!$A$34:$A$777,$A386,СВЦЭМ!$B$34:$B$777,S$366)+'СЕТ СН'!$F$13-'СЕТ СН'!$F$21</f>
        <v>-214.95395910000002</v>
      </c>
      <c r="T386" s="37">
        <f>SUMIFS(СВЦЭМ!$K$34:$K$777,СВЦЭМ!$A$34:$A$777,$A386,СВЦЭМ!$B$34:$B$777,T$366)+'СЕТ СН'!$F$13-'СЕТ СН'!$F$21</f>
        <v>-204.34591090999999</v>
      </c>
      <c r="U386" s="37">
        <f>SUMIFS(СВЦЭМ!$K$34:$K$777,СВЦЭМ!$A$34:$A$777,$A386,СВЦЭМ!$B$34:$B$777,U$366)+'СЕТ СН'!$F$13-'СЕТ СН'!$F$21</f>
        <v>-201.07805789999998</v>
      </c>
      <c r="V386" s="37">
        <f>SUMIFS(СВЦЭМ!$K$34:$K$777,СВЦЭМ!$A$34:$A$777,$A386,СВЦЭМ!$B$34:$B$777,V$366)+'СЕТ СН'!$F$13-'СЕТ СН'!$F$21</f>
        <v>-211.78919729</v>
      </c>
      <c r="W386" s="37">
        <f>SUMIFS(СВЦЭМ!$K$34:$K$777,СВЦЭМ!$A$34:$A$777,$A386,СВЦЭМ!$B$34:$B$777,W$366)+'СЕТ СН'!$F$13-'СЕТ СН'!$F$21</f>
        <v>-200.45469635000001</v>
      </c>
      <c r="X386" s="37">
        <f>SUMIFS(СВЦЭМ!$K$34:$K$777,СВЦЭМ!$A$34:$A$777,$A386,СВЦЭМ!$B$34:$B$777,X$366)+'СЕТ СН'!$F$13-'СЕТ СН'!$F$21</f>
        <v>-160.32735774999998</v>
      </c>
      <c r="Y386" s="37">
        <f>SUMIFS(СВЦЭМ!$K$34:$K$777,СВЦЭМ!$A$34:$A$777,$A386,СВЦЭМ!$B$34:$B$777,Y$366)+'СЕТ СН'!$F$13-'СЕТ СН'!$F$21</f>
        <v>-93.351843029999998</v>
      </c>
    </row>
    <row r="387" spans="1:26" ht="15.75" x14ac:dyDescent="0.2">
      <c r="A387" s="36">
        <f t="shared" si="10"/>
        <v>42937</v>
      </c>
      <c r="B387" s="37">
        <f>SUMIFS(СВЦЭМ!$K$34:$K$777,СВЦЭМ!$A$34:$A$777,$A387,СВЦЭМ!$B$34:$B$777,B$366)+'СЕТ СН'!$F$13-'СЕТ СН'!$F$21</f>
        <v>-50.772255220000034</v>
      </c>
      <c r="C387" s="37">
        <f>SUMIFS(СВЦЭМ!$K$34:$K$777,СВЦЭМ!$A$34:$A$777,$A387,СВЦЭМ!$B$34:$B$777,C$366)+'СЕТ СН'!$F$13-'СЕТ СН'!$F$21</f>
        <v>-23.025319240000044</v>
      </c>
      <c r="D387" s="37">
        <f>SUMIFS(СВЦЭМ!$K$34:$K$777,СВЦЭМ!$A$34:$A$777,$A387,СВЦЭМ!$B$34:$B$777,D$366)+'СЕТ СН'!$F$13-'СЕТ СН'!$F$21</f>
        <v>5.3708125399999744</v>
      </c>
      <c r="E387" s="37">
        <f>SUMIFS(СВЦЭМ!$K$34:$K$777,СВЦЭМ!$A$34:$A$777,$A387,СВЦЭМ!$B$34:$B$777,E$366)+'СЕТ СН'!$F$13-'СЕТ СН'!$F$21</f>
        <v>8.810380079999959</v>
      </c>
      <c r="F387" s="37">
        <f>SUMIFS(СВЦЭМ!$K$34:$K$777,СВЦЭМ!$A$34:$A$777,$A387,СВЦЭМ!$B$34:$B$777,F$366)+'СЕТ СН'!$F$13-'СЕТ СН'!$F$21</f>
        <v>4.228598570000031</v>
      </c>
      <c r="G387" s="37">
        <f>SUMIFS(СВЦЭМ!$K$34:$K$777,СВЦЭМ!$A$34:$A$777,$A387,СВЦЭМ!$B$34:$B$777,G$366)+'СЕТ СН'!$F$13-'СЕТ СН'!$F$21</f>
        <v>0.22746365000000424</v>
      </c>
      <c r="H387" s="37">
        <f>SUMIFS(СВЦЭМ!$K$34:$K$777,СВЦЭМ!$A$34:$A$777,$A387,СВЦЭМ!$B$34:$B$777,H$366)+'СЕТ СН'!$F$13-'СЕТ СН'!$F$21</f>
        <v>-42.072539020000022</v>
      </c>
      <c r="I387" s="37">
        <f>SUMIFS(СВЦЭМ!$K$34:$K$777,СВЦЭМ!$A$34:$A$777,$A387,СВЦЭМ!$B$34:$B$777,I$366)+'СЕТ СН'!$F$13-'СЕТ СН'!$F$21</f>
        <v>-86.944491770000013</v>
      </c>
      <c r="J387" s="37">
        <f>SUMIFS(СВЦЭМ!$K$34:$K$777,СВЦЭМ!$A$34:$A$777,$A387,СВЦЭМ!$B$34:$B$777,J$366)+'СЕТ СН'!$F$13-'СЕТ СН'!$F$21</f>
        <v>-116.63003264000002</v>
      </c>
      <c r="K387" s="37">
        <f>SUMIFS(СВЦЭМ!$K$34:$K$777,СВЦЭМ!$A$34:$A$777,$A387,СВЦЭМ!$B$34:$B$777,K$366)+'СЕТ СН'!$F$13-'СЕТ СН'!$F$21</f>
        <v>-163.88491521999998</v>
      </c>
      <c r="L387" s="37">
        <f>SUMIFS(СВЦЭМ!$K$34:$K$777,СВЦЭМ!$A$34:$A$777,$A387,СВЦЭМ!$B$34:$B$777,L$366)+'СЕТ СН'!$F$13-'СЕТ СН'!$F$21</f>
        <v>-180.58038796</v>
      </c>
      <c r="M387" s="37">
        <f>SUMIFS(СВЦЭМ!$K$34:$K$777,СВЦЭМ!$A$34:$A$777,$A387,СВЦЭМ!$B$34:$B$777,M$366)+'СЕТ СН'!$F$13-'СЕТ СН'!$F$21</f>
        <v>-163.25016696</v>
      </c>
      <c r="N387" s="37">
        <f>SUMIFS(СВЦЭМ!$K$34:$K$777,СВЦЭМ!$A$34:$A$777,$A387,СВЦЭМ!$B$34:$B$777,N$366)+'СЕТ СН'!$F$13-'СЕТ СН'!$F$21</f>
        <v>-164.00026567999998</v>
      </c>
      <c r="O387" s="37">
        <f>SUMIFS(СВЦЭМ!$K$34:$K$777,СВЦЭМ!$A$34:$A$777,$A387,СВЦЭМ!$B$34:$B$777,O$366)+'СЕТ СН'!$F$13-'СЕТ СН'!$F$21</f>
        <v>-168.55700710999997</v>
      </c>
      <c r="P387" s="37">
        <f>SUMIFS(СВЦЭМ!$K$34:$K$777,СВЦЭМ!$A$34:$A$777,$A387,СВЦЭМ!$B$34:$B$777,P$366)+'СЕТ СН'!$F$13-'СЕТ СН'!$F$21</f>
        <v>-171.53408143000001</v>
      </c>
      <c r="Q387" s="37">
        <f>SUMIFS(СВЦЭМ!$K$34:$K$777,СВЦЭМ!$A$34:$A$777,$A387,СВЦЭМ!$B$34:$B$777,Q$366)+'СЕТ СН'!$F$13-'СЕТ СН'!$F$21</f>
        <v>-175.08604364000001</v>
      </c>
      <c r="R387" s="37">
        <f>SUMIFS(СВЦЭМ!$K$34:$K$777,СВЦЭМ!$A$34:$A$777,$A387,СВЦЭМ!$B$34:$B$777,R$366)+'СЕТ СН'!$F$13-'СЕТ СН'!$F$21</f>
        <v>-179.78454238</v>
      </c>
      <c r="S387" s="37">
        <f>SUMIFS(СВЦЭМ!$K$34:$K$777,СВЦЭМ!$A$34:$A$777,$A387,СВЦЭМ!$B$34:$B$777,S$366)+'СЕТ СН'!$F$13-'СЕТ СН'!$F$21</f>
        <v>-179.17150516999999</v>
      </c>
      <c r="T387" s="37">
        <f>SUMIFS(СВЦЭМ!$K$34:$K$777,СВЦЭМ!$A$34:$A$777,$A387,СВЦЭМ!$B$34:$B$777,T$366)+'СЕТ СН'!$F$13-'СЕТ СН'!$F$21</f>
        <v>-185.99524733999999</v>
      </c>
      <c r="U387" s="37">
        <f>SUMIFS(СВЦЭМ!$K$34:$K$777,СВЦЭМ!$A$34:$A$777,$A387,СВЦЭМ!$B$34:$B$777,U$366)+'СЕТ СН'!$F$13-'СЕТ СН'!$F$21</f>
        <v>-196.80688500000002</v>
      </c>
      <c r="V387" s="37">
        <f>SUMIFS(СВЦЭМ!$K$34:$K$777,СВЦЭМ!$A$34:$A$777,$A387,СВЦЭМ!$B$34:$B$777,V$366)+'СЕТ СН'!$F$13-'СЕТ СН'!$F$21</f>
        <v>-202.12274178000001</v>
      </c>
      <c r="W387" s="37">
        <f>SUMIFS(СВЦЭМ!$K$34:$K$777,СВЦЭМ!$A$34:$A$777,$A387,СВЦЭМ!$B$34:$B$777,W$366)+'СЕТ СН'!$F$13-'СЕТ СН'!$F$21</f>
        <v>-167.69377634</v>
      </c>
      <c r="X387" s="37">
        <f>SUMIFS(СВЦЭМ!$K$34:$K$777,СВЦЭМ!$A$34:$A$777,$A387,СВЦЭМ!$B$34:$B$777,X$366)+'СЕТ СН'!$F$13-'СЕТ СН'!$F$21</f>
        <v>-147.87050649000003</v>
      </c>
      <c r="Y387" s="37">
        <f>SUMIFS(СВЦЭМ!$K$34:$K$777,СВЦЭМ!$A$34:$A$777,$A387,СВЦЭМ!$B$34:$B$777,Y$366)+'СЕТ СН'!$F$13-'СЕТ СН'!$F$21</f>
        <v>-93.426305959999979</v>
      </c>
    </row>
    <row r="388" spans="1:26" ht="15.75" x14ac:dyDescent="0.2">
      <c r="A388" s="36">
        <f t="shared" si="10"/>
        <v>42938</v>
      </c>
      <c r="B388" s="37">
        <f>SUMIFS(СВЦЭМ!$K$34:$K$777,СВЦЭМ!$A$34:$A$777,$A388,СВЦЭМ!$B$34:$B$777,B$366)+'СЕТ СН'!$F$13-'СЕТ СН'!$F$21</f>
        <v>-49.896515330000057</v>
      </c>
      <c r="C388" s="37">
        <f>SUMIFS(СВЦЭМ!$K$34:$K$777,СВЦЭМ!$A$34:$A$777,$A388,СВЦЭМ!$B$34:$B$777,C$366)+'СЕТ СН'!$F$13-'СЕТ СН'!$F$21</f>
        <v>-27.939712139999983</v>
      </c>
      <c r="D388" s="37">
        <f>SUMIFS(СВЦЭМ!$K$34:$K$777,СВЦЭМ!$A$34:$A$777,$A388,СВЦЭМ!$B$34:$B$777,D$366)+'СЕТ СН'!$F$13-'СЕТ СН'!$F$21</f>
        <v>-16.327047450000009</v>
      </c>
      <c r="E388" s="37">
        <f>SUMIFS(СВЦЭМ!$K$34:$K$777,СВЦЭМ!$A$34:$A$777,$A388,СВЦЭМ!$B$34:$B$777,E$366)+'СЕТ СН'!$F$13-'СЕТ СН'!$F$21</f>
        <v>-4.6153298799999902</v>
      </c>
      <c r="F388" s="37">
        <f>SUMIFS(СВЦЭМ!$K$34:$K$777,СВЦЭМ!$A$34:$A$777,$A388,СВЦЭМ!$B$34:$B$777,F$366)+'СЕТ СН'!$F$13-'СЕТ СН'!$F$21</f>
        <v>2.1012245299999677</v>
      </c>
      <c r="G388" s="37">
        <f>SUMIFS(СВЦЭМ!$K$34:$K$777,СВЦЭМ!$A$34:$A$777,$A388,СВЦЭМ!$B$34:$B$777,G$366)+'СЕТ СН'!$F$13-'СЕТ СН'!$F$21</f>
        <v>-2.9698876600000403</v>
      </c>
      <c r="H388" s="37">
        <f>SUMIFS(СВЦЭМ!$K$34:$K$777,СВЦЭМ!$A$34:$A$777,$A388,СВЦЭМ!$B$34:$B$777,H$366)+'СЕТ СН'!$F$13-'СЕТ СН'!$F$21</f>
        <v>-24.021063010000034</v>
      </c>
      <c r="I388" s="37">
        <f>SUMIFS(СВЦЭМ!$K$34:$K$777,СВЦЭМ!$A$34:$A$777,$A388,СВЦЭМ!$B$34:$B$777,I$366)+'СЕТ СН'!$F$13-'СЕТ СН'!$F$21</f>
        <v>-85.744204200000013</v>
      </c>
      <c r="J388" s="37">
        <f>SUMIFS(СВЦЭМ!$K$34:$K$777,СВЦЭМ!$A$34:$A$777,$A388,СВЦЭМ!$B$34:$B$777,J$366)+'СЕТ СН'!$F$13-'СЕТ СН'!$F$21</f>
        <v>-156.24678684000003</v>
      </c>
      <c r="K388" s="37">
        <f>SUMIFS(СВЦЭМ!$K$34:$K$777,СВЦЭМ!$A$34:$A$777,$A388,СВЦЭМ!$B$34:$B$777,K$366)+'СЕТ СН'!$F$13-'СЕТ СН'!$F$21</f>
        <v>-203.94189597000002</v>
      </c>
      <c r="L388" s="37">
        <f>SUMIFS(СВЦЭМ!$K$34:$K$777,СВЦЭМ!$A$34:$A$777,$A388,СВЦЭМ!$B$34:$B$777,L$366)+'СЕТ СН'!$F$13-'СЕТ СН'!$F$21</f>
        <v>-239.09299005999998</v>
      </c>
      <c r="M388" s="37">
        <f>SUMIFS(СВЦЭМ!$K$34:$K$777,СВЦЭМ!$A$34:$A$777,$A388,СВЦЭМ!$B$34:$B$777,M$366)+'СЕТ СН'!$F$13-'СЕТ СН'!$F$21</f>
        <v>-198.93640894999999</v>
      </c>
      <c r="N388" s="37">
        <f>SUMIFS(СВЦЭМ!$K$34:$K$777,СВЦЭМ!$A$34:$A$777,$A388,СВЦЭМ!$B$34:$B$777,N$366)+'СЕТ СН'!$F$13-'СЕТ СН'!$F$21</f>
        <v>-211.37618341000001</v>
      </c>
      <c r="O388" s="37">
        <f>SUMIFS(СВЦЭМ!$K$34:$K$777,СВЦЭМ!$A$34:$A$777,$A388,СВЦЭМ!$B$34:$B$777,O$366)+'СЕТ СН'!$F$13-'СЕТ СН'!$F$21</f>
        <v>-235.85804045999998</v>
      </c>
      <c r="P388" s="37">
        <f>SUMIFS(СВЦЭМ!$K$34:$K$777,СВЦЭМ!$A$34:$A$777,$A388,СВЦЭМ!$B$34:$B$777,P$366)+'СЕТ СН'!$F$13-'СЕТ СН'!$F$21</f>
        <v>-243.93325597</v>
      </c>
      <c r="Q388" s="37">
        <f>SUMIFS(СВЦЭМ!$K$34:$K$777,СВЦЭМ!$A$34:$A$777,$A388,СВЦЭМ!$B$34:$B$777,Q$366)+'СЕТ СН'!$F$13-'СЕТ СН'!$F$21</f>
        <v>-240.84427232000002</v>
      </c>
      <c r="R388" s="37">
        <f>SUMIFS(СВЦЭМ!$K$34:$K$777,СВЦЭМ!$A$34:$A$777,$A388,СВЦЭМ!$B$34:$B$777,R$366)+'СЕТ СН'!$F$13-'СЕТ СН'!$F$21</f>
        <v>-239.68991531</v>
      </c>
      <c r="S388" s="37">
        <f>SUMIFS(СВЦЭМ!$K$34:$K$777,СВЦЭМ!$A$34:$A$777,$A388,СВЦЭМ!$B$34:$B$777,S$366)+'СЕТ СН'!$F$13-'СЕТ СН'!$F$21</f>
        <v>-239.04709228000002</v>
      </c>
      <c r="T388" s="37">
        <f>SUMIFS(СВЦЭМ!$K$34:$K$777,СВЦЭМ!$A$34:$A$777,$A388,СВЦЭМ!$B$34:$B$777,T$366)+'СЕТ СН'!$F$13-'СЕТ СН'!$F$21</f>
        <v>-237.51757707000002</v>
      </c>
      <c r="U388" s="37">
        <f>SUMIFS(СВЦЭМ!$K$34:$K$777,СВЦЭМ!$A$34:$A$777,$A388,СВЦЭМ!$B$34:$B$777,U$366)+'СЕТ СН'!$F$13-'СЕТ СН'!$F$21</f>
        <v>-236.46351057999999</v>
      </c>
      <c r="V388" s="37">
        <f>SUMIFS(СВЦЭМ!$K$34:$K$777,СВЦЭМ!$A$34:$A$777,$A388,СВЦЭМ!$B$34:$B$777,V$366)+'СЕТ СН'!$F$13-'СЕТ СН'!$F$21</f>
        <v>-231.49864141</v>
      </c>
      <c r="W388" s="37">
        <f>SUMIFS(СВЦЭМ!$K$34:$K$777,СВЦЭМ!$A$34:$A$777,$A388,СВЦЭМ!$B$34:$B$777,W$366)+'СЕТ СН'!$F$13-'СЕТ СН'!$F$21</f>
        <v>-225.09019324000002</v>
      </c>
      <c r="X388" s="37">
        <f>SUMIFS(СВЦЭМ!$K$34:$K$777,СВЦЭМ!$A$34:$A$777,$A388,СВЦЭМ!$B$34:$B$777,X$366)+'СЕТ СН'!$F$13-'СЕТ СН'!$F$21</f>
        <v>-204.37070820000002</v>
      </c>
      <c r="Y388" s="37">
        <f>SUMIFS(СВЦЭМ!$K$34:$K$777,СВЦЭМ!$A$34:$A$777,$A388,СВЦЭМ!$B$34:$B$777,Y$366)+'СЕТ СН'!$F$13-'СЕТ СН'!$F$21</f>
        <v>-140.56846329000001</v>
      </c>
    </row>
    <row r="389" spans="1:26" ht="15.75" x14ac:dyDescent="0.2">
      <c r="A389" s="36">
        <f t="shared" si="10"/>
        <v>42939</v>
      </c>
      <c r="B389" s="37">
        <f>SUMIFS(СВЦЭМ!$K$34:$K$777,СВЦЭМ!$A$34:$A$777,$A389,СВЦЭМ!$B$34:$B$777,B$366)+'СЕТ СН'!$F$13-'СЕТ СН'!$F$21</f>
        <v>-80.56176154000002</v>
      </c>
      <c r="C389" s="37">
        <f>SUMIFS(СВЦЭМ!$K$34:$K$777,СВЦЭМ!$A$34:$A$777,$A389,СВЦЭМ!$B$34:$B$777,C$366)+'СЕТ СН'!$F$13-'СЕТ СН'!$F$21</f>
        <v>-54.395902389999947</v>
      </c>
      <c r="D389" s="37">
        <f>SUMIFS(СВЦЭМ!$K$34:$K$777,СВЦЭМ!$A$34:$A$777,$A389,СВЦЭМ!$B$34:$B$777,D$366)+'СЕТ СН'!$F$13-'СЕТ СН'!$F$21</f>
        <v>-13.957232429999976</v>
      </c>
      <c r="E389" s="37">
        <f>SUMIFS(СВЦЭМ!$K$34:$K$777,СВЦЭМ!$A$34:$A$777,$A389,СВЦЭМ!$B$34:$B$777,E$366)+'СЕТ СН'!$F$13-'СЕТ СН'!$F$21</f>
        <v>-0.73614542999996502</v>
      </c>
      <c r="F389" s="37">
        <f>SUMIFS(СВЦЭМ!$K$34:$K$777,СВЦЭМ!$A$34:$A$777,$A389,СВЦЭМ!$B$34:$B$777,F$366)+'СЕТ СН'!$F$13-'СЕТ СН'!$F$21</f>
        <v>12.927626489999966</v>
      </c>
      <c r="G389" s="37">
        <f>SUMIFS(СВЦЭМ!$K$34:$K$777,СВЦЭМ!$A$34:$A$777,$A389,СВЦЭМ!$B$34:$B$777,G$366)+'СЕТ СН'!$F$13-'СЕТ СН'!$F$21</f>
        <v>13.033683429999996</v>
      </c>
      <c r="H389" s="37">
        <f>SUMIFS(СВЦЭМ!$K$34:$K$777,СВЦЭМ!$A$34:$A$777,$A389,СВЦЭМ!$B$34:$B$777,H$366)+'СЕТ СН'!$F$13-'СЕТ СН'!$F$21</f>
        <v>-4.8169341000000259</v>
      </c>
      <c r="I389" s="37">
        <f>SUMIFS(СВЦЭМ!$K$34:$K$777,СВЦЭМ!$A$34:$A$777,$A389,СВЦЭМ!$B$34:$B$777,I$366)+'СЕТ СН'!$F$13-'СЕТ СН'!$F$21</f>
        <v>-76.448243170000012</v>
      </c>
      <c r="J389" s="37">
        <f>SUMIFS(СВЦЭМ!$K$34:$K$777,СВЦЭМ!$A$34:$A$777,$A389,СВЦЭМ!$B$34:$B$777,J$366)+'СЕТ СН'!$F$13-'СЕТ СН'!$F$21</f>
        <v>-145.13868912999999</v>
      </c>
      <c r="K389" s="37">
        <f>SUMIFS(СВЦЭМ!$K$34:$K$777,СВЦЭМ!$A$34:$A$777,$A389,СВЦЭМ!$B$34:$B$777,K$366)+'СЕТ СН'!$F$13-'СЕТ СН'!$F$21</f>
        <v>-198.66832901999999</v>
      </c>
      <c r="L389" s="37">
        <f>SUMIFS(СВЦЭМ!$K$34:$K$777,СВЦЭМ!$A$34:$A$777,$A389,СВЦЭМ!$B$34:$B$777,L$366)+'СЕТ СН'!$F$13-'СЕТ СН'!$F$21</f>
        <v>-227.28769289000002</v>
      </c>
      <c r="M389" s="37">
        <f>SUMIFS(СВЦЭМ!$K$34:$K$777,СВЦЭМ!$A$34:$A$777,$A389,СВЦЭМ!$B$34:$B$777,M$366)+'СЕТ СН'!$F$13-'СЕТ СН'!$F$21</f>
        <v>-218.12216536</v>
      </c>
      <c r="N389" s="37">
        <f>SUMIFS(СВЦЭМ!$K$34:$K$777,СВЦЭМ!$A$34:$A$777,$A389,СВЦЭМ!$B$34:$B$777,N$366)+'СЕТ СН'!$F$13-'СЕТ СН'!$F$21</f>
        <v>-192.90906358000001</v>
      </c>
      <c r="O389" s="37">
        <f>SUMIFS(СВЦЭМ!$K$34:$K$777,СВЦЭМ!$A$34:$A$777,$A389,СВЦЭМ!$B$34:$B$777,O$366)+'СЕТ СН'!$F$13-'СЕТ СН'!$F$21</f>
        <v>-217.44232124000001</v>
      </c>
      <c r="P389" s="37">
        <f>SUMIFS(СВЦЭМ!$K$34:$K$777,СВЦЭМ!$A$34:$A$777,$A389,СВЦЭМ!$B$34:$B$777,P$366)+'СЕТ СН'!$F$13-'СЕТ СН'!$F$21</f>
        <v>-235.61055827000001</v>
      </c>
      <c r="Q389" s="37">
        <f>SUMIFS(СВЦЭМ!$K$34:$K$777,СВЦЭМ!$A$34:$A$777,$A389,СВЦЭМ!$B$34:$B$777,Q$366)+'СЕТ СН'!$F$13-'СЕТ СН'!$F$21</f>
        <v>-236.34978810000001</v>
      </c>
      <c r="R389" s="37">
        <f>SUMIFS(СВЦЭМ!$K$34:$K$777,СВЦЭМ!$A$34:$A$777,$A389,СВЦЭМ!$B$34:$B$777,R$366)+'СЕТ СН'!$F$13-'СЕТ СН'!$F$21</f>
        <v>-234.61925271000001</v>
      </c>
      <c r="S389" s="37">
        <f>SUMIFS(СВЦЭМ!$K$34:$K$777,СВЦЭМ!$A$34:$A$777,$A389,СВЦЭМ!$B$34:$B$777,S$366)+'СЕТ СН'!$F$13-'СЕТ СН'!$F$21</f>
        <v>-235.00897966000002</v>
      </c>
      <c r="T389" s="37">
        <f>SUMIFS(СВЦЭМ!$K$34:$K$777,СВЦЭМ!$A$34:$A$777,$A389,СВЦЭМ!$B$34:$B$777,T$366)+'СЕТ СН'!$F$13-'СЕТ СН'!$F$21</f>
        <v>-234.08796095999998</v>
      </c>
      <c r="U389" s="37">
        <f>SUMIFS(СВЦЭМ!$K$34:$K$777,СВЦЭМ!$A$34:$A$777,$A389,СВЦЭМ!$B$34:$B$777,U$366)+'СЕТ СН'!$F$13-'СЕТ СН'!$F$21</f>
        <v>-233.82630372</v>
      </c>
      <c r="V389" s="37">
        <f>SUMIFS(СВЦЭМ!$K$34:$K$777,СВЦЭМ!$A$34:$A$777,$A389,СВЦЭМ!$B$34:$B$777,V$366)+'СЕТ СН'!$F$13-'СЕТ СН'!$F$21</f>
        <v>-238.47991882000002</v>
      </c>
      <c r="W389" s="37">
        <f>SUMIFS(СВЦЭМ!$K$34:$K$777,СВЦЭМ!$A$34:$A$777,$A389,СВЦЭМ!$B$34:$B$777,W$366)+'СЕТ СН'!$F$13-'СЕТ СН'!$F$21</f>
        <v>-218.82717187999998</v>
      </c>
      <c r="X389" s="37">
        <f>SUMIFS(СВЦЭМ!$K$34:$K$777,СВЦЭМ!$A$34:$A$777,$A389,СВЦЭМ!$B$34:$B$777,X$366)+'СЕТ СН'!$F$13-'СЕТ СН'!$F$21</f>
        <v>-188.58874476</v>
      </c>
      <c r="Y389" s="37">
        <f>SUMIFS(СВЦЭМ!$K$34:$K$777,СВЦЭМ!$A$34:$A$777,$A389,СВЦЭМ!$B$34:$B$777,Y$366)+'СЕТ СН'!$F$13-'СЕТ СН'!$F$21</f>
        <v>-149.93000785999999</v>
      </c>
    </row>
    <row r="390" spans="1:26" ht="15.75" x14ac:dyDescent="0.2">
      <c r="A390" s="36">
        <f t="shared" si="10"/>
        <v>42940</v>
      </c>
      <c r="B390" s="37">
        <f>SUMIFS(СВЦЭМ!$K$34:$K$777,СВЦЭМ!$A$34:$A$777,$A390,СВЦЭМ!$B$34:$B$777,B$366)+'СЕТ СН'!$F$13-'СЕТ СН'!$F$21</f>
        <v>-112.67225880000001</v>
      </c>
      <c r="C390" s="37">
        <f>SUMIFS(СВЦЭМ!$K$34:$K$777,СВЦЭМ!$A$34:$A$777,$A390,СВЦЭМ!$B$34:$B$777,C$366)+'СЕТ СН'!$F$13-'СЕТ СН'!$F$21</f>
        <v>-43.054111029999945</v>
      </c>
      <c r="D390" s="37">
        <f>SUMIFS(СВЦЭМ!$K$34:$K$777,СВЦЭМ!$A$34:$A$777,$A390,СВЦЭМ!$B$34:$B$777,D$366)+'СЕТ СН'!$F$13-'СЕТ СН'!$F$21</f>
        <v>-26.159870060000003</v>
      </c>
      <c r="E390" s="37">
        <f>SUMIFS(СВЦЭМ!$K$34:$K$777,СВЦЭМ!$A$34:$A$777,$A390,СВЦЭМ!$B$34:$B$777,E$366)+'СЕТ СН'!$F$13-'СЕТ СН'!$F$21</f>
        <v>-18.240380360000017</v>
      </c>
      <c r="F390" s="37">
        <f>SUMIFS(СВЦЭМ!$K$34:$K$777,СВЦЭМ!$A$34:$A$777,$A390,СВЦЭМ!$B$34:$B$777,F$366)+'СЕТ СН'!$F$13-'СЕТ СН'!$F$21</f>
        <v>-10.557447249999996</v>
      </c>
      <c r="G390" s="37">
        <f>SUMIFS(СВЦЭМ!$K$34:$K$777,СВЦЭМ!$A$34:$A$777,$A390,СВЦЭМ!$B$34:$B$777,G$366)+'СЕТ СН'!$F$13-'СЕТ СН'!$F$21</f>
        <v>-20.552994430000012</v>
      </c>
      <c r="H390" s="37">
        <f>SUMIFS(СВЦЭМ!$K$34:$K$777,СВЦЭМ!$A$34:$A$777,$A390,СВЦЭМ!$B$34:$B$777,H$366)+'СЕТ СН'!$F$13-'СЕТ СН'!$F$21</f>
        <v>-52.635657560000027</v>
      </c>
      <c r="I390" s="37">
        <f>SUMIFS(СВЦЭМ!$K$34:$K$777,СВЦЭМ!$A$34:$A$777,$A390,СВЦЭМ!$B$34:$B$777,I$366)+'СЕТ СН'!$F$13-'СЕТ СН'!$F$21</f>
        <v>-72.694291710000016</v>
      </c>
      <c r="J390" s="37">
        <f>SUMIFS(СВЦЭМ!$K$34:$K$777,СВЦЭМ!$A$34:$A$777,$A390,СВЦЭМ!$B$34:$B$777,J$366)+'СЕТ СН'!$F$13-'СЕТ СН'!$F$21</f>
        <v>-157.18590962000002</v>
      </c>
      <c r="K390" s="37">
        <f>SUMIFS(СВЦЭМ!$K$34:$K$777,СВЦЭМ!$A$34:$A$777,$A390,СВЦЭМ!$B$34:$B$777,K$366)+'СЕТ СН'!$F$13-'СЕТ СН'!$F$21</f>
        <v>-156.37942020999998</v>
      </c>
      <c r="L390" s="37">
        <f>SUMIFS(СВЦЭМ!$K$34:$K$777,СВЦЭМ!$A$34:$A$777,$A390,СВЦЭМ!$B$34:$B$777,L$366)+'СЕТ СН'!$F$13-'СЕТ СН'!$F$21</f>
        <v>-161.09267320999999</v>
      </c>
      <c r="M390" s="37">
        <f>SUMIFS(СВЦЭМ!$K$34:$K$777,СВЦЭМ!$A$34:$A$777,$A390,СВЦЭМ!$B$34:$B$777,M$366)+'СЕТ СН'!$F$13-'СЕТ СН'!$F$21</f>
        <v>-156.68326644000001</v>
      </c>
      <c r="N390" s="37">
        <f>SUMIFS(СВЦЭМ!$K$34:$K$777,СВЦЭМ!$A$34:$A$777,$A390,СВЦЭМ!$B$34:$B$777,N$366)+'СЕТ СН'!$F$13-'СЕТ СН'!$F$21</f>
        <v>-160.45621944999999</v>
      </c>
      <c r="O390" s="37">
        <f>SUMIFS(СВЦЭМ!$K$34:$K$777,СВЦЭМ!$A$34:$A$777,$A390,СВЦЭМ!$B$34:$B$777,O$366)+'СЕТ СН'!$F$13-'СЕТ СН'!$F$21</f>
        <v>-157.40161333999998</v>
      </c>
      <c r="P390" s="37">
        <f>SUMIFS(СВЦЭМ!$K$34:$K$777,СВЦЭМ!$A$34:$A$777,$A390,СВЦЭМ!$B$34:$B$777,P$366)+'СЕТ СН'!$F$13-'СЕТ СН'!$F$21</f>
        <v>-162.00415995999998</v>
      </c>
      <c r="Q390" s="37">
        <f>SUMIFS(СВЦЭМ!$K$34:$K$777,СВЦЭМ!$A$34:$A$777,$A390,СВЦЭМ!$B$34:$B$777,Q$366)+'СЕТ СН'!$F$13-'СЕТ СН'!$F$21</f>
        <v>-162.41384047999998</v>
      </c>
      <c r="R390" s="37">
        <f>SUMIFS(СВЦЭМ!$K$34:$K$777,СВЦЭМ!$A$34:$A$777,$A390,СВЦЭМ!$B$34:$B$777,R$366)+'СЕТ СН'!$F$13-'СЕТ СН'!$F$21</f>
        <v>-165.25854876</v>
      </c>
      <c r="S390" s="37">
        <f>SUMIFS(СВЦЭМ!$K$34:$K$777,СВЦЭМ!$A$34:$A$777,$A390,СВЦЭМ!$B$34:$B$777,S$366)+'СЕТ СН'!$F$13-'СЕТ СН'!$F$21</f>
        <v>-166.73323017000001</v>
      </c>
      <c r="T390" s="37">
        <f>SUMIFS(СВЦЭМ!$K$34:$K$777,СВЦЭМ!$A$34:$A$777,$A390,СВЦЭМ!$B$34:$B$777,T$366)+'СЕТ СН'!$F$13-'СЕТ СН'!$F$21</f>
        <v>-164.79732782999997</v>
      </c>
      <c r="U390" s="37">
        <f>SUMIFS(СВЦЭМ!$K$34:$K$777,СВЦЭМ!$A$34:$A$777,$A390,СВЦЭМ!$B$34:$B$777,U$366)+'СЕТ СН'!$F$13-'СЕТ СН'!$F$21</f>
        <v>-167.78785579999999</v>
      </c>
      <c r="V390" s="37">
        <f>SUMIFS(СВЦЭМ!$K$34:$K$777,СВЦЭМ!$A$34:$A$777,$A390,СВЦЭМ!$B$34:$B$777,V$366)+'СЕТ СН'!$F$13-'СЕТ СН'!$F$21</f>
        <v>-172.30165505000002</v>
      </c>
      <c r="W390" s="37">
        <f>SUMIFS(СВЦЭМ!$K$34:$K$777,СВЦЭМ!$A$34:$A$777,$A390,СВЦЭМ!$B$34:$B$777,W$366)+'СЕТ СН'!$F$13-'СЕТ СН'!$F$21</f>
        <v>-153.52568645999997</v>
      </c>
      <c r="X390" s="37">
        <f>SUMIFS(СВЦЭМ!$K$34:$K$777,СВЦЭМ!$A$34:$A$777,$A390,СВЦЭМ!$B$34:$B$777,X$366)+'СЕТ СН'!$F$13-'СЕТ СН'!$F$21</f>
        <v>-173.08480113000002</v>
      </c>
      <c r="Y390" s="37">
        <f>SUMIFS(СВЦЭМ!$K$34:$K$777,СВЦЭМ!$A$34:$A$777,$A390,СВЦЭМ!$B$34:$B$777,Y$366)+'СЕТ СН'!$F$13-'СЕТ СН'!$F$21</f>
        <v>-132.23570869000002</v>
      </c>
    </row>
    <row r="391" spans="1:26" ht="15.75" x14ac:dyDescent="0.2">
      <c r="A391" s="36">
        <f t="shared" si="10"/>
        <v>42941</v>
      </c>
      <c r="B391" s="37">
        <f>SUMIFS(СВЦЭМ!$K$34:$K$777,СВЦЭМ!$A$34:$A$777,$A391,СВЦЭМ!$B$34:$B$777,B$366)+'СЕТ СН'!$F$13-'СЕТ СН'!$F$21</f>
        <v>-85.540507810000008</v>
      </c>
      <c r="C391" s="37">
        <f>SUMIFS(СВЦЭМ!$K$34:$K$777,СВЦЭМ!$A$34:$A$777,$A391,СВЦЭМ!$B$34:$B$777,C$366)+'СЕТ СН'!$F$13-'СЕТ СН'!$F$21</f>
        <v>-31.036971920000042</v>
      </c>
      <c r="D391" s="37">
        <f>SUMIFS(СВЦЭМ!$K$34:$K$777,СВЦЭМ!$A$34:$A$777,$A391,СВЦЭМ!$B$34:$B$777,D$366)+'СЕТ СН'!$F$13-'СЕТ СН'!$F$21</f>
        <v>11.44611655999995</v>
      </c>
      <c r="E391" s="37">
        <f>SUMIFS(СВЦЭМ!$K$34:$K$777,СВЦЭМ!$A$34:$A$777,$A391,СВЦЭМ!$B$34:$B$777,E$366)+'СЕТ СН'!$F$13-'СЕТ СН'!$F$21</f>
        <v>24.916478959999949</v>
      </c>
      <c r="F391" s="37">
        <f>SUMIFS(СВЦЭМ!$K$34:$K$777,СВЦЭМ!$A$34:$A$777,$A391,СВЦЭМ!$B$34:$B$777,F$366)+'СЕТ СН'!$F$13-'СЕТ СН'!$F$21</f>
        <v>31.22264881000001</v>
      </c>
      <c r="G391" s="37">
        <f>SUMIFS(СВЦЭМ!$K$34:$K$777,СВЦЭМ!$A$34:$A$777,$A391,СВЦЭМ!$B$34:$B$777,G$366)+'СЕТ СН'!$F$13-'СЕТ СН'!$F$21</f>
        <v>25.656241489999957</v>
      </c>
      <c r="H391" s="37">
        <f>SUMIFS(СВЦЭМ!$K$34:$K$777,СВЦЭМ!$A$34:$A$777,$A391,СВЦЭМ!$B$34:$B$777,H$366)+'СЕТ СН'!$F$13-'СЕТ СН'!$F$21</f>
        <v>-19.668517380000026</v>
      </c>
      <c r="I391" s="37">
        <f>SUMIFS(СВЦЭМ!$K$34:$K$777,СВЦЭМ!$A$34:$A$777,$A391,СВЦЭМ!$B$34:$B$777,I$366)+'СЕТ СН'!$F$13-'СЕТ СН'!$F$21</f>
        <v>-92.844774729999983</v>
      </c>
      <c r="J391" s="37">
        <f>SUMIFS(СВЦЭМ!$K$34:$K$777,СВЦЭМ!$A$34:$A$777,$A391,СВЦЭМ!$B$34:$B$777,J$366)+'СЕТ СН'!$F$13-'СЕТ СН'!$F$21</f>
        <v>-157.59720914000002</v>
      </c>
      <c r="K391" s="37">
        <f>SUMIFS(СВЦЭМ!$K$34:$K$777,СВЦЭМ!$A$34:$A$777,$A391,СВЦЭМ!$B$34:$B$777,K$366)+'СЕТ СН'!$F$13-'СЕТ СН'!$F$21</f>
        <v>-211.81678876000001</v>
      </c>
      <c r="L391" s="37">
        <f>SUMIFS(СВЦЭМ!$K$34:$K$777,СВЦЭМ!$A$34:$A$777,$A391,СВЦЭМ!$B$34:$B$777,L$366)+'СЕТ СН'!$F$13-'СЕТ СН'!$F$21</f>
        <v>-250.27820407000002</v>
      </c>
      <c r="M391" s="37">
        <f>SUMIFS(СВЦЭМ!$K$34:$K$777,СВЦЭМ!$A$34:$A$777,$A391,СВЦЭМ!$B$34:$B$777,M$366)+'СЕТ СН'!$F$13-'СЕТ СН'!$F$21</f>
        <v>-246.33872409000003</v>
      </c>
      <c r="N391" s="37">
        <f>SUMIFS(СВЦЭМ!$K$34:$K$777,СВЦЭМ!$A$34:$A$777,$A391,СВЦЭМ!$B$34:$B$777,N$366)+'СЕТ СН'!$F$13-'СЕТ СН'!$F$21</f>
        <v>-244.02487552999997</v>
      </c>
      <c r="O391" s="37">
        <f>SUMIFS(СВЦЭМ!$K$34:$K$777,СВЦЭМ!$A$34:$A$777,$A391,СВЦЭМ!$B$34:$B$777,O$366)+'СЕТ СН'!$F$13-'СЕТ СН'!$F$21</f>
        <v>-250.33590263999997</v>
      </c>
      <c r="P391" s="37">
        <f>SUMIFS(СВЦЭМ!$K$34:$K$777,СВЦЭМ!$A$34:$A$777,$A391,СВЦЭМ!$B$34:$B$777,P$366)+'СЕТ СН'!$F$13-'СЕТ СН'!$F$21</f>
        <v>-246.13807287999998</v>
      </c>
      <c r="Q391" s="37">
        <f>SUMIFS(СВЦЭМ!$K$34:$K$777,СВЦЭМ!$A$34:$A$777,$A391,СВЦЭМ!$B$34:$B$777,Q$366)+'СЕТ СН'!$F$13-'СЕТ СН'!$F$21</f>
        <v>-242.01970796000001</v>
      </c>
      <c r="R391" s="37">
        <f>SUMIFS(СВЦЭМ!$K$34:$K$777,СВЦЭМ!$A$34:$A$777,$A391,СВЦЭМ!$B$34:$B$777,R$366)+'СЕТ СН'!$F$13-'СЕТ СН'!$F$21</f>
        <v>-234.49320882000001</v>
      </c>
      <c r="S391" s="37">
        <f>SUMIFS(СВЦЭМ!$K$34:$K$777,СВЦЭМ!$A$34:$A$777,$A391,СВЦЭМ!$B$34:$B$777,S$366)+'СЕТ СН'!$F$13-'СЕТ СН'!$F$21</f>
        <v>-237.41179913000002</v>
      </c>
      <c r="T391" s="37">
        <f>SUMIFS(СВЦЭМ!$K$34:$K$777,СВЦЭМ!$A$34:$A$777,$A391,СВЦЭМ!$B$34:$B$777,T$366)+'СЕТ СН'!$F$13-'СЕТ СН'!$F$21</f>
        <v>-228.16052913999999</v>
      </c>
      <c r="U391" s="37">
        <f>SUMIFS(СВЦЭМ!$K$34:$K$777,СВЦЭМ!$A$34:$A$777,$A391,СВЦЭМ!$B$34:$B$777,U$366)+'СЕТ СН'!$F$13-'СЕТ СН'!$F$21</f>
        <v>-227.14529167000001</v>
      </c>
      <c r="V391" s="37">
        <f>SUMIFS(СВЦЭМ!$K$34:$K$777,СВЦЭМ!$A$34:$A$777,$A391,СВЦЭМ!$B$34:$B$777,V$366)+'СЕТ СН'!$F$13-'СЕТ СН'!$F$21</f>
        <v>-241.43891035000001</v>
      </c>
      <c r="W391" s="37">
        <f>SUMIFS(СВЦЭМ!$K$34:$K$777,СВЦЭМ!$A$34:$A$777,$A391,СВЦЭМ!$B$34:$B$777,W$366)+'СЕТ СН'!$F$13-'СЕТ СН'!$F$21</f>
        <v>-240.21870557</v>
      </c>
      <c r="X391" s="37">
        <f>SUMIFS(СВЦЭМ!$K$34:$K$777,СВЦЭМ!$A$34:$A$777,$A391,СВЦЭМ!$B$34:$B$777,X$366)+'СЕТ СН'!$F$13-'СЕТ СН'!$F$21</f>
        <v>-198.88658905</v>
      </c>
      <c r="Y391" s="37">
        <f>SUMIFS(СВЦЭМ!$K$34:$K$777,СВЦЭМ!$A$34:$A$777,$A391,СВЦЭМ!$B$34:$B$777,Y$366)+'СЕТ СН'!$F$13-'СЕТ СН'!$F$21</f>
        <v>-134.4606746</v>
      </c>
    </row>
    <row r="392" spans="1:26" ht="15.75" x14ac:dyDescent="0.2">
      <c r="A392" s="36">
        <f t="shared" si="10"/>
        <v>42942</v>
      </c>
      <c r="B392" s="37">
        <f>SUMIFS(СВЦЭМ!$K$34:$K$777,СВЦЭМ!$A$34:$A$777,$A392,СВЦЭМ!$B$34:$B$777,B$366)+'СЕТ СН'!$F$13-'СЕТ СН'!$F$21</f>
        <v>-82.776927759999978</v>
      </c>
      <c r="C392" s="37">
        <f>SUMIFS(СВЦЭМ!$K$34:$K$777,СВЦЭМ!$A$34:$A$777,$A392,СВЦЭМ!$B$34:$B$777,C$366)+'СЕТ СН'!$F$13-'СЕТ СН'!$F$21</f>
        <v>-65.214006700000027</v>
      </c>
      <c r="D392" s="37">
        <f>SUMIFS(СВЦЭМ!$K$34:$K$777,СВЦЭМ!$A$34:$A$777,$A392,СВЦЭМ!$B$34:$B$777,D$366)+'СЕТ СН'!$F$13-'СЕТ СН'!$F$21</f>
        <v>-18.571201070000029</v>
      </c>
      <c r="E392" s="37">
        <f>SUMIFS(СВЦЭМ!$K$34:$K$777,СВЦЭМ!$A$34:$A$777,$A392,СВЦЭМ!$B$34:$B$777,E$366)+'СЕТ СН'!$F$13-'СЕТ СН'!$F$21</f>
        <v>7.0935091300000295</v>
      </c>
      <c r="F392" s="37">
        <f>SUMIFS(СВЦЭМ!$K$34:$K$777,СВЦЭМ!$A$34:$A$777,$A392,СВЦЭМ!$B$34:$B$777,F$366)+'СЕТ СН'!$F$13-'СЕТ СН'!$F$21</f>
        <v>12.544125219999955</v>
      </c>
      <c r="G392" s="37">
        <f>SUMIFS(СВЦЭМ!$K$34:$K$777,СВЦЭМ!$A$34:$A$777,$A392,СВЦЭМ!$B$34:$B$777,G$366)+'СЕТ СН'!$F$13-'СЕТ СН'!$F$21</f>
        <v>4.1033004199999823</v>
      </c>
      <c r="H392" s="37">
        <f>SUMIFS(СВЦЭМ!$K$34:$K$777,СВЦЭМ!$A$34:$A$777,$A392,СВЦЭМ!$B$34:$B$777,H$366)+'СЕТ СН'!$F$13-'СЕТ СН'!$F$21</f>
        <v>-51.127859690000037</v>
      </c>
      <c r="I392" s="37">
        <f>SUMIFS(СВЦЭМ!$K$34:$K$777,СВЦЭМ!$A$34:$A$777,$A392,СВЦЭМ!$B$34:$B$777,I$366)+'СЕТ СН'!$F$13-'СЕТ СН'!$F$21</f>
        <v>-110.90892129000002</v>
      </c>
      <c r="J392" s="37">
        <f>SUMIFS(СВЦЭМ!$K$34:$K$777,СВЦЭМ!$A$34:$A$777,$A392,СВЦЭМ!$B$34:$B$777,J$366)+'СЕТ СН'!$F$13-'СЕТ СН'!$F$21</f>
        <v>-172.74832428000002</v>
      </c>
      <c r="K392" s="37">
        <f>SUMIFS(СВЦЭМ!$K$34:$K$777,СВЦЭМ!$A$34:$A$777,$A392,СВЦЭМ!$B$34:$B$777,K$366)+'СЕТ СН'!$F$13-'СЕТ СН'!$F$21</f>
        <v>-220.84654343</v>
      </c>
      <c r="L392" s="37">
        <f>SUMIFS(СВЦЭМ!$K$34:$K$777,СВЦЭМ!$A$34:$A$777,$A392,СВЦЭМ!$B$34:$B$777,L$366)+'СЕТ СН'!$F$13-'СЕТ СН'!$F$21</f>
        <v>-244.05859416999999</v>
      </c>
      <c r="M392" s="37">
        <f>SUMIFS(СВЦЭМ!$K$34:$K$777,СВЦЭМ!$A$34:$A$777,$A392,СВЦЭМ!$B$34:$B$777,M$366)+'СЕТ СН'!$F$13-'СЕТ СН'!$F$21</f>
        <v>-253.54362592000001</v>
      </c>
      <c r="N392" s="37">
        <f>SUMIFS(СВЦЭМ!$K$34:$K$777,СВЦЭМ!$A$34:$A$777,$A392,СВЦЭМ!$B$34:$B$777,N$366)+'СЕТ СН'!$F$13-'СЕТ СН'!$F$21</f>
        <v>-249.52334933999998</v>
      </c>
      <c r="O392" s="37">
        <f>SUMIFS(СВЦЭМ!$K$34:$K$777,СВЦЭМ!$A$34:$A$777,$A392,СВЦЭМ!$B$34:$B$777,O$366)+'СЕТ СН'!$F$13-'СЕТ СН'!$F$21</f>
        <v>-258.31821582999999</v>
      </c>
      <c r="P392" s="37">
        <f>SUMIFS(СВЦЭМ!$K$34:$K$777,СВЦЭМ!$A$34:$A$777,$A392,СВЦЭМ!$B$34:$B$777,P$366)+'СЕТ СН'!$F$13-'СЕТ СН'!$F$21</f>
        <v>-246.35836868000001</v>
      </c>
      <c r="Q392" s="37">
        <f>SUMIFS(СВЦЭМ!$K$34:$K$777,СВЦЭМ!$A$34:$A$777,$A392,СВЦЭМ!$B$34:$B$777,Q$366)+'СЕТ СН'!$F$13-'СЕТ СН'!$F$21</f>
        <v>-247.55228384999998</v>
      </c>
      <c r="R392" s="37">
        <f>SUMIFS(СВЦЭМ!$K$34:$K$777,СВЦЭМ!$A$34:$A$777,$A392,СВЦЭМ!$B$34:$B$777,R$366)+'СЕТ СН'!$F$13-'СЕТ СН'!$F$21</f>
        <v>-245.94310879</v>
      </c>
      <c r="S392" s="37">
        <f>SUMIFS(СВЦЭМ!$K$34:$K$777,СВЦЭМ!$A$34:$A$777,$A392,СВЦЭМ!$B$34:$B$777,S$366)+'СЕТ СН'!$F$13-'СЕТ СН'!$F$21</f>
        <v>-251.84090578000001</v>
      </c>
      <c r="T392" s="37">
        <f>SUMIFS(СВЦЭМ!$K$34:$K$777,СВЦЭМ!$A$34:$A$777,$A392,СВЦЭМ!$B$34:$B$777,T$366)+'СЕТ СН'!$F$13-'СЕТ СН'!$F$21</f>
        <v>-240.36072328</v>
      </c>
      <c r="U392" s="37">
        <f>SUMIFS(СВЦЭМ!$K$34:$K$777,СВЦЭМ!$A$34:$A$777,$A392,СВЦЭМ!$B$34:$B$777,U$366)+'СЕТ СН'!$F$13-'СЕТ СН'!$F$21</f>
        <v>-235.65162953999999</v>
      </c>
      <c r="V392" s="37">
        <f>SUMIFS(СВЦЭМ!$K$34:$K$777,СВЦЭМ!$A$34:$A$777,$A392,СВЦЭМ!$B$34:$B$777,V$366)+'СЕТ СН'!$F$13-'СЕТ СН'!$F$21</f>
        <v>-233.34625140999998</v>
      </c>
      <c r="W392" s="37">
        <f>SUMIFS(СВЦЭМ!$K$34:$K$777,СВЦЭМ!$A$34:$A$777,$A392,СВЦЭМ!$B$34:$B$777,W$366)+'СЕТ СН'!$F$13-'СЕТ СН'!$F$21</f>
        <v>-233.81950322</v>
      </c>
      <c r="X392" s="37">
        <f>SUMIFS(СВЦЭМ!$K$34:$K$777,СВЦЭМ!$A$34:$A$777,$A392,СВЦЭМ!$B$34:$B$777,X$366)+'СЕТ СН'!$F$13-'СЕТ СН'!$F$21</f>
        <v>-206.46470037</v>
      </c>
      <c r="Y392" s="37">
        <f>SUMIFS(СВЦЭМ!$K$34:$K$777,СВЦЭМ!$A$34:$A$777,$A392,СВЦЭМ!$B$34:$B$777,Y$366)+'СЕТ СН'!$F$13-'СЕТ СН'!$F$21</f>
        <v>-145.27990750999999</v>
      </c>
    </row>
    <row r="393" spans="1:26" ht="15.75" x14ac:dyDescent="0.2">
      <c r="A393" s="36">
        <f t="shared" si="10"/>
        <v>42943</v>
      </c>
      <c r="B393" s="37">
        <f>SUMIFS(СВЦЭМ!$K$34:$K$777,СВЦЭМ!$A$34:$A$777,$A393,СВЦЭМ!$B$34:$B$777,B$366)+'СЕТ СН'!$F$13-'СЕТ СН'!$F$21</f>
        <v>-112.88518370999998</v>
      </c>
      <c r="C393" s="37">
        <f>SUMIFS(СВЦЭМ!$K$34:$K$777,СВЦЭМ!$A$34:$A$777,$A393,СВЦЭМ!$B$34:$B$777,C$366)+'СЕТ СН'!$F$13-'СЕТ СН'!$F$21</f>
        <v>-60.140256529999988</v>
      </c>
      <c r="D393" s="37">
        <f>SUMIFS(СВЦЭМ!$K$34:$K$777,СВЦЭМ!$A$34:$A$777,$A393,СВЦЭМ!$B$34:$B$777,D$366)+'СЕТ СН'!$F$13-'СЕТ СН'!$F$21</f>
        <v>-12.008376200000043</v>
      </c>
      <c r="E393" s="37">
        <f>SUMIFS(СВЦЭМ!$K$34:$K$777,СВЦЭМ!$A$34:$A$777,$A393,СВЦЭМ!$B$34:$B$777,E$366)+'СЕТ СН'!$F$13-'СЕТ СН'!$F$21</f>
        <v>-1.9083271599999989</v>
      </c>
      <c r="F393" s="37">
        <f>SUMIFS(СВЦЭМ!$K$34:$K$777,СВЦЭМ!$A$34:$A$777,$A393,СВЦЭМ!$B$34:$B$777,F$366)+'СЕТ СН'!$F$13-'СЕТ СН'!$F$21</f>
        <v>0.40876550999996653</v>
      </c>
      <c r="G393" s="37">
        <f>SUMIFS(СВЦЭМ!$K$34:$K$777,СВЦЭМ!$A$34:$A$777,$A393,СВЦЭМ!$B$34:$B$777,G$366)+'СЕТ СН'!$F$13-'СЕТ СН'!$F$21</f>
        <v>-6.243063750000033</v>
      </c>
      <c r="H393" s="37">
        <f>SUMIFS(СВЦЭМ!$K$34:$K$777,СВЦЭМ!$A$34:$A$777,$A393,СВЦЭМ!$B$34:$B$777,H$366)+'СЕТ СН'!$F$13-'СЕТ СН'!$F$21</f>
        <v>-57.690735440000026</v>
      </c>
      <c r="I393" s="37">
        <f>SUMIFS(СВЦЭМ!$K$34:$K$777,СВЦЭМ!$A$34:$A$777,$A393,СВЦЭМ!$B$34:$B$777,I$366)+'СЕТ СН'!$F$13-'СЕТ СН'!$F$21</f>
        <v>-115.51114788000001</v>
      </c>
      <c r="J393" s="37">
        <f>SUMIFS(СВЦЭМ!$K$34:$K$777,СВЦЭМ!$A$34:$A$777,$A393,СВЦЭМ!$B$34:$B$777,J$366)+'СЕТ СН'!$F$13-'СЕТ СН'!$F$21</f>
        <v>-175.33468900999998</v>
      </c>
      <c r="K393" s="37">
        <f>SUMIFS(СВЦЭМ!$K$34:$K$777,СВЦЭМ!$A$34:$A$777,$A393,СВЦЭМ!$B$34:$B$777,K$366)+'СЕТ СН'!$F$13-'СЕТ СН'!$F$21</f>
        <v>-226.36789212000002</v>
      </c>
      <c r="L393" s="37">
        <f>SUMIFS(СВЦЭМ!$K$34:$K$777,СВЦЭМ!$A$34:$A$777,$A393,СВЦЭМ!$B$34:$B$777,L$366)+'СЕТ СН'!$F$13-'СЕТ СН'!$F$21</f>
        <v>-260.94462528999998</v>
      </c>
      <c r="M393" s="37">
        <f>SUMIFS(СВЦЭМ!$K$34:$K$777,СВЦЭМ!$A$34:$A$777,$A393,СВЦЭМ!$B$34:$B$777,M$366)+'СЕТ СН'!$F$13-'СЕТ СН'!$F$21</f>
        <v>-251.56015773000001</v>
      </c>
      <c r="N393" s="37">
        <f>SUMIFS(СВЦЭМ!$K$34:$K$777,СВЦЭМ!$A$34:$A$777,$A393,СВЦЭМ!$B$34:$B$777,N$366)+'СЕТ СН'!$F$13-'СЕТ СН'!$F$21</f>
        <v>-254.33726632999998</v>
      </c>
      <c r="O393" s="37">
        <f>SUMIFS(СВЦЭМ!$K$34:$K$777,СВЦЭМ!$A$34:$A$777,$A393,СВЦЭМ!$B$34:$B$777,O$366)+'СЕТ СН'!$F$13-'СЕТ СН'!$F$21</f>
        <v>-259.33292329</v>
      </c>
      <c r="P393" s="37">
        <f>SUMIFS(СВЦЭМ!$K$34:$K$777,СВЦЭМ!$A$34:$A$777,$A393,СВЦЭМ!$B$34:$B$777,P$366)+'СЕТ СН'!$F$13-'СЕТ СН'!$F$21</f>
        <v>-261.45995412000002</v>
      </c>
      <c r="Q393" s="37">
        <f>SUMIFS(СВЦЭМ!$K$34:$K$777,СВЦЭМ!$A$34:$A$777,$A393,СВЦЭМ!$B$34:$B$777,Q$366)+'СЕТ СН'!$F$13-'СЕТ СН'!$F$21</f>
        <v>-262.24431602999999</v>
      </c>
      <c r="R393" s="37">
        <f>SUMIFS(СВЦЭМ!$K$34:$K$777,СВЦЭМ!$A$34:$A$777,$A393,СВЦЭМ!$B$34:$B$777,R$366)+'СЕТ СН'!$F$13-'СЕТ СН'!$F$21</f>
        <v>-261.62073830000003</v>
      </c>
      <c r="S393" s="37">
        <f>SUMIFS(СВЦЭМ!$K$34:$K$777,СВЦЭМ!$A$34:$A$777,$A393,СВЦЭМ!$B$34:$B$777,S$366)+'СЕТ СН'!$F$13-'СЕТ СН'!$F$21</f>
        <v>-267.29790008999998</v>
      </c>
      <c r="T393" s="37">
        <f>SUMIFS(СВЦЭМ!$K$34:$K$777,СВЦЭМ!$A$34:$A$777,$A393,СВЦЭМ!$B$34:$B$777,T$366)+'СЕТ СН'!$F$13-'СЕТ СН'!$F$21</f>
        <v>-258.05500456999999</v>
      </c>
      <c r="U393" s="37">
        <f>SUMIFS(СВЦЭМ!$K$34:$K$777,СВЦЭМ!$A$34:$A$777,$A393,СВЦЭМ!$B$34:$B$777,U$366)+'СЕТ СН'!$F$13-'СЕТ СН'!$F$21</f>
        <v>-256.20933100000002</v>
      </c>
      <c r="V393" s="37">
        <f>SUMIFS(СВЦЭМ!$K$34:$K$777,СВЦЭМ!$A$34:$A$777,$A393,СВЦЭМ!$B$34:$B$777,V$366)+'СЕТ СН'!$F$13-'СЕТ СН'!$F$21</f>
        <v>-259.15644599000001</v>
      </c>
      <c r="W393" s="37">
        <f>SUMIFS(СВЦЭМ!$K$34:$K$777,СВЦЭМ!$A$34:$A$777,$A393,СВЦЭМ!$B$34:$B$777,W$366)+'СЕТ СН'!$F$13-'СЕТ СН'!$F$21</f>
        <v>-244.55172813000001</v>
      </c>
      <c r="X393" s="37">
        <f>SUMIFS(СВЦЭМ!$K$34:$K$777,СВЦЭМ!$A$34:$A$777,$A393,СВЦЭМ!$B$34:$B$777,X$366)+'СЕТ СН'!$F$13-'СЕТ СН'!$F$21</f>
        <v>-204.64901961999999</v>
      </c>
      <c r="Y393" s="37">
        <f>SUMIFS(СВЦЭМ!$K$34:$K$777,СВЦЭМ!$A$34:$A$777,$A393,СВЦЭМ!$B$34:$B$777,Y$366)+'СЕТ СН'!$F$13-'СЕТ СН'!$F$21</f>
        <v>-148.25824227999999</v>
      </c>
    </row>
    <row r="394" spans="1:26" ht="15.75" x14ac:dyDescent="0.2">
      <c r="A394" s="36">
        <f t="shared" si="10"/>
        <v>42944</v>
      </c>
      <c r="B394" s="37">
        <f>SUMIFS(СВЦЭМ!$K$34:$K$777,СВЦЭМ!$A$34:$A$777,$A394,СВЦЭМ!$B$34:$B$777,B$366)+'СЕТ СН'!$F$13-'СЕТ СН'!$F$21</f>
        <v>-98.942322230000002</v>
      </c>
      <c r="C394" s="37">
        <f>SUMIFS(СВЦЭМ!$K$34:$K$777,СВЦЭМ!$A$34:$A$777,$A394,СВЦЭМ!$B$34:$B$777,C$366)+'СЕТ СН'!$F$13-'СЕТ СН'!$F$21</f>
        <v>-43.534377690000042</v>
      </c>
      <c r="D394" s="37">
        <f>SUMIFS(СВЦЭМ!$K$34:$K$777,СВЦЭМ!$A$34:$A$777,$A394,СВЦЭМ!$B$34:$B$777,D$366)+'СЕТ СН'!$F$13-'СЕТ СН'!$F$21</f>
        <v>0.48610658999996303</v>
      </c>
      <c r="E394" s="37">
        <f>SUMIFS(СВЦЭМ!$K$34:$K$777,СВЦЭМ!$A$34:$A$777,$A394,СВЦЭМ!$B$34:$B$777,E$366)+'СЕТ СН'!$F$13-'СЕТ СН'!$F$21</f>
        <v>12.302016070000036</v>
      </c>
      <c r="F394" s="37">
        <f>SUMIFS(СВЦЭМ!$K$34:$K$777,СВЦЭМ!$A$34:$A$777,$A394,СВЦЭМ!$B$34:$B$777,F$366)+'СЕТ СН'!$F$13-'СЕТ СН'!$F$21</f>
        <v>17.634281070000043</v>
      </c>
      <c r="G394" s="37">
        <f>SUMIFS(СВЦЭМ!$K$34:$K$777,СВЦЭМ!$A$34:$A$777,$A394,СВЦЭМ!$B$34:$B$777,G$366)+'СЕТ СН'!$F$13-'СЕТ СН'!$F$21</f>
        <v>11.432651950000036</v>
      </c>
      <c r="H394" s="37">
        <f>SUMIFS(СВЦЭМ!$K$34:$K$777,СВЦЭМ!$A$34:$A$777,$A394,СВЦЭМ!$B$34:$B$777,H$366)+'СЕТ СН'!$F$13-'СЕТ СН'!$F$21</f>
        <v>-39.033291200000008</v>
      </c>
      <c r="I394" s="37">
        <f>SUMIFS(СВЦЭМ!$K$34:$K$777,СВЦЭМ!$A$34:$A$777,$A394,СВЦЭМ!$B$34:$B$777,I$366)+'СЕТ СН'!$F$13-'СЕТ СН'!$F$21</f>
        <v>-113.50484942000003</v>
      </c>
      <c r="J394" s="37">
        <f>SUMIFS(СВЦЭМ!$K$34:$K$777,СВЦЭМ!$A$34:$A$777,$A394,СВЦЭМ!$B$34:$B$777,J$366)+'СЕТ СН'!$F$13-'СЕТ СН'!$F$21</f>
        <v>-171.01888859000002</v>
      </c>
      <c r="K394" s="37">
        <f>SUMIFS(СВЦЭМ!$K$34:$K$777,СВЦЭМ!$A$34:$A$777,$A394,СВЦЭМ!$B$34:$B$777,K$366)+'СЕТ СН'!$F$13-'СЕТ СН'!$F$21</f>
        <v>-224.98210276999998</v>
      </c>
      <c r="L394" s="37">
        <f>SUMIFS(СВЦЭМ!$K$34:$K$777,СВЦЭМ!$A$34:$A$777,$A394,СВЦЭМ!$B$34:$B$777,L$366)+'СЕТ СН'!$F$13-'СЕТ СН'!$F$21</f>
        <v>-263.17312050999999</v>
      </c>
      <c r="M394" s="37">
        <f>SUMIFS(СВЦЭМ!$K$34:$K$777,СВЦЭМ!$A$34:$A$777,$A394,СВЦЭМ!$B$34:$B$777,M$366)+'СЕТ СН'!$F$13-'СЕТ СН'!$F$21</f>
        <v>-272.73576379000002</v>
      </c>
      <c r="N394" s="37">
        <f>SUMIFS(СВЦЭМ!$K$34:$K$777,СВЦЭМ!$A$34:$A$777,$A394,СВЦЭМ!$B$34:$B$777,N$366)+'СЕТ СН'!$F$13-'СЕТ СН'!$F$21</f>
        <v>-266.56745185</v>
      </c>
      <c r="O394" s="37">
        <f>SUMIFS(СВЦЭМ!$K$34:$K$777,СВЦЭМ!$A$34:$A$777,$A394,СВЦЭМ!$B$34:$B$777,O$366)+'СЕТ СН'!$F$13-'СЕТ СН'!$F$21</f>
        <v>-264.82815076999998</v>
      </c>
      <c r="P394" s="37">
        <f>SUMIFS(СВЦЭМ!$K$34:$K$777,СВЦЭМ!$A$34:$A$777,$A394,СВЦЭМ!$B$34:$B$777,P$366)+'СЕТ СН'!$F$13-'СЕТ СН'!$F$21</f>
        <v>-262.49025423000001</v>
      </c>
      <c r="Q394" s="37">
        <f>SUMIFS(СВЦЭМ!$K$34:$K$777,СВЦЭМ!$A$34:$A$777,$A394,СВЦЭМ!$B$34:$B$777,Q$366)+'СЕТ СН'!$F$13-'СЕТ СН'!$F$21</f>
        <v>-259.86285468</v>
      </c>
      <c r="R394" s="37">
        <f>SUMIFS(СВЦЭМ!$K$34:$K$777,СВЦЭМ!$A$34:$A$777,$A394,СВЦЭМ!$B$34:$B$777,R$366)+'СЕТ СН'!$F$13-'СЕТ СН'!$F$21</f>
        <v>-253.05158719000002</v>
      </c>
      <c r="S394" s="37">
        <f>SUMIFS(СВЦЭМ!$K$34:$K$777,СВЦЭМ!$A$34:$A$777,$A394,СВЦЭМ!$B$34:$B$777,S$366)+'СЕТ СН'!$F$13-'СЕТ СН'!$F$21</f>
        <v>-252.79499817999999</v>
      </c>
      <c r="T394" s="37">
        <f>SUMIFS(СВЦЭМ!$K$34:$K$777,СВЦЭМ!$A$34:$A$777,$A394,СВЦЭМ!$B$34:$B$777,T$366)+'СЕТ СН'!$F$13-'СЕТ СН'!$F$21</f>
        <v>-239.10126237999998</v>
      </c>
      <c r="U394" s="37">
        <f>SUMIFS(СВЦЭМ!$K$34:$K$777,СВЦЭМ!$A$34:$A$777,$A394,СВЦЭМ!$B$34:$B$777,U$366)+'СЕТ СН'!$F$13-'СЕТ СН'!$F$21</f>
        <v>-238.56040224999998</v>
      </c>
      <c r="V394" s="37">
        <f>SUMIFS(СВЦЭМ!$K$34:$K$777,СВЦЭМ!$A$34:$A$777,$A394,СВЦЭМ!$B$34:$B$777,V$366)+'СЕТ СН'!$F$13-'СЕТ СН'!$F$21</f>
        <v>-241.10574635</v>
      </c>
      <c r="W394" s="37">
        <f>SUMIFS(СВЦЭМ!$K$34:$K$777,СВЦЭМ!$A$34:$A$777,$A394,СВЦЭМ!$B$34:$B$777,W$366)+'СЕТ СН'!$F$13-'СЕТ СН'!$F$21</f>
        <v>-229.25833127999999</v>
      </c>
      <c r="X394" s="37">
        <f>SUMIFS(СВЦЭМ!$K$34:$K$777,СВЦЭМ!$A$34:$A$777,$A394,СВЦЭМ!$B$34:$B$777,X$366)+'СЕТ СН'!$F$13-'СЕТ СН'!$F$21</f>
        <v>-197.07853929999999</v>
      </c>
      <c r="Y394" s="37">
        <f>SUMIFS(СВЦЭМ!$K$34:$K$777,СВЦЭМ!$A$34:$A$777,$A394,СВЦЭМ!$B$34:$B$777,Y$366)+'СЕТ СН'!$F$13-'СЕТ СН'!$F$21</f>
        <v>-144.37907693</v>
      </c>
    </row>
    <row r="395" spans="1:26" ht="15.75" x14ac:dyDescent="0.2">
      <c r="A395" s="36">
        <f t="shared" si="10"/>
        <v>42945</v>
      </c>
      <c r="B395" s="37">
        <f>SUMIFS(СВЦЭМ!$K$34:$K$777,СВЦЭМ!$A$34:$A$777,$A395,СВЦЭМ!$B$34:$B$777,B$366)+'СЕТ СН'!$F$13-'СЕТ СН'!$F$21</f>
        <v>-118.94319071000001</v>
      </c>
      <c r="C395" s="37">
        <f>SUMIFS(СВЦЭМ!$K$34:$K$777,СВЦЭМ!$A$34:$A$777,$A395,СВЦЭМ!$B$34:$B$777,C$366)+'СЕТ СН'!$F$13-'СЕТ СН'!$F$21</f>
        <v>-64.439208789999952</v>
      </c>
      <c r="D395" s="37">
        <f>SUMIFS(СВЦЭМ!$K$34:$K$777,СВЦЭМ!$A$34:$A$777,$A395,СВЦЭМ!$B$34:$B$777,D$366)+'СЕТ СН'!$F$13-'СЕТ СН'!$F$21</f>
        <v>-30.858563649999951</v>
      </c>
      <c r="E395" s="37">
        <f>SUMIFS(СВЦЭМ!$K$34:$K$777,СВЦЭМ!$A$34:$A$777,$A395,СВЦЭМ!$B$34:$B$777,E$366)+'СЕТ СН'!$F$13-'СЕТ СН'!$F$21</f>
        <v>-21.649677529999963</v>
      </c>
      <c r="F395" s="37">
        <f>SUMIFS(СВЦЭМ!$K$34:$K$777,СВЦЭМ!$A$34:$A$777,$A395,СВЦЭМ!$B$34:$B$777,F$366)+'СЕТ СН'!$F$13-'СЕТ СН'!$F$21</f>
        <v>-13.586767030000033</v>
      </c>
      <c r="G395" s="37">
        <f>SUMIFS(СВЦЭМ!$K$34:$K$777,СВЦЭМ!$A$34:$A$777,$A395,СВЦЭМ!$B$34:$B$777,G$366)+'СЕТ СН'!$F$13-'СЕТ СН'!$F$21</f>
        <v>-12.216369149999991</v>
      </c>
      <c r="H395" s="37">
        <f>SUMIFS(СВЦЭМ!$K$34:$K$777,СВЦЭМ!$A$34:$A$777,$A395,СВЦЭМ!$B$34:$B$777,H$366)+'СЕТ СН'!$F$13-'СЕТ СН'!$F$21</f>
        <v>-33.20747037000001</v>
      </c>
      <c r="I395" s="37">
        <f>SUMIFS(СВЦЭМ!$K$34:$K$777,СВЦЭМ!$A$34:$A$777,$A395,СВЦЭМ!$B$34:$B$777,I$366)+'СЕТ СН'!$F$13-'СЕТ СН'!$F$21</f>
        <v>-87.151391509999996</v>
      </c>
      <c r="J395" s="37">
        <f>SUMIFS(СВЦЭМ!$K$34:$K$777,СВЦЭМ!$A$34:$A$777,$A395,СВЦЭМ!$B$34:$B$777,J$366)+'СЕТ СН'!$F$13-'СЕТ СН'!$F$21</f>
        <v>-140.73659921000001</v>
      </c>
      <c r="K395" s="37">
        <f>SUMIFS(СВЦЭМ!$K$34:$K$777,СВЦЭМ!$A$34:$A$777,$A395,СВЦЭМ!$B$34:$B$777,K$366)+'СЕТ СН'!$F$13-'СЕТ СН'!$F$21</f>
        <v>-192.85713070999998</v>
      </c>
      <c r="L395" s="37">
        <f>SUMIFS(СВЦЭМ!$K$34:$K$777,СВЦЭМ!$A$34:$A$777,$A395,СВЦЭМ!$B$34:$B$777,L$366)+'СЕТ СН'!$F$13-'СЕТ СН'!$F$21</f>
        <v>-232.38165852999998</v>
      </c>
      <c r="M395" s="37">
        <f>SUMIFS(СВЦЭМ!$K$34:$K$777,СВЦЭМ!$A$34:$A$777,$A395,СВЦЭМ!$B$34:$B$777,M$366)+'СЕТ СН'!$F$13-'СЕТ СН'!$F$21</f>
        <v>-246.54682472000002</v>
      </c>
      <c r="N395" s="37">
        <f>SUMIFS(СВЦЭМ!$K$34:$K$777,СВЦЭМ!$A$34:$A$777,$A395,СВЦЭМ!$B$34:$B$777,N$366)+'СЕТ СН'!$F$13-'СЕТ СН'!$F$21</f>
        <v>-237.02795802999998</v>
      </c>
      <c r="O395" s="37">
        <f>SUMIFS(СВЦЭМ!$K$34:$K$777,СВЦЭМ!$A$34:$A$777,$A395,СВЦЭМ!$B$34:$B$777,O$366)+'СЕТ СН'!$F$13-'СЕТ СН'!$F$21</f>
        <v>-243.30448127</v>
      </c>
      <c r="P395" s="37">
        <f>SUMIFS(СВЦЭМ!$K$34:$K$777,СВЦЭМ!$A$34:$A$777,$A395,СВЦЭМ!$B$34:$B$777,P$366)+'СЕТ СН'!$F$13-'СЕТ СН'!$F$21</f>
        <v>-235.72937660999997</v>
      </c>
      <c r="Q395" s="37">
        <f>SUMIFS(СВЦЭМ!$K$34:$K$777,СВЦЭМ!$A$34:$A$777,$A395,СВЦЭМ!$B$34:$B$777,Q$366)+'СЕТ СН'!$F$13-'СЕТ СН'!$F$21</f>
        <v>-235.43574159999997</v>
      </c>
      <c r="R395" s="37">
        <f>SUMIFS(СВЦЭМ!$K$34:$K$777,СВЦЭМ!$A$34:$A$777,$A395,СВЦЭМ!$B$34:$B$777,R$366)+'СЕТ СН'!$F$13-'СЕТ СН'!$F$21</f>
        <v>-235.73181153000002</v>
      </c>
      <c r="S395" s="37">
        <f>SUMIFS(СВЦЭМ!$K$34:$K$777,СВЦЭМ!$A$34:$A$777,$A395,СВЦЭМ!$B$34:$B$777,S$366)+'СЕТ СН'!$F$13-'СЕТ СН'!$F$21</f>
        <v>-245.40954884000001</v>
      </c>
      <c r="T395" s="37">
        <f>SUMIFS(СВЦЭМ!$K$34:$K$777,СВЦЭМ!$A$34:$A$777,$A395,СВЦЭМ!$B$34:$B$777,T$366)+'СЕТ СН'!$F$13-'СЕТ СН'!$F$21</f>
        <v>-242.94100987000002</v>
      </c>
      <c r="U395" s="37">
        <f>SUMIFS(СВЦЭМ!$K$34:$K$777,СВЦЭМ!$A$34:$A$777,$A395,СВЦЭМ!$B$34:$B$777,U$366)+'СЕТ СН'!$F$13-'СЕТ СН'!$F$21</f>
        <v>-241.91775918000002</v>
      </c>
      <c r="V395" s="37">
        <f>SUMIFS(СВЦЭМ!$K$34:$K$777,СВЦЭМ!$A$34:$A$777,$A395,СВЦЭМ!$B$34:$B$777,V$366)+'СЕТ СН'!$F$13-'СЕТ СН'!$F$21</f>
        <v>-233.1305648</v>
      </c>
      <c r="W395" s="37">
        <f>SUMIFS(СВЦЭМ!$K$34:$K$777,СВЦЭМ!$A$34:$A$777,$A395,СВЦЭМ!$B$34:$B$777,W$366)+'СЕТ СН'!$F$13-'СЕТ СН'!$F$21</f>
        <v>-216.92716282999999</v>
      </c>
      <c r="X395" s="37">
        <f>SUMIFS(СВЦЭМ!$K$34:$K$777,СВЦЭМ!$A$34:$A$777,$A395,СВЦЭМ!$B$34:$B$777,X$366)+'СЕТ СН'!$F$13-'СЕТ СН'!$F$21</f>
        <v>-176.80631984000001</v>
      </c>
      <c r="Y395" s="37">
        <f>SUMIFS(СВЦЭМ!$K$34:$K$777,СВЦЭМ!$A$34:$A$777,$A395,СВЦЭМ!$B$34:$B$777,Y$366)+'СЕТ СН'!$F$13-'СЕТ СН'!$F$21</f>
        <v>-109.72349703999998</v>
      </c>
    </row>
    <row r="396" spans="1:26" ht="15.75" x14ac:dyDescent="0.2">
      <c r="A396" s="36">
        <f t="shared" si="10"/>
        <v>42946</v>
      </c>
      <c r="B396" s="37">
        <f>SUMIFS(СВЦЭМ!$K$34:$K$777,СВЦЭМ!$A$34:$A$777,$A396,СВЦЭМ!$B$34:$B$777,B$366)+'СЕТ СН'!$F$13-'СЕТ СН'!$F$21</f>
        <v>-109.40571054999998</v>
      </c>
      <c r="C396" s="37">
        <f>SUMIFS(СВЦЭМ!$K$34:$K$777,СВЦЭМ!$A$34:$A$777,$A396,СВЦЭМ!$B$34:$B$777,C$366)+'СЕТ СН'!$F$13-'СЕТ СН'!$F$21</f>
        <v>-59.066097549999995</v>
      </c>
      <c r="D396" s="37">
        <f>SUMIFS(СВЦЭМ!$K$34:$K$777,СВЦЭМ!$A$34:$A$777,$A396,СВЦЭМ!$B$34:$B$777,D$366)+'СЕТ СН'!$F$13-'СЕТ СН'!$F$21</f>
        <v>-18.97196150000002</v>
      </c>
      <c r="E396" s="37">
        <f>SUMIFS(СВЦЭМ!$K$34:$K$777,СВЦЭМ!$A$34:$A$777,$A396,СВЦЭМ!$B$34:$B$777,E$366)+'СЕТ СН'!$F$13-'СЕТ СН'!$F$21</f>
        <v>-11.516016420000028</v>
      </c>
      <c r="F396" s="37">
        <f>SUMIFS(СВЦЭМ!$K$34:$K$777,СВЦЭМ!$A$34:$A$777,$A396,СВЦЭМ!$B$34:$B$777,F$366)+'СЕТ СН'!$F$13-'СЕТ СН'!$F$21</f>
        <v>6.4788092300000244</v>
      </c>
      <c r="G396" s="37">
        <f>SUMIFS(СВЦЭМ!$K$34:$K$777,СВЦЭМ!$A$34:$A$777,$A396,СВЦЭМ!$B$34:$B$777,G$366)+'СЕТ СН'!$F$13-'СЕТ СН'!$F$21</f>
        <v>9.8462813400000186</v>
      </c>
      <c r="H396" s="37">
        <f>SUMIFS(СВЦЭМ!$K$34:$K$777,СВЦЭМ!$A$34:$A$777,$A396,СВЦЭМ!$B$34:$B$777,H$366)+'СЕТ СН'!$F$13-'СЕТ СН'!$F$21</f>
        <v>-16.778442329999962</v>
      </c>
      <c r="I396" s="37">
        <f>SUMIFS(СВЦЭМ!$K$34:$K$777,СВЦЭМ!$A$34:$A$777,$A396,СВЦЭМ!$B$34:$B$777,I$366)+'СЕТ СН'!$F$13-'СЕТ СН'!$F$21</f>
        <v>-77.212610279999979</v>
      </c>
      <c r="J396" s="37">
        <f>SUMIFS(СВЦЭМ!$K$34:$K$777,СВЦЭМ!$A$34:$A$777,$A396,СВЦЭМ!$B$34:$B$777,J$366)+'СЕТ СН'!$F$13-'СЕТ СН'!$F$21</f>
        <v>-136.58756225000002</v>
      </c>
      <c r="K396" s="37">
        <f>SUMIFS(СВЦЭМ!$K$34:$K$777,СВЦЭМ!$A$34:$A$777,$A396,СВЦЭМ!$B$34:$B$777,K$366)+'СЕТ СН'!$F$13-'СЕТ СН'!$F$21</f>
        <v>-208.8510574</v>
      </c>
      <c r="L396" s="37">
        <f>SUMIFS(СВЦЭМ!$K$34:$K$777,СВЦЭМ!$A$34:$A$777,$A396,СВЦЭМ!$B$34:$B$777,L$366)+'СЕТ СН'!$F$13-'СЕТ СН'!$F$21</f>
        <v>-256.50996008999999</v>
      </c>
      <c r="M396" s="37">
        <f>SUMIFS(СВЦЭМ!$K$34:$K$777,СВЦЭМ!$A$34:$A$777,$A396,СВЦЭМ!$B$34:$B$777,M$366)+'СЕТ СН'!$F$13-'СЕТ СН'!$F$21</f>
        <v>-271.45593366999998</v>
      </c>
      <c r="N396" s="37">
        <f>SUMIFS(СВЦЭМ!$K$34:$K$777,СВЦЭМ!$A$34:$A$777,$A396,СВЦЭМ!$B$34:$B$777,N$366)+'СЕТ СН'!$F$13-'СЕТ СН'!$F$21</f>
        <v>-267.92454242000002</v>
      </c>
      <c r="O396" s="37">
        <f>SUMIFS(СВЦЭМ!$K$34:$K$777,СВЦЭМ!$A$34:$A$777,$A396,СВЦЭМ!$B$34:$B$777,O$366)+'СЕТ СН'!$F$13-'СЕТ СН'!$F$21</f>
        <v>-271.47675929000002</v>
      </c>
      <c r="P396" s="37">
        <f>SUMIFS(СВЦЭМ!$K$34:$K$777,СВЦЭМ!$A$34:$A$777,$A396,СВЦЭМ!$B$34:$B$777,P$366)+'СЕТ СН'!$F$13-'СЕТ СН'!$F$21</f>
        <v>-262.44055687000002</v>
      </c>
      <c r="Q396" s="37">
        <f>SUMIFS(СВЦЭМ!$K$34:$K$777,СВЦЭМ!$A$34:$A$777,$A396,СВЦЭМ!$B$34:$B$777,Q$366)+'СЕТ СН'!$F$13-'СЕТ СН'!$F$21</f>
        <v>-265.59409075000002</v>
      </c>
      <c r="R396" s="37">
        <f>SUMIFS(СВЦЭМ!$K$34:$K$777,СВЦЭМ!$A$34:$A$777,$A396,СВЦЭМ!$B$34:$B$777,R$366)+'СЕТ СН'!$F$13-'СЕТ СН'!$F$21</f>
        <v>-263.34578348000002</v>
      </c>
      <c r="S396" s="37">
        <f>SUMIFS(СВЦЭМ!$K$34:$K$777,СВЦЭМ!$A$34:$A$777,$A396,СВЦЭМ!$B$34:$B$777,S$366)+'СЕТ СН'!$F$13-'СЕТ СН'!$F$21</f>
        <v>-272.98026549999997</v>
      </c>
      <c r="T396" s="37">
        <f>SUMIFS(СВЦЭМ!$K$34:$K$777,СВЦЭМ!$A$34:$A$777,$A396,СВЦЭМ!$B$34:$B$777,T$366)+'СЕТ СН'!$F$13-'СЕТ СН'!$F$21</f>
        <v>-271.97256025000002</v>
      </c>
      <c r="U396" s="37">
        <f>SUMIFS(СВЦЭМ!$K$34:$K$777,СВЦЭМ!$A$34:$A$777,$A396,СВЦЭМ!$B$34:$B$777,U$366)+'СЕТ СН'!$F$13-'СЕТ СН'!$F$21</f>
        <v>-273.97294571999998</v>
      </c>
      <c r="V396" s="37">
        <f>SUMIFS(СВЦЭМ!$K$34:$K$777,СВЦЭМ!$A$34:$A$777,$A396,СВЦЭМ!$B$34:$B$777,V$366)+'СЕТ СН'!$F$13-'СЕТ СН'!$F$21</f>
        <v>-267.61126777999999</v>
      </c>
      <c r="W396" s="37">
        <f>SUMIFS(СВЦЭМ!$K$34:$K$777,СВЦЭМ!$A$34:$A$777,$A396,СВЦЭМ!$B$34:$B$777,W$366)+'СЕТ СН'!$F$13-'СЕТ СН'!$F$21</f>
        <v>-246.83993006999998</v>
      </c>
      <c r="X396" s="37">
        <f>SUMIFS(СВЦЭМ!$K$34:$K$777,СВЦЭМ!$A$34:$A$777,$A396,СВЦЭМ!$B$34:$B$777,X$366)+'СЕТ СН'!$F$13-'СЕТ СН'!$F$21</f>
        <v>-218.93930942999998</v>
      </c>
      <c r="Y396" s="37">
        <f>SUMIFS(СВЦЭМ!$K$34:$K$777,СВЦЭМ!$A$34:$A$777,$A396,СВЦЭМ!$B$34:$B$777,Y$366)+'СЕТ СН'!$F$13-'СЕТ СН'!$F$21</f>
        <v>-150.34736981999998</v>
      </c>
    </row>
    <row r="397" spans="1:26" ht="15.75" x14ac:dyDescent="0.2">
      <c r="A397" s="36">
        <f t="shared" si="10"/>
        <v>42947</v>
      </c>
      <c r="B397" s="37">
        <f>SUMIFS(СВЦЭМ!$K$34:$K$777,СВЦЭМ!$A$34:$A$777,$A397,СВЦЭМ!$B$34:$B$777,B$366)+'СЕТ СН'!$F$13-'СЕТ СН'!$F$21</f>
        <v>-97.79699893999998</v>
      </c>
      <c r="C397" s="37">
        <f>SUMIFS(СВЦЭМ!$K$34:$K$777,СВЦЭМ!$A$34:$A$777,$A397,СВЦЭМ!$B$34:$B$777,C$366)+'СЕТ СН'!$F$13-'СЕТ СН'!$F$21</f>
        <v>-43.479933009999968</v>
      </c>
      <c r="D397" s="37">
        <f>SUMIFS(СВЦЭМ!$K$34:$K$777,СВЦЭМ!$A$34:$A$777,$A397,СВЦЭМ!$B$34:$B$777,D$366)+'СЕТ СН'!$F$13-'СЕТ СН'!$F$21</f>
        <v>-14.602409240000043</v>
      </c>
      <c r="E397" s="37">
        <f>SUMIFS(СВЦЭМ!$K$34:$K$777,СВЦЭМ!$A$34:$A$777,$A397,СВЦЭМ!$B$34:$B$777,E$366)+'СЕТ СН'!$F$13-'СЕТ СН'!$F$21</f>
        <v>-4.8273832600000333</v>
      </c>
      <c r="F397" s="37">
        <f>SUMIFS(СВЦЭМ!$K$34:$K$777,СВЦЭМ!$A$34:$A$777,$A397,СВЦЭМ!$B$34:$B$777,F$366)+'СЕТ СН'!$F$13-'СЕТ СН'!$F$21</f>
        <v>9.1092740300000514</v>
      </c>
      <c r="G397" s="37">
        <f>SUMIFS(СВЦЭМ!$K$34:$K$777,СВЦЭМ!$A$34:$A$777,$A397,СВЦЭМ!$B$34:$B$777,G$366)+'СЕТ СН'!$F$13-'СЕТ СН'!$F$21</f>
        <v>1.8488470600000255</v>
      </c>
      <c r="H397" s="37">
        <f>SUMIFS(СВЦЭМ!$K$34:$K$777,СВЦЭМ!$A$34:$A$777,$A397,СВЦЭМ!$B$34:$B$777,H$366)+'СЕТ СН'!$F$13-'СЕТ СН'!$F$21</f>
        <v>-51.177198240000052</v>
      </c>
      <c r="I397" s="37">
        <f>SUMIFS(СВЦЭМ!$K$34:$K$777,СВЦЭМ!$A$34:$A$777,$A397,СВЦЭМ!$B$34:$B$777,I$366)+'СЕТ СН'!$F$13-'СЕТ СН'!$F$21</f>
        <v>-113.54282769000002</v>
      </c>
      <c r="J397" s="37">
        <f>SUMIFS(СВЦЭМ!$K$34:$K$777,СВЦЭМ!$A$34:$A$777,$A397,СВЦЭМ!$B$34:$B$777,J$366)+'СЕТ СН'!$F$13-'СЕТ СН'!$F$21</f>
        <v>-177.29946583999998</v>
      </c>
      <c r="K397" s="37">
        <f>SUMIFS(СВЦЭМ!$K$34:$K$777,СВЦЭМ!$A$34:$A$777,$A397,СВЦЭМ!$B$34:$B$777,K$366)+'СЕТ СН'!$F$13-'СЕТ СН'!$F$21</f>
        <v>-230.42518129000001</v>
      </c>
      <c r="L397" s="37">
        <f>SUMIFS(СВЦЭМ!$K$34:$K$777,СВЦЭМ!$A$34:$A$777,$A397,СВЦЭМ!$B$34:$B$777,L$366)+'СЕТ СН'!$F$13-'СЕТ СН'!$F$21</f>
        <v>-266.78291178000001</v>
      </c>
      <c r="M397" s="37">
        <f>SUMIFS(СВЦЭМ!$K$34:$K$777,СВЦЭМ!$A$34:$A$777,$A397,СВЦЭМ!$B$34:$B$777,M$366)+'СЕТ СН'!$F$13-'СЕТ СН'!$F$21</f>
        <v>-274.41096339000001</v>
      </c>
      <c r="N397" s="37">
        <f>SUMIFS(СВЦЭМ!$K$34:$K$777,СВЦЭМ!$A$34:$A$777,$A397,СВЦЭМ!$B$34:$B$777,N$366)+'СЕТ СН'!$F$13-'СЕТ СН'!$F$21</f>
        <v>-275.61224812</v>
      </c>
      <c r="O397" s="37">
        <f>SUMIFS(СВЦЭМ!$K$34:$K$777,СВЦЭМ!$A$34:$A$777,$A397,СВЦЭМ!$B$34:$B$777,O$366)+'СЕТ СН'!$F$13-'СЕТ СН'!$F$21</f>
        <v>-272.89787504999998</v>
      </c>
      <c r="P397" s="37">
        <f>SUMIFS(СВЦЭМ!$K$34:$K$777,СВЦЭМ!$A$34:$A$777,$A397,СВЦЭМ!$B$34:$B$777,P$366)+'СЕТ СН'!$F$13-'СЕТ СН'!$F$21</f>
        <v>-261.48009463</v>
      </c>
      <c r="Q397" s="37">
        <f>SUMIFS(СВЦЭМ!$K$34:$K$777,СВЦЭМ!$A$34:$A$777,$A397,СВЦЭМ!$B$34:$B$777,Q$366)+'СЕТ СН'!$F$13-'СЕТ СН'!$F$21</f>
        <v>-258.11442310000001</v>
      </c>
      <c r="R397" s="37">
        <f>SUMIFS(СВЦЭМ!$K$34:$K$777,СВЦЭМ!$A$34:$A$777,$A397,СВЦЭМ!$B$34:$B$777,R$366)+'СЕТ СН'!$F$13-'СЕТ СН'!$F$21</f>
        <v>-253.65274780999999</v>
      </c>
      <c r="S397" s="37">
        <f>SUMIFS(СВЦЭМ!$K$34:$K$777,СВЦЭМ!$A$34:$A$777,$A397,СВЦЭМ!$B$34:$B$777,S$366)+'СЕТ СН'!$F$13-'СЕТ СН'!$F$21</f>
        <v>-270.18421253000002</v>
      </c>
      <c r="T397" s="37">
        <f>SUMIFS(СВЦЭМ!$K$34:$K$777,СВЦЭМ!$A$34:$A$777,$A397,СВЦЭМ!$B$34:$B$777,T$366)+'СЕТ СН'!$F$13-'СЕТ СН'!$F$21</f>
        <v>-277.52543063000002</v>
      </c>
      <c r="U397" s="37">
        <f>SUMIFS(СВЦЭМ!$K$34:$K$777,СВЦЭМ!$A$34:$A$777,$A397,СВЦЭМ!$B$34:$B$777,U$366)+'СЕТ СН'!$F$13-'СЕТ СН'!$F$21</f>
        <v>-274.07198656000003</v>
      </c>
      <c r="V397" s="37">
        <f>SUMIFS(СВЦЭМ!$K$34:$K$777,СВЦЭМ!$A$34:$A$777,$A397,СВЦЭМ!$B$34:$B$777,V$366)+'СЕТ СН'!$F$13-'СЕТ СН'!$F$21</f>
        <v>-259.39085727000003</v>
      </c>
      <c r="W397" s="37">
        <f>SUMIFS(СВЦЭМ!$K$34:$K$777,СВЦЭМ!$A$34:$A$777,$A397,СВЦЭМ!$B$34:$B$777,W$366)+'СЕТ СН'!$F$13-'СЕТ СН'!$F$21</f>
        <v>-244.38110282999997</v>
      </c>
      <c r="X397" s="37">
        <f>SUMIFS(СВЦЭМ!$K$34:$K$777,СВЦЭМ!$A$34:$A$777,$A397,СВЦЭМ!$B$34:$B$777,X$366)+'СЕТ СН'!$F$13-'СЕТ СН'!$F$21</f>
        <v>-198.48683506999998</v>
      </c>
      <c r="Y397" s="37">
        <f>SUMIFS(СВЦЭМ!$K$34:$K$777,СВЦЭМ!$A$34:$A$777,$A397,СВЦЭМ!$B$34:$B$777,Y$366)+'СЕТ СН'!$F$13-'СЕТ СН'!$F$21</f>
        <v>-137.95485624000003</v>
      </c>
    </row>
    <row r="398" spans="1:26" ht="15.75" x14ac:dyDescent="0.2">
      <c r="A398" s="40"/>
      <c r="B398" s="40"/>
      <c r="C398" s="40"/>
      <c r="D398" s="40"/>
      <c r="E398" s="40"/>
      <c r="F398" s="40"/>
      <c r="G398" s="40"/>
      <c r="H398" s="40"/>
      <c r="I398" s="40"/>
      <c r="J398" s="40"/>
      <c r="K398" s="40"/>
      <c r="L398" s="40"/>
      <c r="M398" s="40"/>
      <c r="N398" s="40"/>
      <c r="O398" s="40"/>
      <c r="P398" s="40"/>
      <c r="Q398" s="40"/>
      <c r="R398" s="40"/>
      <c r="S398" s="40"/>
      <c r="T398" s="40"/>
      <c r="U398" s="40"/>
      <c r="V398" s="40"/>
      <c r="W398" s="40"/>
      <c r="X398" s="40"/>
      <c r="Y398" s="40"/>
      <c r="Z398" s="40"/>
    </row>
    <row r="399" spans="1:26" ht="12.75" customHeight="1" x14ac:dyDescent="0.2">
      <c r="A399" s="117" t="s">
        <v>7</v>
      </c>
      <c r="B399" s="120" t="s">
        <v>135</v>
      </c>
      <c r="C399" s="121"/>
      <c r="D399" s="121"/>
      <c r="E399" s="121"/>
      <c r="F399" s="121"/>
      <c r="G399" s="121"/>
      <c r="H399" s="121"/>
      <c r="I399" s="121"/>
      <c r="J399" s="121"/>
      <c r="K399" s="121"/>
      <c r="L399" s="121"/>
      <c r="M399" s="121"/>
      <c r="N399" s="121"/>
      <c r="O399" s="121"/>
      <c r="P399" s="121"/>
      <c r="Q399" s="121"/>
      <c r="R399" s="121"/>
      <c r="S399" s="121"/>
      <c r="T399" s="121"/>
      <c r="U399" s="121"/>
      <c r="V399" s="121"/>
      <c r="W399" s="121"/>
      <c r="X399" s="121"/>
      <c r="Y399" s="122"/>
    </row>
    <row r="400" spans="1:26" ht="12.75" customHeight="1" x14ac:dyDescent="0.2">
      <c r="A400" s="118"/>
      <c r="B400" s="123"/>
      <c r="C400" s="124"/>
      <c r="D400" s="124"/>
      <c r="E400" s="124"/>
      <c r="F400" s="124"/>
      <c r="G400" s="124"/>
      <c r="H400" s="124"/>
      <c r="I400" s="124"/>
      <c r="J400" s="124"/>
      <c r="K400" s="124"/>
      <c r="L400" s="124"/>
      <c r="M400" s="124"/>
      <c r="N400" s="124"/>
      <c r="O400" s="124"/>
      <c r="P400" s="124"/>
      <c r="Q400" s="124"/>
      <c r="R400" s="124"/>
      <c r="S400" s="124"/>
      <c r="T400" s="124"/>
      <c r="U400" s="124"/>
      <c r="V400" s="124"/>
      <c r="W400" s="124"/>
      <c r="X400" s="124"/>
      <c r="Y400" s="125"/>
    </row>
    <row r="401" spans="1:27" s="47" customFormat="1" ht="12.75" customHeight="1" x14ac:dyDescent="0.2">
      <c r="A401" s="119"/>
      <c r="B401" s="35">
        <v>1</v>
      </c>
      <c r="C401" s="35">
        <v>2</v>
      </c>
      <c r="D401" s="35">
        <v>3</v>
      </c>
      <c r="E401" s="35">
        <v>4</v>
      </c>
      <c r="F401" s="35">
        <v>5</v>
      </c>
      <c r="G401" s="35">
        <v>6</v>
      </c>
      <c r="H401" s="35">
        <v>7</v>
      </c>
      <c r="I401" s="35">
        <v>8</v>
      </c>
      <c r="J401" s="35">
        <v>9</v>
      </c>
      <c r="K401" s="35">
        <v>10</v>
      </c>
      <c r="L401" s="35">
        <v>11</v>
      </c>
      <c r="M401" s="35">
        <v>12</v>
      </c>
      <c r="N401" s="35">
        <v>13</v>
      </c>
      <c r="O401" s="35">
        <v>14</v>
      </c>
      <c r="P401" s="35">
        <v>15</v>
      </c>
      <c r="Q401" s="35">
        <v>16</v>
      </c>
      <c r="R401" s="35">
        <v>17</v>
      </c>
      <c r="S401" s="35">
        <v>18</v>
      </c>
      <c r="T401" s="35">
        <v>19</v>
      </c>
      <c r="U401" s="35">
        <v>20</v>
      </c>
      <c r="V401" s="35">
        <v>21</v>
      </c>
      <c r="W401" s="35">
        <v>22</v>
      </c>
      <c r="X401" s="35">
        <v>23</v>
      </c>
      <c r="Y401" s="35">
        <v>24</v>
      </c>
    </row>
    <row r="402" spans="1:27" ht="15.75" customHeight="1" x14ac:dyDescent="0.2">
      <c r="A402" s="36" t="str">
        <f>A367</f>
        <v>01.07.2017</v>
      </c>
      <c r="B402" s="37">
        <f>SUMIFS(СВЦЭМ!$L$34:$L$777,СВЦЭМ!$A$34:$A$777,$A402,СВЦЭМ!$B$34:$B$777,B$401)+'СЕТ СН'!$F$13-'СЕТ СН'!$F$21</f>
        <v>95.680891589999987</v>
      </c>
      <c r="C402" s="37">
        <f>SUMIFS(СВЦЭМ!$L$34:$L$777,СВЦЭМ!$A$34:$A$777,$A402,СВЦЭМ!$B$34:$B$777,C$401)+'СЕТ СН'!$F$13-'СЕТ СН'!$F$21</f>
        <v>134.63202941999998</v>
      </c>
      <c r="D402" s="37">
        <f>SUMIFS(СВЦЭМ!$L$34:$L$777,СВЦЭМ!$A$34:$A$777,$A402,СВЦЭМ!$B$34:$B$777,D$401)+'СЕТ СН'!$F$13-'СЕТ СН'!$F$21</f>
        <v>178.41872782999997</v>
      </c>
      <c r="E402" s="37">
        <f>SUMIFS(СВЦЭМ!$L$34:$L$777,СВЦЭМ!$A$34:$A$777,$A402,СВЦЭМ!$B$34:$B$777,E$401)+'СЕТ СН'!$F$13-'СЕТ СН'!$F$21</f>
        <v>168.07165936000001</v>
      </c>
      <c r="F402" s="37">
        <f>SUMIFS(СВЦЭМ!$L$34:$L$777,СВЦЭМ!$A$34:$A$777,$A402,СВЦЭМ!$B$34:$B$777,F$401)+'СЕТ СН'!$F$13-'СЕТ СН'!$F$21</f>
        <v>160.96879977000003</v>
      </c>
      <c r="G402" s="37">
        <f>SUMIFS(СВЦЭМ!$L$34:$L$777,СВЦЭМ!$A$34:$A$777,$A402,СВЦЭМ!$B$34:$B$777,G$401)+'СЕТ СН'!$F$13-'СЕТ СН'!$F$21</f>
        <v>165.57933593999996</v>
      </c>
      <c r="H402" s="37">
        <f>SUMIFS(СВЦЭМ!$L$34:$L$777,СВЦЭМ!$A$34:$A$777,$A402,СВЦЭМ!$B$34:$B$777,H$401)+'СЕТ СН'!$F$13-'СЕТ СН'!$F$21</f>
        <v>186.91183496999997</v>
      </c>
      <c r="I402" s="37">
        <f>SUMIFS(СВЦЭМ!$L$34:$L$777,СВЦЭМ!$A$34:$A$777,$A402,СВЦЭМ!$B$34:$B$777,I$401)+'СЕТ СН'!$F$13-'СЕТ СН'!$F$21</f>
        <v>153.02743199999998</v>
      </c>
      <c r="J402" s="37">
        <f>SUMIFS(СВЦЭМ!$L$34:$L$777,СВЦЭМ!$A$34:$A$777,$A402,СВЦЭМ!$B$34:$B$777,J$401)+'СЕТ СН'!$F$13-'СЕТ СН'!$F$21</f>
        <v>119.25735309000004</v>
      </c>
      <c r="K402" s="37">
        <f>SUMIFS(СВЦЭМ!$L$34:$L$777,СВЦЭМ!$A$34:$A$777,$A402,СВЦЭМ!$B$34:$B$777,K$401)+'СЕТ СН'!$F$13-'СЕТ СН'!$F$21</f>
        <v>65.956221609999943</v>
      </c>
      <c r="L402" s="37">
        <f>SUMIFS(СВЦЭМ!$L$34:$L$777,СВЦЭМ!$A$34:$A$777,$A402,СВЦЭМ!$B$34:$B$777,L$401)+'СЕТ СН'!$F$13-'СЕТ СН'!$F$21</f>
        <v>11.440789300000006</v>
      </c>
      <c r="M402" s="37">
        <f>SUMIFS(СВЦЭМ!$L$34:$L$777,СВЦЭМ!$A$34:$A$777,$A402,СВЦЭМ!$B$34:$B$777,M$401)+'СЕТ СН'!$F$13-'СЕТ СН'!$F$21</f>
        <v>7.5542109599999776</v>
      </c>
      <c r="N402" s="37">
        <f>SUMIFS(СВЦЭМ!$L$34:$L$777,СВЦЭМ!$A$34:$A$777,$A402,СВЦЭМ!$B$34:$B$777,N$401)+'СЕТ СН'!$F$13-'СЕТ СН'!$F$21</f>
        <v>12.534361279999985</v>
      </c>
      <c r="O402" s="37">
        <f>SUMIFS(СВЦЭМ!$L$34:$L$777,СВЦЭМ!$A$34:$A$777,$A402,СВЦЭМ!$B$34:$B$777,O$401)+'СЕТ СН'!$F$13-'СЕТ СН'!$F$21</f>
        <v>7.9864629300000161</v>
      </c>
      <c r="P402" s="37">
        <f>SUMIFS(СВЦЭМ!$L$34:$L$777,СВЦЭМ!$A$34:$A$777,$A402,СВЦЭМ!$B$34:$B$777,P$401)+'СЕТ СН'!$F$13-'СЕТ СН'!$F$21</f>
        <v>4.732431130000009</v>
      </c>
      <c r="Q402" s="37">
        <f>SUMIFS(СВЦЭМ!$L$34:$L$777,СВЦЭМ!$A$34:$A$777,$A402,СВЦЭМ!$B$34:$B$777,Q$401)+'СЕТ СН'!$F$13-'СЕТ СН'!$F$21</f>
        <v>1.4152410599999712</v>
      </c>
      <c r="R402" s="37">
        <f>SUMIFS(СВЦЭМ!$L$34:$L$777,СВЦЭМ!$A$34:$A$777,$A402,СВЦЭМ!$B$34:$B$777,R$401)+'СЕТ СН'!$F$13-'СЕТ СН'!$F$21</f>
        <v>-0.75450657999999748</v>
      </c>
      <c r="S402" s="37">
        <f>SUMIFS(СВЦЭМ!$L$34:$L$777,СВЦЭМ!$A$34:$A$777,$A402,СВЦЭМ!$B$34:$B$777,S$401)+'СЕТ СН'!$F$13-'СЕТ СН'!$F$21</f>
        <v>-6.1602173100000073</v>
      </c>
      <c r="T402" s="37">
        <f>SUMIFS(СВЦЭМ!$L$34:$L$777,СВЦЭМ!$A$34:$A$777,$A402,СВЦЭМ!$B$34:$B$777,T$401)+'СЕТ СН'!$F$13-'СЕТ СН'!$F$21</f>
        <v>-5.119106620000025</v>
      </c>
      <c r="U402" s="37">
        <f>SUMIFS(СВЦЭМ!$L$34:$L$777,СВЦЭМ!$A$34:$A$777,$A402,СВЦЭМ!$B$34:$B$777,U$401)+'СЕТ СН'!$F$13-'СЕТ СН'!$F$21</f>
        <v>-4.5869414100000085</v>
      </c>
      <c r="V402" s="37">
        <f>SUMIFS(СВЦЭМ!$L$34:$L$777,СВЦЭМ!$A$34:$A$777,$A402,СВЦЭМ!$B$34:$B$777,V$401)+'СЕТ СН'!$F$13-'СЕТ СН'!$F$21</f>
        <v>13.679933890000029</v>
      </c>
      <c r="W402" s="37">
        <f>SUMIFS(СВЦЭМ!$L$34:$L$777,СВЦЭМ!$A$34:$A$777,$A402,СВЦЭМ!$B$34:$B$777,W$401)+'СЕТ СН'!$F$13-'СЕТ СН'!$F$21</f>
        <v>31.305473580000012</v>
      </c>
      <c r="X402" s="37">
        <f>SUMIFS(СВЦЭМ!$L$34:$L$777,СВЦЭМ!$A$34:$A$777,$A402,СВЦЭМ!$B$34:$B$777,X$401)+'СЕТ СН'!$F$13-'СЕТ СН'!$F$21</f>
        <v>24.218032500000049</v>
      </c>
      <c r="Y402" s="37">
        <f>SUMIFS(СВЦЭМ!$L$34:$L$777,СВЦЭМ!$A$34:$A$777,$A402,СВЦЭМ!$B$34:$B$777,Y$401)+'СЕТ СН'!$F$13-'СЕТ СН'!$F$21</f>
        <v>65.386460710000051</v>
      </c>
      <c r="AA402" s="46"/>
    </row>
    <row r="403" spans="1:27" ht="15.75" x14ac:dyDescent="0.2">
      <c r="A403" s="36">
        <f>A402+1</f>
        <v>42918</v>
      </c>
      <c r="B403" s="37">
        <f>SUMIFS(СВЦЭМ!$L$34:$L$777,СВЦЭМ!$A$34:$A$777,$A403,СВЦЭМ!$B$34:$B$777,B$401)+'СЕТ СН'!$F$13-'СЕТ СН'!$F$21</f>
        <v>84.16079701000001</v>
      </c>
      <c r="C403" s="37">
        <f>SUMIFS(СВЦЭМ!$L$34:$L$777,СВЦЭМ!$A$34:$A$777,$A403,СВЦЭМ!$B$34:$B$777,C$401)+'СЕТ СН'!$F$13-'СЕТ СН'!$F$21</f>
        <v>136.36352808000004</v>
      </c>
      <c r="D403" s="37">
        <f>SUMIFS(СВЦЭМ!$L$34:$L$777,СВЦЭМ!$A$34:$A$777,$A403,СВЦЭМ!$B$34:$B$777,D$401)+'СЕТ СН'!$F$13-'СЕТ СН'!$F$21</f>
        <v>181.04365224000003</v>
      </c>
      <c r="E403" s="37">
        <f>SUMIFS(СВЦЭМ!$L$34:$L$777,СВЦЭМ!$A$34:$A$777,$A403,СВЦЭМ!$B$34:$B$777,E$401)+'СЕТ СН'!$F$13-'СЕТ СН'!$F$21</f>
        <v>197.79019869000001</v>
      </c>
      <c r="F403" s="37">
        <f>SUMIFS(СВЦЭМ!$L$34:$L$777,СВЦЭМ!$A$34:$A$777,$A403,СВЦЭМ!$B$34:$B$777,F$401)+'СЕТ СН'!$F$13-'СЕТ СН'!$F$21</f>
        <v>197.94023929000002</v>
      </c>
      <c r="G403" s="37">
        <f>SUMIFS(СВЦЭМ!$L$34:$L$777,СВЦЭМ!$A$34:$A$777,$A403,СВЦЭМ!$B$34:$B$777,G$401)+'СЕТ СН'!$F$13-'СЕТ СН'!$F$21</f>
        <v>215.92849259000002</v>
      </c>
      <c r="H403" s="37">
        <f>SUMIFS(СВЦЭМ!$L$34:$L$777,СВЦЭМ!$A$34:$A$777,$A403,СВЦЭМ!$B$34:$B$777,H$401)+'СЕТ СН'!$F$13-'СЕТ СН'!$F$21</f>
        <v>206.39892139999995</v>
      </c>
      <c r="I403" s="37">
        <f>SUMIFS(СВЦЭМ!$L$34:$L$777,СВЦЭМ!$A$34:$A$777,$A403,СВЦЭМ!$B$34:$B$777,I$401)+'СЕТ СН'!$F$13-'СЕТ СН'!$F$21</f>
        <v>200.10922633999996</v>
      </c>
      <c r="J403" s="37">
        <f>SUMIFS(СВЦЭМ!$L$34:$L$777,СВЦЭМ!$A$34:$A$777,$A403,СВЦЭМ!$B$34:$B$777,J$401)+'СЕТ СН'!$F$13-'СЕТ СН'!$F$21</f>
        <v>141.78960666</v>
      </c>
      <c r="K403" s="37">
        <f>SUMIFS(СВЦЭМ!$L$34:$L$777,СВЦЭМ!$A$34:$A$777,$A403,СВЦЭМ!$B$34:$B$777,K$401)+'СЕТ СН'!$F$13-'СЕТ СН'!$F$21</f>
        <v>57.07270890999996</v>
      </c>
      <c r="L403" s="37">
        <f>SUMIFS(СВЦЭМ!$L$34:$L$777,СВЦЭМ!$A$34:$A$777,$A403,СВЦЭМ!$B$34:$B$777,L$401)+'СЕТ СН'!$F$13-'СЕТ СН'!$F$21</f>
        <v>-14.491729770000006</v>
      </c>
      <c r="M403" s="37">
        <f>SUMIFS(СВЦЭМ!$L$34:$L$777,СВЦЭМ!$A$34:$A$777,$A403,СВЦЭМ!$B$34:$B$777,M$401)+'СЕТ СН'!$F$13-'СЕТ СН'!$F$21</f>
        <v>-32.50440715000002</v>
      </c>
      <c r="N403" s="37">
        <f>SUMIFS(СВЦЭМ!$L$34:$L$777,СВЦЭМ!$A$34:$A$777,$A403,СВЦЭМ!$B$34:$B$777,N$401)+'СЕТ СН'!$F$13-'СЕТ СН'!$F$21</f>
        <v>-31.971627359999957</v>
      </c>
      <c r="O403" s="37">
        <f>SUMIFS(СВЦЭМ!$L$34:$L$777,СВЦЭМ!$A$34:$A$777,$A403,СВЦЭМ!$B$34:$B$777,O$401)+'СЕТ СН'!$F$13-'СЕТ СН'!$F$21</f>
        <v>-29.434368029999973</v>
      </c>
      <c r="P403" s="37">
        <f>SUMIFS(СВЦЭМ!$L$34:$L$777,СВЦЭМ!$A$34:$A$777,$A403,СВЦЭМ!$B$34:$B$777,P$401)+'СЕТ СН'!$F$13-'СЕТ СН'!$F$21</f>
        <v>-16.829139240000018</v>
      </c>
      <c r="Q403" s="37">
        <f>SUMIFS(СВЦЭМ!$L$34:$L$777,СВЦЭМ!$A$34:$A$777,$A403,СВЦЭМ!$B$34:$B$777,Q$401)+'СЕТ СН'!$F$13-'СЕТ СН'!$F$21</f>
        <v>-13.93801762999999</v>
      </c>
      <c r="R403" s="37">
        <f>SUMIFS(СВЦЭМ!$L$34:$L$777,СВЦЭМ!$A$34:$A$777,$A403,СВЦЭМ!$B$34:$B$777,R$401)+'СЕТ СН'!$F$13-'СЕТ СН'!$F$21</f>
        <v>-14.80071726999995</v>
      </c>
      <c r="S403" s="37">
        <f>SUMIFS(СВЦЭМ!$L$34:$L$777,СВЦЭМ!$A$34:$A$777,$A403,СВЦЭМ!$B$34:$B$777,S$401)+'СЕТ СН'!$F$13-'СЕТ СН'!$F$21</f>
        <v>-26.647467750000033</v>
      </c>
      <c r="T403" s="37">
        <f>SUMIFS(СВЦЭМ!$L$34:$L$777,СВЦЭМ!$A$34:$A$777,$A403,СВЦЭМ!$B$34:$B$777,T$401)+'СЕТ СН'!$F$13-'СЕТ СН'!$F$21</f>
        <v>-28.208130600000004</v>
      </c>
      <c r="U403" s="37">
        <f>SUMIFS(СВЦЭМ!$L$34:$L$777,СВЦЭМ!$A$34:$A$777,$A403,СВЦЭМ!$B$34:$B$777,U$401)+'СЕТ СН'!$F$13-'СЕТ СН'!$F$21</f>
        <v>-24.485063110000056</v>
      </c>
      <c r="V403" s="37">
        <f>SUMIFS(СВЦЭМ!$L$34:$L$777,СВЦЭМ!$A$34:$A$777,$A403,СВЦЭМ!$B$34:$B$777,V$401)+'СЕТ СН'!$F$13-'СЕТ СН'!$F$21</f>
        <v>-19.180232130000036</v>
      </c>
      <c r="W403" s="37">
        <f>SUMIFS(СВЦЭМ!$L$34:$L$777,СВЦЭМ!$A$34:$A$777,$A403,СВЦЭМ!$B$34:$B$777,W$401)+'СЕТ СН'!$F$13-'СЕТ СН'!$F$21</f>
        <v>-3.6829421999999568</v>
      </c>
      <c r="X403" s="37">
        <f>SUMIFS(СВЦЭМ!$L$34:$L$777,СВЦЭМ!$A$34:$A$777,$A403,СВЦЭМ!$B$34:$B$777,X$401)+'СЕТ СН'!$F$13-'СЕТ СН'!$F$21</f>
        <v>8.4411125999999967</v>
      </c>
      <c r="Y403" s="37">
        <f>SUMIFS(СВЦЭМ!$L$34:$L$777,СВЦЭМ!$A$34:$A$777,$A403,СВЦЭМ!$B$34:$B$777,Y$401)+'СЕТ СН'!$F$13-'СЕТ СН'!$F$21</f>
        <v>70.550469089999979</v>
      </c>
    </row>
    <row r="404" spans="1:27" ht="15.75" x14ac:dyDescent="0.2">
      <c r="A404" s="36">
        <f t="shared" ref="A404:A432" si="11">A403+1</f>
        <v>42919</v>
      </c>
      <c r="B404" s="37">
        <f>SUMIFS(СВЦЭМ!$L$34:$L$777,СВЦЭМ!$A$34:$A$777,$A404,СВЦЭМ!$B$34:$B$777,B$401)+'СЕТ СН'!$F$13-'СЕТ СН'!$F$21</f>
        <v>112.91609025000002</v>
      </c>
      <c r="C404" s="37">
        <f>SUMIFS(СВЦЭМ!$L$34:$L$777,СВЦЭМ!$A$34:$A$777,$A404,СВЦЭМ!$B$34:$B$777,C$401)+'СЕТ СН'!$F$13-'СЕТ СН'!$F$21</f>
        <v>169.27011659000004</v>
      </c>
      <c r="D404" s="37">
        <f>SUMIFS(СВЦЭМ!$L$34:$L$777,СВЦЭМ!$A$34:$A$777,$A404,СВЦЭМ!$B$34:$B$777,D$401)+'СЕТ СН'!$F$13-'СЕТ СН'!$F$21</f>
        <v>221.48783646000004</v>
      </c>
      <c r="E404" s="37">
        <f>SUMIFS(СВЦЭМ!$L$34:$L$777,СВЦЭМ!$A$34:$A$777,$A404,СВЦЭМ!$B$34:$B$777,E$401)+'СЕТ СН'!$F$13-'СЕТ СН'!$F$21</f>
        <v>228.0049209</v>
      </c>
      <c r="F404" s="37">
        <f>SUMIFS(СВЦЭМ!$L$34:$L$777,СВЦЭМ!$A$34:$A$777,$A404,СВЦЭМ!$B$34:$B$777,F$401)+'СЕТ СН'!$F$13-'СЕТ СН'!$F$21</f>
        <v>221.64105783000002</v>
      </c>
      <c r="G404" s="37">
        <f>SUMIFS(СВЦЭМ!$L$34:$L$777,СВЦЭМ!$A$34:$A$777,$A404,СВЦЭМ!$B$34:$B$777,G$401)+'СЕТ СН'!$F$13-'СЕТ СН'!$F$21</f>
        <v>225.66601023999999</v>
      </c>
      <c r="H404" s="37">
        <f>SUMIFS(СВЦЭМ!$L$34:$L$777,СВЦЭМ!$A$34:$A$777,$A404,СВЦЭМ!$B$34:$B$777,H$401)+'СЕТ СН'!$F$13-'СЕТ СН'!$F$21</f>
        <v>251.58780019999995</v>
      </c>
      <c r="I404" s="37">
        <f>SUMIFS(СВЦЭМ!$L$34:$L$777,СВЦЭМ!$A$34:$A$777,$A404,СВЦЭМ!$B$34:$B$777,I$401)+'СЕТ СН'!$F$13-'СЕТ СН'!$F$21</f>
        <v>201.07310414999995</v>
      </c>
      <c r="J404" s="37">
        <f>SUMIFS(СВЦЭМ!$L$34:$L$777,СВЦЭМ!$A$34:$A$777,$A404,СВЦЭМ!$B$34:$B$777,J$401)+'СЕТ СН'!$F$13-'СЕТ СН'!$F$21</f>
        <v>116.19073268</v>
      </c>
      <c r="K404" s="37">
        <f>SUMIFS(СВЦЭМ!$L$34:$L$777,СВЦЭМ!$A$34:$A$777,$A404,СВЦЭМ!$B$34:$B$777,K$401)+'СЕТ СН'!$F$13-'СЕТ СН'!$F$21</f>
        <v>42.337958230000027</v>
      </c>
      <c r="L404" s="37">
        <f>SUMIFS(СВЦЭМ!$L$34:$L$777,СВЦЭМ!$A$34:$A$777,$A404,СВЦЭМ!$B$34:$B$777,L$401)+'СЕТ СН'!$F$13-'СЕТ СН'!$F$21</f>
        <v>5.9127207100000305</v>
      </c>
      <c r="M404" s="37">
        <f>SUMIFS(СВЦЭМ!$L$34:$L$777,СВЦЭМ!$A$34:$A$777,$A404,СВЦЭМ!$B$34:$B$777,M$401)+'СЕТ СН'!$F$13-'СЕТ СН'!$F$21</f>
        <v>-9.0796987100000024</v>
      </c>
      <c r="N404" s="37">
        <f>SUMIFS(СВЦЭМ!$L$34:$L$777,СВЦЭМ!$A$34:$A$777,$A404,СВЦЭМ!$B$34:$B$777,N$401)+'СЕТ СН'!$F$13-'СЕТ СН'!$F$21</f>
        <v>-20.90153657999997</v>
      </c>
      <c r="O404" s="37">
        <f>SUMIFS(СВЦЭМ!$L$34:$L$777,СВЦЭМ!$A$34:$A$777,$A404,СВЦЭМ!$B$34:$B$777,O$401)+'СЕТ СН'!$F$13-'СЕТ СН'!$F$21</f>
        <v>-9.8059769599999527</v>
      </c>
      <c r="P404" s="37">
        <f>SUMIFS(СВЦЭМ!$L$34:$L$777,СВЦЭМ!$A$34:$A$777,$A404,СВЦЭМ!$B$34:$B$777,P$401)+'СЕТ СН'!$F$13-'СЕТ СН'!$F$21</f>
        <v>-6.3472226100000171</v>
      </c>
      <c r="Q404" s="37">
        <f>SUMIFS(СВЦЭМ!$L$34:$L$777,СВЦЭМ!$A$34:$A$777,$A404,СВЦЭМ!$B$34:$B$777,Q$401)+'СЕТ СН'!$F$13-'СЕТ СН'!$F$21</f>
        <v>-4.8243917600000259</v>
      </c>
      <c r="R404" s="37">
        <f>SUMIFS(СВЦЭМ!$L$34:$L$777,СВЦЭМ!$A$34:$A$777,$A404,СВЦЭМ!$B$34:$B$777,R$401)+'СЕТ СН'!$F$13-'СЕТ СН'!$F$21</f>
        <v>-0.40504203000000416</v>
      </c>
      <c r="S404" s="37">
        <f>SUMIFS(СВЦЭМ!$L$34:$L$777,СВЦЭМ!$A$34:$A$777,$A404,СВЦЭМ!$B$34:$B$777,S$401)+'СЕТ СН'!$F$13-'СЕТ СН'!$F$21</f>
        <v>-15.912670250000019</v>
      </c>
      <c r="T404" s="37">
        <f>SUMIFS(СВЦЭМ!$L$34:$L$777,СВЦЭМ!$A$34:$A$777,$A404,СВЦЭМ!$B$34:$B$777,T$401)+'СЕТ СН'!$F$13-'СЕТ СН'!$F$21</f>
        <v>-8.3738724999999476</v>
      </c>
      <c r="U404" s="37">
        <f>SUMIFS(СВЦЭМ!$L$34:$L$777,СВЦЭМ!$A$34:$A$777,$A404,СВЦЭМ!$B$34:$B$777,U$401)+'СЕТ СН'!$F$13-'СЕТ СН'!$F$21</f>
        <v>-13.597586309999997</v>
      </c>
      <c r="V404" s="37">
        <f>SUMIFS(СВЦЭМ!$L$34:$L$777,СВЦЭМ!$A$34:$A$777,$A404,СВЦЭМ!$B$34:$B$777,V$401)+'СЕТ СН'!$F$13-'СЕТ СН'!$F$21</f>
        <v>-4.3334033300000101</v>
      </c>
      <c r="W404" s="37">
        <f>SUMIFS(СВЦЭМ!$L$34:$L$777,СВЦЭМ!$A$34:$A$777,$A404,СВЦЭМ!$B$34:$B$777,W$401)+'СЕТ СН'!$F$13-'СЕТ СН'!$F$21</f>
        <v>14.535029300000019</v>
      </c>
      <c r="X404" s="37">
        <f>SUMIFS(СВЦЭМ!$L$34:$L$777,СВЦЭМ!$A$34:$A$777,$A404,СВЦЭМ!$B$34:$B$777,X$401)+'СЕТ СН'!$F$13-'СЕТ СН'!$F$21</f>
        <v>68.808759359999954</v>
      </c>
      <c r="Y404" s="37">
        <f>SUMIFS(СВЦЭМ!$L$34:$L$777,СВЦЭМ!$A$34:$A$777,$A404,СВЦЭМ!$B$34:$B$777,Y$401)+'СЕТ СН'!$F$13-'СЕТ СН'!$F$21</f>
        <v>114.85231065000005</v>
      </c>
    </row>
    <row r="405" spans="1:27" ht="15.75" x14ac:dyDescent="0.2">
      <c r="A405" s="36">
        <f t="shared" si="11"/>
        <v>42920</v>
      </c>
      <c r="B405" s="37">
        <f>SUMIFS(СВЦЭМ!$L$34:$L$777,СВЦЭМ!$A$34:$A$777,$A405,СВЦЭМ!$B$34:$B$777,B$401)+'СЕТ СН'!$F$13-'СЕТ СН'!$F$21</f>
        <v>112.04119312</v>
      </c>
      <c r="C405" s="37">
        <f>SUMIFS(СВЦЭМ!$L$34:$L$777,СВЦЭМ!$A$34:$A$777,$A405,СВЦЭМ!$B$34:$B$777,C$401)+'СЕТ СН'!$F$13-'СЕТ СН'!$F$21</f>
        <v>159.53868894000004</v>
      </c>
      <c r="D405" s="37">
        <f>SUMIFS(СВЦЭМ!$L$34:$L$777,СВЦЭМ!$A$34:$A$777,$A405,СВЦЭМ!$B$34:$B$777,D$401)+'СЕТ СН'!$F$13-'СЕТ СН'!$F$21</f>
        <v>218.91151635999995</v>
      </c>
      <c r="E405" s="37">
        <f>SUMIFS(СВЦЭМ!$L$34:$L$777,СВЦЭМ!$A$34:$A$777,$A405,СВЦЭМ!$B$34:$B$777,E$401)+'СЕТ СН'!$F$13-'СЕТ СН'!$F$21</f>
        <v>223.75929736000001</v>
      </c>
      <c r="F405" s="37">
        <f>SUMIFS(СВЦЭМ!$L$34:$L$777,СВЦЭМ!$A$34:$A$777,$A405,СВЦЭМ!$B$34:$B$777,F$401)+'СЕТ СН'!$F$13-'СЕТ СН'!$F$21</f>
        <v>218.47557681000001</v>
      </c>
      <c r="G405" s="37">
        <f>SUMIFS(СВЦЭМ!$L$34:$L$777,СВЦЭМ!$A$34:$A$777,$A405,СВЦЭМ!$B$34:$B$777,G$401)+'СЕТ СН'!$F$13-'СЕТ СН'!$F$21</f>
        <v>220.86991966000005</v>
      </c>
      <c r="H405" s="37">
        <f>SUMIFS(СВЦЭМ!$L$34:$L$777,СВЦЭМ!$A$34:$A$777,$A405,СВЦЭМ!$B$34:$B$777,H$401)+'СЕТ СН'!$F$13-'СЕТ СН'!$F$21</f>
        <v>245.74533367000004</v>
      </c>
      <c r="I405" s="37">
        <f>SUMIFS(СВЦЭМ!$L$34:$L$777,СВЦЭМ!$A$34:$A$777,$A405,СВЦЭМ!$B$34:$B$777,I$401)+'СЕТ СН'!$F$13-'СЕТ СН'!$F$21</f>
        <v>168.46350651</v>
      </c>
      <c r="J405" s="37">
        <f>SUMIFS(СВЦЭМ!$L$34:$L$777,СВЦЭМ!$A$34:$A$777,$A405,СВЦЭМ!$B$34:$B$777,J$401)+'СЕТ СН'!$F$13-'СЕТ СН'!$F$21</f>
        <v>82.085242559999983</v>
      </c>
      <c r="K405" s="37">
        <f>SUMIFS(СВЦЭМ!$L$34:$L$777,СВЦЭМ!$A$34:$A$777,$A405,СВЦЭМ!$B$34:$B$777,K$401)+'СЕТ СН'!$F$13-'СЕТ СН'!$F$21</f>
        <v>21.237540689999946</v>
      </c>
      <c r="L405" s="37">
        <f>SUMIFS(СВЦЭМ!$L$34:$L$777,СВЦЭМ!$A$34:$A$777,$A405,СВЦЭМ!$B$34:$B$777,L$401)+'СЕТ СН'!$F$13-'СЕТ СН'!$F$21</f>
        <v>-29.640762650000056</v>
      </c>
      <c r="M405" s="37">
        <f>SUMIFS(СВЦЭМ!$L$34:$L$777,СВЦЭМ!$A$34:$A$777,$A405,СВЦЭМ!$B$34:$B$777,M$401)+'СЕТ СН'!$F$13-'СЕТ СН'!$F$21</f>
        <v>-41.651603150000028</v>
      </c>
      <c r="N405" s="37">
        <f>SUMIFS(СВЦЭМ!$L$34:$L$777,СВЦЭМ!$A$34:$A$777,$A405,СВЦЭМ!$B$34:$B$777,N$401)+'СЕТ СН'!$F$13-'СЕТ СН'!$F$21</f>
        <v>-46.083967280000024</v>
      </c>
      <c r="O405" s="37">
        <f>SUMIFS(СВЦЭМ!$L$34:$L$777,СВЦЭМ!$A$34:$A$777,$A405,СВЦЭМ!$B$34:$B$777,O$401)+'СЕТ СН'!$F$13-'СЕТ СН'!$F$21</f>
        <v>-38.334700440000006</v>
      </c>
      <c r="P405" s="37">
        <f>SUMIFS(СВЦЭМ!$L$34:$L$777,СВЦЭМ!$A$34:$A$777,$A405,СВЦЭМ!$B$34:$B$777,P$401)+'СЕТ СН'!$F$13-'СЕТ СН'!$F$21</f>
        <v>-31.210821310000028</v>
      </c>
      <c r="Q405" s="37">
        <f>SUMIFS(СВЦЭМ!$L$34:$L$777,СВЦЭМ!$A$34:$A$777,$A405,СВЦЭМ!$B$34:$B$777,Q$401)+'СЕТ СН'!$F$13-'СЕТ СН'!$F$21</f>
        <v>-24.800781479999955</v>
      </c>
      <c r="R405" s="37">
        <f>SUMIFS(СВЦЭМ!$L$34:$L$777,СВЦЭМ!$A$34:$A$777,$A405,СВЦЭМ!$B$34:$B$777,R$401)+'СЕТ СН'!$F$13-'СЕТ СН'!$F$21</f>
        <v>-5.3385971200000313</v>
      </c>
      <c r="S405" s="37">
        <f>SUMIFS(СВЦЭМ!$L$34:$L$777,СВЦЭМ!$A$34:$A$777,$A405,СВЦЭМ!$B$34:$B$777,S$401)+'СЕТ СН'!$F$13-'СЕТ СН'!$F$21</f>
        <v>10.080735849999996</v>
      </c>
      <c r="T405" s="37">
        <f>SUMIFS(СВЦЭМ!$L$34:$L$777,СВЦЭМ!$A$34:$A$777,$A405,СВЦЭМ!$B$34:$B$777,T$401)+'СЕТ СН'!$F$13-'СЕТ СН'!$F$21</f>
        <v>31.883229819999997</v>
      </c>
      <c r="U405" s="37">
        <f>SUMIFS(СВЦЭМ!$L$34:$L$777,СВЦЭМ!$A$34:$A$777,$A405,СВЦЭМ!$B$34:$B$777,U$401)+'СЕТ СН'!$F$13-'СЕТ СН'!$F$21</f>
        <v>34.320271560000037</v>
      </c>
      <c r="V405" s="37">
        <f>SUMIFS(СВЦЭМ!$L$34:$L$777,СВЦЭМ!$A$34:$A$777,$A405,СВЦЭМ!$B$34:$B$777,V$401)+'СЕТ СН'!$F$13-'СЕТ СН'!$F$21</f>
        <v>42.171777440000028</v>
      </c>
      <c r="W405" s="37">
        <f>SUMIFS(СВЦЭМ!$L$34:$L$777,СВЦЭМ!$A$34:$A$777,$A405,СВЦЭМ!$B$34:$B$777,W$401)+'СЕТ СН'!$F$13-'СЕТ СН'!$F$21</f>
        <v>57.462884349999968</v>
      </c>
      <c r="X405" s="37">
        <f>SUMIFS(СВЦЭМ!$L$34:$L$777,СВЦЭМ!$A$34:$A$777,$A405,СВЦЭМ!$B$34:$B$777,X$401)+'СЕТ СН'!$F$13-'СЕТ СН'!$F$21</f>
        <v>59.029870370000026</v>
      </c>
      <c r="Y405" s="37">
        <f>SUMIFS(СВЦЭМ!$L$34:$L$777,СВЦЭМ!$A$34:$A$777,$A405,СВЦЭМ!$B$34:$B$777,Y$401)+'СЕТ СН'!$F$13-'СЕТ СН'!$F$21</f>
        <v>101.91516458000001</v>
      </c>
    </row>
    <row r="406" spans="1:27" ht="15.75" x14ac:dyDescent="0.2">
      <c r="A406" s="36">
        <f t="shared" si="11"/>
        <v>42921</v>
      </c>
      <c r="B406" s="37">
        <f>SUMIFS(СВЦЭМ!$L$34:$L$777,СВЦЭМ!$A$34:$A$777,$A406,СВЦЭМ!$B$34:$B$777,B$401)+'СЕТ СН'!$F$13-'СЕТ СН'!$F$21</f>
        <v>109.58555892000004</v>
      </c>
      <c r="C406" s="37">
        <f>SUMIFS(СВЦЭМ!$L$34:$L$777,СВЦЭМ!$A$34:$A$777,$A406,СВЦЭМ!$B$34:$B$777,C$401)+'СЕТ СН'!$F$13-'СЕТ СН'!$F$21</f>
        <v>201.67820519999998</v>
      </c>
      <c r="D406" s="37">
        <f>SUMIFS(СВЦЭМ!$L$34:$L$777,СВЦЭМ!$A$34:$A$777,$A406,СВЦЭМ!$B$34:$B$777,D$401)+'СЕТ СН'!$F$13-'СЕТ СН'!$F$21</f>
        <v>217.13201078999998</v>
      </c>
      <c r="E406" s="37">
        <f>SUMIFS(СВЦЭМ!$L$34:$L$777,СВЦЭМ!$A$34:$A$777,$A406,СВЦЭМ!$B$34:$B$777,E$401)+'СЕТ СН'!$F$13-'СЕТ СН'!$F$21</f>
        <v>218.95601823000004</v>
      </c>
      <c r="F406" s="37">
        <f>SUMIFS(СВЦЭМ!$L$34:$L$777,СВЦЭМ!$A$34:$A$777,$A406,СВЦЭМ!$B$34:$B$777,F$401)+'СЕТ СН'!$F$13-'СЕТ СН'!$F$21</f>
        <v>217.58139552</v>
      </c>
      <c r="G406" s="37">
        <f>SUMIFS(СВЦЭМ!$L$34:$L$777,СВЦЭМ!$A$34:$A$777,$A406,СВЦЭМ!$B$34:$B$777,G$401)+'СЕТ СН'!$F$13-'СЕТ СН'!$F$21</f>
        <v>219.71342419999996</v>
      </c>
      <c r="H406" s="37">
        <f>SUMIFS(СВЦЭМ!$L$34:$L$777,СВЦЭМ!$A$34:$A$777,$A406,СВЦЭМ!$B$34:$B$777,H$401)+'СЕТ СН'!$F$13-'СЕТ СН'!$F$21</f>
        <v>250.52398065</v>
      </c>
      <c r="I406" s="37">
        <f>SUMIFS(СВЦЭМ!$L$34:$L$777,СВЦЭМ!$A$34:$A$777,$A406,СВЦЭМ!$B$34:$B$777,I$401)+'СЕТ СН'!$F$13-'СЕТ СН'!$F$21</f>
        <v>170.40238823000004</v>
      </c>
      <c r="J406" s="37">
        <f>SUMIFS(СВЦЭМ!$L$34:$L$777,СВЦЭМ!$A$34:$A$777,$A406,СВЦЭМ!$B$34:$B$777,J$401)+'СЕТ СН'!$F$13-'СЕТ СН'!$F$21</f>
        <v>100.24074939000002</v>
      </c>
      <c r="K406" s="37">
        <f>SUMIFS(СВЦЭМ!$L$34:$L$777,СВЦЭМ!$A$34:$A$777,$A406,СВЦЭМ!$B$34:$B$777,K$401)+'СЕТ СН'!$F$13-'СЕТ СН'!$F$21</f>
        <v>37.873264149999954</v>
      </c>
      <c r="L406" s="37">
        <f>SUMIFS(СВЦЭМ!$L$34:$L$777,СВЦЭМ!$A$34:$A$777,$A406,СВЦЭМ!$B$34:$B$777,L$401)+'СЕТ СН'!$F$13-'СЕТ СН'!$F$21</f>
        <v>-14.692977720000044</v>
      </c>
      <c r="M406" s="37">
        <f>SUMIFS(СВЦЭМ!$L$34:$L$777,СВЦЭМ!$A$34:$A$777,$A406,СВЦЭМ!$B$34:$B$777,M$401)+'СЕТ СН'!$F$13-'СЕТ СН'!$F$21</f>
        <v>-24.866646169999967</v>
      </c>
      <c r="N406" s="37">
        <f>SUMIFS(СВЦЭМ!$L$34:$L$777,СВЦЭМ!$A$34:$A$777,$A406,СВЦЭМ!$B$34:$B$777,N$401)+'СЕТ СН'!$F$13-'СЕТ СН'!$F$21</f>
        <v>-17.248590669999999</v>
      </c>
      <c r="O406" s="37">
        <f>SUMIFS(СВЦЭМ!$L$34:$L$777,СВЦЭМ!$A$34:$A$777,$A406,СВЦЭМ!$B$34:$B$777,O$401)+'СЕТ СН'!$F$13-'СЕТ СН'!$F$21</f>
        <v>-8.1684445500000038</v>
      </c>
      <c r="P406" s="37">
        <f>SUMIFS(СВЦЭМ!$L$34:$L$777,СВЦЭМ!$A$34:$A$777,$A406,СВЦЭМ!$B$34:$B$777,P$401)+'СЕТ СН'!$F$13-'СЕТ СН'!$F$21</f>
        <v>-5.0621545000000197</v>
      </c>
      <c r="Q406" s="37">
        <f>SUMIFS(СВЦЭМ!$L$34:$L$777,СВЦЭМ!$A$34:$A$777,$A406,СВЦЭМ!$B$34:$B$777,Q$401)+'СЕТ СН'!$F$13-'СЕТ СН'!$F$21</f>
        <v>-6.5565550200000189</v>
      </c>
      <c r="R406" s="37">
        <f>SUMIFS(СВЦЭМ!$L$34:$L$777,СВЦЭМ!$A$34:$A$777,$A406,СВЦЭМ!$B$34:$B$777,R$401)+'СЕТ СН'!$F$13-'СЕТ СН'!$F$21</f>
        <v>-0.23346274000004996</v>
      </c>
      <c r="S406" s="37">
        <f>SUMIFS(СВЦЭМ!$L$34:$L$777,СВЦЭМ!$A$34:$A$777,$A406,СВЦЭМ!$B$34:$B$777,S$401)+'СЕТ СН'!$F$13-'СЕТ СН'!$F$21</f>
        <v>-9.9401618699999972</v>
      </c>
      <c r="T406" s="37">
        <f>SUMIFS(СВЦЭМ!$L$34:$L$777,СВЦЭМ!$A$34:$A$777,$A406,СВЦЭМ!$B$34:$B$777,T$401)+'СЕТ СН'!$F$13-'СЕТ СН'!$F$21</f>
        <v>-4.3885746600000175</v>
      </c>
      <c r="U406" s="37">
        <f>SUMIFS(СВЦЭМ!$L$34:$L$777,СВЦЭМ!$A$34:$A$777,$A406,СВЦЭМ!$B$34:$B$777,U$401)+'СЕТ СН'!$F$13-'СЕТ СН'!$F$21</f>
        <v>-1.8109628700000258</v>
      </c>
      <c r="V406" s="37">
        <f>SUMIFS(СВЦЭМ!$L$34:$L$777,СВЦЭМ!$A$34:$A$777,$A406,СВЦЭМ!$B$34:$B$777,V$401)+'СЕТ СН'!$F$13-'СЕТ СН'!$F$21</f>
        <v>9.3386309200000142</v>
      </c>
      <c r="W406" s="37">
        <f>SUMIFS(СВЦЭМ!$L$34:$L$777,СВЦЭМ!$A$34:$A$777,$A406,СВЦЭМ!$B$34:$B$777,W$401)+'СЕТ СН'!$F$13-'СЕТ СН'!$F$21</f>
        <v>29.295255679999968</v>
      </c>
      <c r="X406" s="37">
        <f>SUMIFS(СВЦЭМ!$L$34:$L$777,СВЦЭМ!$A$34:$A$777,$A406,СВЦЭМ!$B$34:$B$777,X$401)+'СЕТ СН'!$F$13-'СЕТ СН'!$F$21</f>
        <v>46.948373909999987</v>
      </c>
      <c r="Y406" s="37">
        <f>SUMIFS(СВЦЭМ!$L$34:$L$777,СВЦЭМ!$A$34:$A$777,$A406,СВЦЭМ!$B$34:$B$777,Y$401)+'СЕТ СН'!$F$13-'СЕТ СН'!$F$21</f>
        <v>81.161894579999966</v>
      </c>
    </row>
    <row r="407" spans="1:27" ht="15.75" x14ac:dyDescent="0.2">
      <c r="A407" s="36">
        <f t="shared" si="11"/>
        <v>42922</v>
      </c>
      <c r="B407" s="37">
        <f>SUMIFS(СВЦЭМ!$L$34:$L$777,СВЦЭМ!$A$34:$A$777,$A407,СВЦЭМ!$B$34:$B$777,B$401)+'СЕТ СН'!$F$13-'СЕТ СН'!$F$21</f>
        <v>157.54864253000005</v>
      </c>
      <c r="C407" s="37">
        <f>SUMIFS(СВЦЭМ!$L$34:$L$777,СВЦЭМ!$A$34:$A$777,$A407,СВЦЭМ!$B$34:$B$777,C$401)+'СЕТ СН'!$F$13-'СЕТ СН'!$F$21</f>
        <v>202.75921991999996</v>
      </c>
      <c r="D407" s="37">
        <f>SUMIFS(СВЦЭМ!$L$34:$L$777,СВЦЭМ!$A$34:$A$777,$A407,СВЦЭМ!$B$34:$B$777,D$401)+'СЕТ СН'!$F$13-'СЕТ СН'!$F$21</f>
        <v>238.99316971999997</v>
      </c>
      <c r="E407" s="37">
        <f>SUMIFS(СВЦЭМ!$L$34:$L$777,СВЦЭМ!$A$34:$A$777,$A407,СВЦЭМ!$B$34:$B$777,E$401)+'СЕТ СН'!$F$13-'СЕТ СН'!$F$21</f>
        <v>241.62940269000001</v>
      </c>
      <c r="F407" s="37">
        <f>SUMIFS(СВЦЭМ!$L$34:$L$777,СВЦЭМ!$A$34:$A$777,$A407,СВЦЭМ!$B$34:$B$777,F$401)+'СЕТ СН'!$F$13-'СЕТ СН'!$F$21</f>
        <v>247.77217670000005</v>
      </c>
      <c r="G407" s="37">
        <f>SUMIFS(СВЦЭМ!$L$34:$L$777,СВЦЭМ!$A$34:$A$777,$A407,СВЦЭМ!$B$34:$B$777,G$401)+'СЕТ СН'!$F$13-'СЕТ СН'!$F$21</f>
        <v>247.05408375000002</v>
      </c>
      <c r="H407" s="37">
        <f>SUMIFS(СВЦЭМ!$L$34:$L$777,СВЦЭМ!$A$34:$A$777,$A407,СВЦЭМ!$B$34:$B$777,H$401)+'СЕТ СН'!$F$13-'СЕТ СН'!$F$21</f>
        <v>271.21123240999998</v>
      </c>
      <c r="I407" s="37">
        <f>SUMIFS(СВЦЭМ!$L$34:$L$777,СВЦЭМ!$A$34:$A$777,$A407,СВЦЭМ!$B$34:$B$777,I$401)+'СЕТ СН'!$F$13-'СЕТ СН'!$F$21</f>
        <v>212.47297090999996</v>
      </c>
      <c r="J407" s="37">
        <f>SUMIFS(СВЦЭМ!$L$34:$L$777,СВЦЭМ!$A$34:$A$777,$A407,СВЦЭМ!$B$34:$B$777,J$401)+'СЕТ СН'!$F$13-'СЕТ СН'!$F$21</f>
        <v>116.86664267000003</v>
      </c>
      <c r="K407" s="37">
        <f>SUMIFS(СВЦЭМ!$L$34:$L$777,СВЦЭМ!$A$34:$A$777,$A407,СВЦЭМ!$B$34:$B$777,K$401)+'СЕТ СН'!$F$13-'СЕТ СН'!$F$21</f>
        <v>44.511150449999946</v>
      </c>
      <c r="L407" s="37">
        <f>SUMIFS(СВЦЭМ!$L$34:$L$777,СВЦЭМ!$A$34:$A$777,$A407,СВЦЭМ!$B$34:$B$777,L$401)+'СЕТ СН'!$F$13-'СЕТ СН'!$F$21</f>
        <v>-4.6591163099999449</v>
      </c>
      <c r="M407" s="37">
        <f>SUMIFS(СВЦЭМ!$L$34:$L$777,СВЦЭМ!$A$34:$A$777,$A407,СВЦЭМ!$B$34:$B$777,M$401)+'СЕТ СН'!$F$13-'СЕТ СН'!$F$21</f>
        <v>-21.093731520000006</v>
      </c>
      <c r="N407" s="37">
        <f>SUMIFS(СВЦЭМ!$L$34:$L$777,СВЦЭМ!$A$34:$A$777,$A407,СВЦЭМ!$B$34:$B$777,N$401)+'СЕТ СН'!$F$13-'СЕТ СН'!$F$21</f>
        <v>-24.674964189999969</v>
      </c>
      <c r="O407" s="37">
        <f>SUMIFS(СВЦЭМ!$L$34:$L$777,СВЦЭМ!$A$34:$A$777,$A407,СВЦЭМ!$B$34:$B$777,O$401)+'СЕТ СН'!$F$13-'СЕТ СН'!$F$21</f>
        <v>-18.462993930000039</v>
      </c>
      <c r="P407" s="37">
        <f>SUMIFS(СВЦЭМ!$L$34:$L$777,СВЦЭМ!$A$34:$A$777,$A407,СВЦЭМ!$B$34:$B$777,P$401)+'СЕТ СН'!$F$13-'СЕТ СН'!$F$21</f>
        <v>-16.12050714999998</v>
      </c>
      <c r="Q407" s="37">
        <f>SUMIFS(СВЦЭМ!$L$34:$L$777,СВЦЭМ!$A$34:$A$777,$A407,СВЦЭМ!$B$34:$B$777,Q$401)+'СЕТ СН'!$F$13-'СЕТ СН'!$F$21</f>
        <v>-10.501773149999963</v>
      </c>
      <c r="R407" s="37">
        <f>SUMIFS(СВЦЭМ!$L$34:$L$777,СВЦЭМ!$A$34:$A$777,$A407,СВЦЭМ!$B$34:$B$777,R$401)+'СЕТ СН'!$F$13-'СЕТ СН'!$F$21</f>
        <v>-5.4800858800000469</v>
      </c>
      <c r="S407" s="37">
        <f>SUMIFS(СВЦЭМ!$L$34:$L$777,СВЦЭМ!$A$34:$A$777,$A407,СВЦЭМ!$B$34:$B$777,S$401)+'СЕТ СН'!$F$13-'СЕТ СН'!$F$21</f>
        <v>-10.729386149999982</v>
      </c>
      <c r="T407" s="37">
        <f>SUMIFS(СВЦЭМ!$L$34:$L$777,СВЦЭМ!$A$34:$A$777,$A407,СВЦЭМ!$B$34:$B$777,T$401)+'СЕТ СН'!$F$13-'СЕТ СН'!$F$21</f>
        <v>-8.5643573300000071</v>
      </c>
      <c r="U407" s="37">
        <f>SUMIFS(СВЦЭМ!$L$34:$L$777,СВЦЭМ!$A$34:$A$777,$A407,СВЦЭМ!$B$34:$B$777,U$401)+'СЕТ СН'!$F$13-'СЕТ СН'!$F$21</f>
        <v>-8.1965738999999758</v>
      </c>
      <c r="V407" s="37">
        <f>SUMIFS(СВЦЭМ!$L$34:$L$777,СВЦЭМ!$A$34:$A$777,$A407,СВЦЭМ!$B$34:$B$777,V$401)+'СЕТ СН'!$F$13-'СЕТ СН'!$F$21</f>
        <v>0.76380528000004233</v>
      </c>
      <c r="W407" s="37">
        <f>SUMIFS(СВЦЭМ!$L$34:$L$777,СВЦЭМ!$A$34:$A$777,$A407,СВЦЭМ!$B$34:$B$777,W$401)+'СЕТ СН'!$F$13-'СЕТ СН'!$F$21</f>
        <v>23.255253410000023</v>
      </c>
      <c r="X407" s="37">
        <f>SUMIFS(СВЦЭМ!$L$34:$L$777,СВЦЭМ!$A$34:$A$777,$A407,СВЦЭМ!$B$34:$B$777,X$401)+'СЕТ СН'!$F$13-'СЕТ СН'!$F$21</f>
        <v>64.08308771999998</v>
      </c>
      <c r="Y407" s="37">
        <f>SUMIFS(СВЦЭМ!$L$34:$L$777,СВЦЭМ!$A$34:$A$777,$A407,СВЦЭМ!$B$34:$B$777,Y$401)+'СЕТ СН'!$F$13-'СЕТ СН'!$F$21</f>
        <v>109.49924977000001</v>
      </c>
    </row>
    <row r="408" spans="1:27" ht="15.75" x14ac:dyDescent="0.2">
      <c r="A408" s="36">
        <f t="shared" si="11"/>
        <v>42923</v>
      </c>
      <c r="B408" s="37">
        <f>SUMIFS(СВЦЭМ!$L$34:$L$777,СВЦЭМ!$A$34:$A$777,$A408,СВЦЭМ!$B$34:$B$777,B$401)+'СЕТ СН'!$F$13-'СЕТ СН'!$F$21</f>
        <v>125.57991064999999</v>
      </c>
      <c r="C408" s="37">
        <f>SUMIFS(СВЦЭМ!$L$34:$L$777,СВЦЭМ!$A$34:$A$777,$A408,СВЦЭМ!$B$34:$B$777,C$401)+'СЕТ СН'!$F$13-'СЕТ СН'!$F$21</f>
        <v>216.59644819000005</v>
      </c>
      <c r="D408" s="37">
        <f>SUMIFS(СВЦЭМ!$L$34:$L$777,СВЦЭМ!$A$34:$A$777,$A408,СВЦЭМ!$B$34:$B$777,D$401)+'СЕТ СН'!$F$13-'СЕТ СН'!$F$21</f>
        <v>229.31649984000001</v>
      </c>
      <c r="E408" s="37">
        <f>SUMIFS(СВЦЭМ!$L$34:$L$777,СВЦЭМ!$A$34:$A$777,$A408,СВЦЭМ!$B$34:$B$777,E$401)+'СЕТ СН'!$F$13-'СЕТ СН'!$F$21</f>
        <v>239.23503453000001</v>
      </c>
      <c r="F408" s="37">
        <f>SUMIFS(СВЦЭМ!$L$34:$L$777,СВЦЭМ!$A$34:$A$777,$A408,СВЦЭМ!$B$34:$B$777,F$401)+'СЕТ СН'!$F$13-'СЕТ СН'!$F$21</f>
        <v>236.45228593000002</v>
      </c>
      <c r="G408" s="37">
        <f>SUMIFS(СВЦЭМ!$L$34:$L$777,СВЦЭМ!$A$34:$A$777,$A408,СВЦЭМ!$B$34:$B$777,G$401)+'СЕТ СН'!$F$13-'СЕТ СН'!$F$21</f>
        <v>233.77476467999998</v>
      </c>
      <c r="H408" s="37">
        <f>SUMIFS(СВЦЭМ!$L$34:$L$777,СВЦЭМ!$A$34:$A$777,$A408,СВЦЭМ!$B$34:$B$777,H$401)+'СЕТ СН'!$F$13-'СЕТ СН'!$F$21</f>
        <v>262.56889880999995</v>
      </c>
      <c r="I408" s="37">
        <f>SUMIFS(СВЦЭМ!$L$34:$L$777,СВЦЭМ!$A$34:$A$777,$A408,СВЦЭМ!$B$34:$B$777,I$401)+'СЕТ СН'!$F$13-'СЕТ СН'!$F$21</f>
        <v>229.82086641000001</v>
      </c>
      <c r="J408" s="37">
        <f>SUMIFS(СВЦЭМ!$L$34:$L$777,СВЦЭМ!$A$34:$A$777,$A408,СВЦЭМ!$B$34:$B$777,J$401)+'СЕТ СН'!$F$13-'СЕТ СН'!$F$21</f>
        <v>135.16846554999995</v>
      </c>
      <c r="K408" s="37">
        <f>SUMIFS(СВЦЭМ!$L$34:$L$777,СВЦЭМ!$A$34:$A$777,$A408,СВЦЭМ!$B$34:$B$777,K$401)+'СЕТ СН'!$F$13-'СЕТ СН'!$F$21</f>
        <v>61.220493430000033</v>
      </c>
      <c r="L408" s="37">
        <f>SUMIFS(СВЦЭМ!$L$34:$L$777,СВЦЭМ!$A$34:$A$777,$A408,СВЦЭМ!$B$34:$B$777,L$401)+'СЕТ СН'!$F$13-'СЕТ СН'!$F$21</f>
        <v>7.4512090900000203</v>
      </c>
      <c r="M408" s="37">
        <f>SUMIFS(СВЦЭМ!$L$34:$L$777,СВЦЭМ!$A$34:$A$777,$A408,СВЦЭМ!$B$34:$B$777,M$401)+'СЕТ СН'!$F$13-'СЕТ СН'!$F$21</f>
        <v>-10.679923229999986</v>
      </c>
      <c r="N408" s="37">
        <f>SUMIFS(СВЦЭМ!$L$34:$L$777,СВЦЭМ!$A$34:$A$777,$A408,СВЦЭМ!$B$34:$B$777,N$401)+'СЕТ СН'!$F$13-'СЕТ СН'!$F$21</f>
        <v>-13.585248800000045</v>
      </c>
      <c r="O408" s="37">
        <f>SUMIFS(СВЦЭМ!$L$34:$L$777,СВЦЭМ!$A$34:$A$777,$A408,СВЦЭМ!$B$34:$B$777,O$401)+'СЕТ СН'!$F$13-'СЕТ СН'!$F$21</f>
        <v>-7.7303777600000103</v>
      </c>
      <c r="P408" s="37">
        <f>SUMIFS(СВЦЭМ!$L$34:$L$777,СВЦЭМ!$A$34:$A$777,$A408,СВЦЭМ!$B$34:$B$777,P$401)+'СЕТ СН'!$F$13-'СЕТ СН'!$F$21</f>
        <v>-4.5300139600000193</v>
      </c>
      <c r="Q408" s="37">
        <f>SUMIFS(СВЦЭМ!$L$34:$L$777,СВЦЭМ!$A$34:$A$777,$A408,СВЦЭМ!$B$34:$B$777,Q$401)+'СЕТ СН'!$F$13-'СЕТ СН'!$F$21</f>
        <v>-7.0082157299999608</v>
      </c>
      <c r="R408" s="37">
        <f>SUMIFS(СВЦЭМ!$L$34:$L$777,СВЦЭМ!$A$34:$A$777,$A408,СВЦЭМ!$B$34:$B$777,R$401)+'СЕТ СН'!$F$13-'СЕТ СН'!$F$21</f>
        <v>-2.6688400000000456</v>
      </c>
      <c r="S408" s="37">
        <f>SUMIFS(СВЦЭМ!$L$34:$L$777,СВЦЭМ!$A$34:$A$777,$A408,СВЦЭМ!$B$34:$B$777,S$401)+'СЕТ СН'!$F$13-'СЕТ СН'!$F$21</f>
        <v>-12.285734100000013</v>
      </c>
      <c r="T408" s="37">
        <f>SUMIFS(СВЦЭМ!$L$34:$L$777,СВЦЭМ!$A$34:$A$777,$A408,СВЦЭМ!$B$34:$B$777,T$401)+'СЕТ СН'!$F$13-'СЕТ СН'!$F$21</f>
        <v>-3.9392213400000173</v>
      </c>
      <c r="U408" s="37">
        <f>SUMIFS(СВЦЭМ!$L$34:$L$777,СВЦЭМ!$A$34:$A$777,$A408,СВЦЭМ!$B$34:$B$777,U$401)+'СЕТ СН'!$F$13-'СЕТ СН'!$F$21</f>
        <v>-0.91850992000001952</v>
      </c>
      <c r="V408" s="37">
        <f>SUMIFS(СВЦЭМ!$L$34:$L$777,СВЦЭМ!$A$34:$A$777,$A408,СВЦЭМ!$B$34:$B$777,V$401)+'СЕТ СН'!$F$13-'СЕТ СН'!$F$21</f>
        <v>10.058962909999991</v>
      </c>
      <c r="W408" s="37">
        <f>SUMIFS(СВЦЭМ!$L$34:$L$777,СВЦЭМ!$A$34:$A$777,$A408,СВЦЭМ!$B$34:$B$777,W$401)+'СЕТ СН'!$F$13-'СЕТ СН'!$F$21</f>
        <v>30.991780879999965</v>
      </c>
      <c r="X408" s="37">
        <f>SUMIFS(СВЦЭМ!$L$34:$L$777,СВЦЭМ!$A$34:$A$777,$A408,СВЦЭМ!$B$34:$B$777,X$401)+'СЕТ СН'!$F$13-'СЕТ СН'!$F$21</f>
        <v>80.88721271999998</v>
      </c>
      <c r="Y408" s="37">
        <f>SUMIFS(СВЦЭМ!$L$34:$L$777,СВЦЭМ!$A$34:$A$777,$A408,СВЦЭМ!$B$34:$B$777,Y$401)+'СЕТ СН'!$F$13-'СЕТ СН'!$F$21</f>
        <v>133.90678939999998</v>
      </c>
    </row>
    <row r="409" spans="1:27" ht="15.75" x14ac:dyDescent="0.2">
      <c r="A409" s="36">
        <f t="shared" si="11"/>
        <v>42924</v>
      </c>
      <c r="B409" s="37">
        <f>SUMIFS(СВЦЭМ!$L$34:$L$777,СВЦЭМ!$A$34:$A$777,$A409,СВЦЭМ!$B$34:$B$777,B$401)+'СЕТ СН'!$F$13-'СЕТ СН'!$F$21</f>
        <v>161.24047155000005</v>
      </c>
      <c r="C409" s="37">
        <f>SUMIFS(СВЦЭМ!$L$34:$L$777,СВЦЭМ!$A$34:$A$777,$A409,СВЦЭМ!$B$34:$B$777,C$401)+'СЕТ СН'!$F$13-'СЕТ СН'!$F$21</f>
        <v>211.46623483999997</v>
      </c>
      <c r="D409" s="37">
        <f>SUMIFS(СВЦЭМ!$L$34:$L$777,СВЦЭМ!$A$34:$A$777,$A409,СВЦЭМ!$B$34:$B$777,D$401)+'СЕТ СН'!$F$13-'СЕТ СН'!$F$21</f>
        <v>247.07668348000004</v>
      </c>
      <c r="E409" s="37">
        <f>SUMIFS(СВЦЭМ!$L$34:$L$777,СВЦЭМ!$A$34:$A$777,$A409,СВЦЭМ!$B$34:$B$777,E$401)+'СЕТ СН'!$F$13-'СЕТ СН'!$F$21</f>
        <v>250.72210740000003</v>
      </c>
      <c r="F409" s="37">
        <f>SUMIFS(СВЦЭМ!$L$34:$L$777,СВЦЭМ!$A$34:$A$777,$A409,СВЦЭМ!$B$34:$B$777,F$401)+'СЕТ СН'!$F$13-'СЕТ СН'!$F$21</f>
        <v>248.46597216999999</v>
      </c>
      <c r="G409" s="37">
        <f>SUMIFS(СВЦЭМ!$L$34:$L$777,СВЦЭМ!$A$34:$A$777,$A409,СВЦЭМ!$B$34:$B$777,G$401)+'СЕТ СН'!$F$13-'СЕТ СН'!$F$21</f>
        <v>244.03594253999995</v>
      </c>
      <c r="H409" s="37">
        <f>SUMIFS(СВЦЭМ!$L$34:$L$777,СВЦЭМ!$A$34:$A$777,$A409,СВЦЭМ!$B$34:$B$777,H$401)+'СЕТ СН'!$F$13-'СЕТ СН'!$F$21</f>
        <v>248.33551972999999</v>
      </c>
      <c r="I409" s="37">
        <f>SUMIFS(СВЦЭМ!$L$34:$L$777,СВЦЭМ!$A$34:$A$777,$A409,СВЦЭМ!$B$34:$B$777,I$401)+'СЕТ СН'!$F$13-'СЕТ СН'!$F$21</f>
        <v>179.88310678000005</v>
      </c>
      <c r="J409" s="37">
        <f>SUMIFS(СВЦЭМ!$L$34:$L$777,СВЦЭМ!$A$34:$A$777,$A409,СВЦЭМ!$B$34:$B$777,J$401)+'СЕТ СН'!$F$13-'СЕТ СН'!$F$21</f>
        <v>112.94563628000003</v>
      </c>
      <c r="K409" s="37">
        <f>SUMIFS(СВЦЭМ!$L$34:$L$777,СВЦЭМ!$A$34:$A$777,$A409,СВЦЭМ!$B$34:$B$777,K$401)+'СЕТ СН'!$F$13-'СЕТ СН'!$F$21</f>
        <v>43.241800860000012</v>
      </c>
      <c r="L409" s="37">
        <f>SUMIFS(СВЦЭМ!$L$34:$L$777,СВЦЭМ!$A$34:$A$777,$A409,СВЦЭМ!$B$34:$B$777,L$401)+'СЕТ СН'!$F$13-'СЕТ СН'!$F$21</f>
        <v>-9.0565854100000251</v>
      </c>
      <c r="M409" s="37">
        <f>SUMIFS(СВЦЭМ!$L$34:$L$777,СВЦЭМ!$A$34:$A$777,$A409,СВЦЭМ!$B$34:$B$777,M$401)+'СЕТ СН'!$F$13-'СЕТ СН'!$F$21</f>
        <v>-27.062200139999959</v>
      </c>
      <c r="N409" s="37">
        <f>SUMIFS(СВЦЭМ!$L$34:$L$777,СВЦЭМ!$A$34:$A$777,$A409,СВЦЭМ!$B$34:$B$777,N$401)+'СЕТ СН'!$F$13-'СЕТ СН'!$F$21</f>
        <v>-22.199698199999943</v>
      </c>
      <c r="O409" s="37">
        <f>SUMIFS(СВЦЭМ!$L$34:$L$777,СВЦЭМ!$A$34:$A$777,$A409,СВЦЭМ!$B$34:$B$777,O$401)+'СЕТ СН'!$F$13-'СЕТ СН'!$F$21</f>
        <v>-15.214404090000016</v>
      </c>
      <c r="P409" s="37">
        <f>SUMIFS(СВЦЭМ!$L$34:$L$777,СВЦЭМ!$A$34:$A$777,$A409,СВЦЭМ!$B$34:$B$777,P$401)+'СЕТ СН'!$F$13-'СЕТ СН'!$F$21</f>
        <v>-13.482738759999961</v>
      </c>
      <c r="Q409" s="37">
        <f>SUMIFS(СВЦЭМ!$L$34:$L$777,СВЦЭМ!$A$34:$A$777,$A409,СВЦЭМ!$B$34:$B$777,Q$401)+'СЕТ СН'!$F$13-'СЕТ СН'!$F$21</f>
        <v>-13.587475290000043</v>
      </c>
      <c r="R409" s="37">
        <f>SUMIFS(СВЦЭМ!$L$34:$L$777,СВЦЭМ!$A$34:$A$777,$A409,СВЦЭМ!$B$34:$B$777,R$401)+'СЕТ СН'!$F$13-'СЕТ СН'!$F$21</f>
        <v>-15.078874550000023</v>
      </c>
      <c r="S409" s="37">
        <f>SUMIFS(СВЦЭМ!$L$34:$L$777,СВЦЭМ!$A$34:$A$777,$A409,СВЦЭМ!$B$34:$B$777,S$401)+'СЕТ СН'!$F$13-'СЕТ СН'!$F$21</f>
        <v>-14.46778181000002</v>
      </c>
      <c r="T409" s="37">
        <f>SUMIFS(СВЦЭМ!$L$34:$L$777,СВЦЭМ!$A$34:$A$777,$A409,СВЦЭМ!$B$34:$B$777,T$401)+'СЕТ СН'!$F$13-'СЕТ СН'!$F$21</f>
        <v>19.442721389999974</v>
      </c>
      <c r="U409" s="37">
        <f>SUMIFS(СВЦЭМ!$L$34:$L$777,СВЦЭМ!$A$34:$A$777,$A409,СВЦЭМ!$B$34:$B$777,U$401)+'СЕТ СН'!$F$13-'СЕТ СН'!$F$21</f>
        <v>15.581594849999988</v>
      </c>
      <c r="V409" s="37">
        <f>SUMIFS(СВЦЭМ!$L$34:$L$777,СВЦЭМ!$A$34:$A$777,$A409,СВЦЭМ!$B$34:$B$777,V$401)+'СЕТ СН'!$F$13-'СЕТ СН'!$F$21</f>
        <v>13.380370080000034</v>
      </c>
      <c r="W409" s="37">
        <f>SUMIFS(СВЦЭМ!$L$34:$L$777,СВЦЭМ!$A$34:$A$777,$A409,СВЦЭМ!$B$34:$B$777,W$401)+'СЕТ СН'!$F$13-'СЕТ СН'!$F$21</f>
        <v>28.140667440000016</v>
      </c>
      <c r="X409" s="37">
        <f>SUMIFS(СВЦЭМ!$L$34:$L$777,СВЦЭМ!$A$34:$A$777,$A409,СВЦЭМ!$B$34:$B$777,X$401)+'СЕТ СН'!$F$13-'СЕТ СН'!$F$21</f>
        <v>60.950177489999987</v>
      </c>
      <c r="Y409" s="37">
        <f>SUMIFS(СВЦЭМ!$L$34:$L$777,СВЦЭМ!$A$34:$A$777,$A409,СВЦЭМ!$B$34:$B$777,Y$401)+'СЕТ СН'!$F$13-'СЕТ СН'!$F$21</f>
        <v>93.914763610000023</v>
      </c>
    </row>
    <row r="410" spans="1:27" ht="15.75" x14ac:dyDescent="0.2">
      <c r="A410" s="36">
        <f t="shared" si="11"/>
        <v>42925</v>
      </c>
      <c r="B410" s="37">
        <f>SUMIFS(СВЦЭМ!$L$34:$L$777,СВЦЭМ!$A$34:$A$777,$A410,СВЦЭМ!$B$34:$B$777,B$401)+'СЕТ СН'!$F$13-'СЕТ СН'!$F$21</f>
        <v>153.11651652</v>
      </c>
      <c r="C410" s="37">
        <f>SUMIFS(СВЦЭМ!$L$34:$L$777,СВЦЭМ!$A$34:$A$777,$A410,СВЦЭМ!$B$34:$B$777,C$401)+'СЕТ СН'!$F$13-'СЕТ СН'!$F$21</f>
        <v>203.65486920000001</v>
      </c>
      <c r="D410" s="37">
        <f>SUMIFS(СВЦЭМ!$L$34:$L$777,СВЦЭМ!$A$34:$A$777,$A410,СВЦЭМ!$B$34:$B$777,D$401)+'СЕТ СН'!$F$13-'СЕТ СН'!$F$21</f>
        <v>246.07791809000003</v>
      </c>
      <c r="E410" s="37">
        <f>SUMIFS(СВЦЭМ!$L$34:$L$777,СВЦЭМ!$A$34:$A$777,$A410,СВЦЭМ!$B$34:$B$777,E$401)+'СЕТ СН'!$F$13-'СЕТ СН'!$F$21</f>
        <v>246.90130413999998</v>
      </c>
      <c r="F410" s="37">
        <f>SUMIFS(СВЦЭМ!$L$34:$L$777,СВЦЭМ!$A$34:$A$777,$A410,СВЦЭМ!$B$34:$B$777,F$401)+'СЕТ СН'!$F$13-'СЕТ СН'!$F$21</f>
        <v>247.97977599000001</v>
      </c>
      <c r="G410" s="37">
        <f>SUMIFS(СВЦЭМ!$L$34:$L$777,СВЦЭМ!$A$34:$A$777,$A410,СВЦЭМ!$B$34:$B$777,G$401)+'СЕТ СН'!$F$13-'СЕТ СН'!$F$21</f>
        <v>244.04890518000002</v>
      </c>
      <c r="H410" s="37">
        <f>SUMIFS(СВЦЭМ!$L$34:$L$777,СВЦЭМ!$A$34:$A$777,$A410,СВЦЭМ!$B$34:$B$777,H$401)+'СЕТ СН'!$F$13-'СЕТ СН'!$F$21</f>
        <v>252.6861384</v>
      </c>
      <c r="I410" s="37">
        <f>SUMIFS(СВЦЭМ!$L$34:$L$777,СВЦЭМ!$A$34:$A$777,$A410,СВЦЭМ!$B$34:$B$777,I$401)+'СЕТ СН'!$F$13-'СЕТ СН'!$F$21</f>
        <v>207.99245526000004</v>
      </c>
      <c r="J410" s="37">
        <f>SUMIFS(СВЦЭМ!$L$34:$L$777,СВЦЭМ!$A$34:$A$777,$A410,СВЦЭМ!$B$34:$B$777,J$401)+'СЕТ СН'!$F$13-'СЕТ СН'!$F$21</f>
        <v>144.23637162</v>
      </c>
      <c r="K410" s="37">
        <f>SUMIFS(СВЦЭМ!$L$34:$L$777,СВЦЭМ!$A$34:$A$777,$A410,СВЦЭМ!$B$34:$B$777,K$401)+'СЕТ СН'!$F$13-'СЕТ СН'!$F$21</f>
        <v>41.141319599999974</v>
      </c>
      <c r="L410" s="37">
        <f>SUMIFS(СВЦЭМ!$L$34:$L$777,СВЦЭМ!$A$34:$A$777,$A410,СВЦЭМ!$B$34:$B$777,L$401)+'СЕТ СН'!$F$13-'СЕТ СН'!$F$21</f>
        <v>-22.335485009999957</v>
      </c>
      <c r="M410" s="37">
        <f>SUMIFS(СВЦЭМ!$L$34:$L$777,СВЦЭМ!$A$34:$A$777,$A410,СВЦЭМ!$B$34:$B$777,M$401)+'СЕТ СН'!$F$13-'СЕТ СН'!$F$21</f>
        <v>-52.608527289999984</v>
      </c>
      <c r="N410" s="37">
        <f>SUMIFS(СВЦЭМ!$L$34:$L$777,СВЦЭМ!$A$34:$A$777,$A410,СВЦЭМ!$B$34:$B$777,N$401)+'СЕТ СН'!$F$13-'СЕТ СН'!$F$21</f>
        <v>-49.449789089999967</v>
      </c>
      <c r="O410" s="37">
        <f>SUMIFS(СВЦЭМ!$L$34:$L$777,СВЦЭМ!$A$34:$A$777,$A410,СВЦЭМ!$B$34:$B$777,O$401)+'СЕТ СН'!$F$13-'СЕТ СН'!$F$21</f>
        <v>-46.269719480000049</v>
      </c>
      <c r="P410" s="37">
        <f>SUMIFS(СВЦЭМ!$L$34:$L$777,СВЦЭМ!$A$34:$A$777,$A410,СВЦЭМ!$B$34:$B$777,P$401)+'СЕТ СН'!$F$13-'СЕТ СН'!$F$21</f>
        <v>-40.111182419999977</v>
      </c>
      <c r="Q410" s="37">
        <f>SUMIFS(СВЦЭМ!$L$34:$L$777,СВЦЭМ!$A$34:$A$777,$A410,СВЦЭМ!$B$34:$B$777,Q$401)+'СЕТ СН'!$F$13-'СЕТ СН'!$F$21</f>
        <v>-40.766554570000039</v>
      </c>
      <c r="R410" s="37">
        <f>SUMIFS(СВЦЭМ!$L$34:$L$777,СВЦЭМ!$A$34:$A$777,$A410,СВЦЭМ!$B$34:$B$777,R$401)+'СЕТ СН'!$F$13-'СЕТ СН'!$F$21</f>
        <v>-37.414017469999976</v>
      </c>
      <c r="S410" s="37">
        <f>SUMIFS(СВЦЭМ!$L$34:$L$777,СВЦЭМ!$A$34:$A$777,$A410,СВЦЭМ!$B$34:$B$777,S$401)+'СЕТ СН'!$F$13-'СЕТ СН'!$F$21</f>
        <v>-101.04601984999999</v>
      </c>
      <c r="T410" s="37">
        <f>SUMIFS(СВЦЭМ!$L$34:$L$777,СВЦЭМ!$A$34:$A$777,$A410,СВЦЭМ!$B$34:$B$777,T$401)+'СЕТ СН'!$F$13-'СЕТ СН'!$F$21</f>
        <v>-133.89582576999999</v>
      </c>
      <c r="U410" s="37">
        <f>SUMIFS(СВЦЭМ!$L$34:$L$777,СВЦЭМ!$A$34:$A$777,$A410,СВЦЭМ!$B$34:$B$777,U$401)+'СЕТ СН'!$F$13-'СЕТ СН'!$F$21</f>
        <v>-134.17886019000002</v>
      </c>
      <c r="V410" s="37">
        <f>SUMIFS(СВЦЭМ!$L$34:$L$777,СВЦЭМ!$A$34:$A$777,$A410,СВЦЭМ!$B$34:$B$777,V$401)+'СЕТ СН'!$F$13-'СЕТ СН'!$F$21</f>
        <v>-99.297000570000023</v>
      </c>
      <c r="W410" s="37">
        <f>SUMIFS(СВЦЭМ!$L$34:$L$777,СВЦЭМ!$A$34:$A$777,$A410,СВЦЭМ!$B$34:$B$777,W$401)+'СЕТ СН'!$F$13-'СЕТ СН'!$F$21</f>
        <v>-52.980609989999948</v>
      </c>
      <c r="X410" s="37">
        <f>SUMIFS(СВЦЭМ!$L$34:$L$777,СВЦЭМ!$A$34:$A$777,$A410,СВЦЭМ!$B$34:$B$777,X$401)+'СЕТ СН'!$F$13-'СЕТ СН'!$F$21</f>
        <v>28.913402130000009</v>
      </c>
      <c r="Y410" s="37">
        <f>SUMIFS(СВЦЭМ!$L$34:$L$777,СВЦЭМ!$A$34:$A$777,$A410,СВЦЭМ!$B$34:$B$777,Y$401)+'СЕТ СН'!$F$13-'СЕТ СН'!$F$21</f>
        <v>109.58952273</v>
      </c>
    </row>
    <row r="411" spans="1:27" ht="15.75" x14ac:dyDescent="0.2">
      <c r="A411" s="36">
        <f t="shared" si="11"/>
        <v>42926</v>
      </c>
      <c r="B411" s="37">
        <f>SUMIFS(СВЦЭМ!$L$34:$L$777,СВЦЭМ!$A$34:$A$777,$A411,СВЦЭМ!$B$34:$B$777,B$401)+'СЕТ СН'!$F$13-'СЕТ СН'!$F$21</f>
        <v>85.155690749999962</v>
      </c>
      <c r="C411" s="37">
        <f>SUMIFS(СВЦЭМ!$L$34:$L$777,СВЦЭМ!$A$34:$A$777,$A411,СВЦЭМ!$B$34:$B$777,C$401)+'СЕТ СН'!$F$13-'СЕТ СН'!$F$21</f>
        <v>143.63370646999999</v>
      </c>
      <c r="D411" s="37">
        <f>SUMIFS(СВЦЭМ!$L$34:$L$777,СВЦЭМ!$A$34:$A$777,$A411,СВЦЭМ!$B$34:$B$777,D$401)+'СЕТ СН'!$F$13-'СЕТ СН'!$F$21</f>
        <v>226.32754799999998</v>
      </c>
      <c r="E411" s="37">
        <f>SUMIFS(СВЦЭМ!$L$34:$L$777,СВЦЭМ!$A$34:$A$777,$A411,СВЦЭМ!$B$34:$B$777,E$401)+'СЕТ СН'!$F$13-'СЕТ СН'!$F$21</f>
        <v>240.16871237999999</v>
      </c>
      <c r="F411" s="37">
        <f>SUMIFS(СВЦЭМ!$L$34:$L$777,СВЦЭМ!$A$34:$A$777,$A411,СВЦЭМ!$B$34:$B$777,F$401)+'СЕТ СН'!$F$13-'СЕТ СН'!$F$21</f>
        <v>205.60044873000004</v>
      </c>
      <c r="G411" s="37">
        <f>SUMIFS(СВЦЭМ!$L$34:$L$777,СВЦЭМ!$A$34:$A$777,$A411,СВЦЭМ!$B$34:$B$777,G$401)+'СЕТ СН'!$F$13-'СЕТ СН'!$F$21</f>
        <v>212.55631953</v>
      </c>
      <c r="H411" s="37">
        <f>SUMIFS(СВЦЭМ!$L$34:$L$777,СВЦЭМ!$A$34:$A$777,$A411,СВЦЭМ!$B$34:$B$777,H$401)+'СЕТ СН'!$F$13-'СЕТ СН'!$F$21</f>
        <v>198.51604779000002</v>
      </c>
      <c r="I411" s="37">
        <f>SUMIFS(СВЦЭМ!$L$34:$L$777,СВЦЭМ!$A$34:$A$777,$A411,СВЦЭМ!$B$34:$B$777,I$401)+'СЕТ СН'!$F$13-'СЕТ СН'!$F$21</f>
        <v>154.50759381</v>
      </c>
      <c r="J411" s="37">
        <f>SUMIFS(СВЦЭМ!$L$34:$L$777,СВЦЭМ!$A$34:$A$777,$A411,СВЦЭМ!$B$34:$B$777,J$401)+'СЕТ СН'!$F$13-'СЕТ СН'!$F$21</f>
        <v>95.134433650000005</v>
      </c>
      <c r="K411" s="37">
        <f>SUMIFS(СВЦЭМ!$L$34:$L$777,СВЦЭМ!$A$34:$A$777,$A411,СВЦЭМ!$B$34:$B$777,K$401)+'СЕТ СН'!$F$13-'СЕТ СН'!$F$21</f>
        <v>26.205396759999985</v>
      </c>
      <c r="L411" s="37">
        <f>SUMIFS(СВЦЭМ!$L$34:$L$777,СВЦЭМ!$A$34:$A$777,$A411,СВЦЭМ!$B$34:$B$777,L$401)+'СЕТ СН'!$F$13-'СЕТ СН'!$F$21</f>
        <v>25.71968296</v>
      </c>
      <c r="M411" s="37">
        <f>SUMIFS(СВЦЭМ!$L$34:$L$777,СВЦЭМ!$A$34:$A$777,$A411,СВЦЭМ!$B$34:$B$777,M$401)+'СЕТ СН'!$F$13-'СЕТ СН'!$F$21</f>
        <v>22.510546309999995</v>
      </c>
      <c r="N411" s="37">
        <f>SUMIFS(СВЦЭМ!$L$34:$L$777,СВЦЭМ!$A$34:$A$777,$A411,СВЦЭМ!$B$34:$B$777,N$401)+'СЕТ СН'!$F$13-'СЕТ СН'!$F$21</f>
        <v>19.762411960000009</v>
      </c>
      <c r="O411" s="37">
        <f>SUMIFS(СВЦЭМ!$L$34:$L$777,СВЦЭМ!$A$34:$A$777,$A411,СВЦЭМ!$B$34:$B$777,O$401)+'СЕТ СН'!$F$13-'СЕТ СН'!$F$21</f>
        <v>26.148764260000007</v>
      </c>
      <c r="P411" s="37">
        <f>SUMIFS(СВЦЭМ!$L$34:$L$777,СВЦЭМ!$A$34:$A$777,$A411,СВЦЭМ!$B$34:$B$777,P$401)+'СЕТ СН'!$F$13-'СЕТ СН'!$F$21</f>
        <v>25.245960060000016</v>
      </c>
      <c r="Q411" s="37">
        <f>SUMIFS(СВЦЭМ!$L$34:$L$777,СВЦЭМ!$A$34:$A$777,$A411,СВЦЭМ!$B$34:$B$777,Q$401)+'СЕТ СН'!$F$13-'СЕТ СН'!$F$21</f>
        <v>27.808326019999981</v>
      </c>
      <c r="R411" s="37">
        <f>SUMIFS(СВЦЭМ!$L$34:$L$777,СВЦЭМ!$A$34:$A$777,$A411,СВЦЭМ!$B$34:$B$777,R$401)+'СЕТ СН'!$F$13-'СЕТ СН'!$F$21</f>
        <v>20.630967469999973</v>
      </c>
      <c r="S411" s="37">
        <f>SUMIFS(СВЦЭМ!$L$34:$L$777,СВЦЭМ!$A$34:$A$777,$A411,СВЦЭМ!$B$34:$B$777,S$401)+'СЕТ СН'!$F$13-'СЕТ СН'!$F$21</f>
        <v>17.706132830000001</v>
      </c>
      <c r="T411" s="37">
        <f>SUMIFS(СВЦЭМ!$L$34:$L$777,СВЦЭМ!$A$34:$A$777,$A411,СВЦЭМ!$B$34:$B$777,T$401)+'СЕТ СН'!$F$13-'СЕТ СН'!$F$21</f>
        <v>21.068513579999944</v>
      </c>
      <c r="U411" s="37">
        <f>SUMIFS(СВЦЭМ!$L$34:$L$777,СВЦЭМ!$A$34:$A$777,$A411,СВЦЭМ!$B$34:$B$777,U$401)+'СЕТ СН'!$F$13-'СЕТ СН'!$F$21</f>
        <v>22.66569764999997</v>
      </c>
      <c r="V411" s="37">
        <f>SUMIFS(СВЦЭМ!$L$34:$L$777,СВЦЭМ!$A$34:$A$777,$A411,СВЦЭМ!$B$34:$B$777,V$401)+'СЕТ СН'!$F$13-'СЕТ СН'!$F$21</f>
        <v>21.657130769999981</v>
      </c>
      <c r="W411" s="37">
        <f>SUMIFS(СВЦЭМ!$L$34:$L$777,СВЦЭМ!$A$34:$A$777,$A411,СВЦЭМ!$B$34:$B$777,W$401)+'СЕТ СН'!$F$13-'СЕТ СН'!$F$21</f>
        <v>8.2017210599999544</v>
      </c>
      <c r="X411" s="37">
        <f>SUMIFS(СВЦЭМ!$L$34:$L$777,СВЦЭМ!$A$34:$A$777,$A411,СВЦЭМ!$B$34:$B$777,X$401)+'СЕТ СН'!$F$13-'СЕТ СН'!$F$21</f>
        <v>10.616163690000008</v>
      </c>
      <c r="Y411" s="37">
        <f>SUMIFS(СВЦЭМ!$L$34:$L$777,СВЦЭМ!$A$34:$A$777,$A411,СВЦЭМ!$B$34:$B$777,Y$401)+'СЕТ СН'!$F$13-'СЕТ СН'!$F$21</f>
        <v>82.160019749999947</v>
      </c>
    </row>
    <row r="412" spans="1:27" ht="15.75" x14ac:dyDescent="0.2">
      <c r="A412" s="36">
        <f t="shared" si="11"/>
        <v>42927</v>
      </c>
      <c r="B412" s="37">
        <f>SUMIFS(СВЦЭМ!$L$34:$L$777,СВЦЭМ!$A$34:$A$777,$A412,СВЦЭМ!$B$34:$B$777,B$401)+'СЕТ СН'!$F$13-'СЕТ СН'!$F$21</f>
        <v>143.79455129999997</v>
      </c>
      <c r="C412" s="37">
        <f>SUMIFS(СВЦЭМ!$L$34:$L$777,СВЦЭМ!$A$34:$A$777,$A412,СВЦЭМ!$B$34:$B$777,C$401)+'СЕТ СН'!$F$13-'СЕТ СН'!$F$21</f>
        <v>153.37853923</v>
      </c>
      <c r="D412" s="37">
        <f>SUMIFS(СВЦЭМ!$L$34:$L$777,СВЦЭМ!$A$34:$A$777,$A412,СВЦЭМ!$B$34:$B$777,D$401)+'СЕТ СН'!$F$13-'СЕТ СН'!$F$21</f>
        <v>239.82428370000002</v>
      </c>
      <c r="E412" s="37">
        <f>SUMIFS(СВЦЭМ!$L$34:$L$777,СВЦЭМ!$A$34:$A$777,$A412,СВЦЭМ!$B$34:$B$777,E$401)+'СЕТ СН'!$F$13-'СЕТ СН'!$F$21</f>
        <v>240.16974619999996</v>
      </c>
      <c r="F412" s="37">
        <f>SUMIFS(СВЦЭМ!$L$34:$L$777,СВЦЭМ!$A$34:$A$777,$A412,СВЦЭМ!$B$34:$B$777,F$401)+'СЕТ СН'!$F$13-'СЕТ СН'!$F$21</f>
        <v>241.27762517999997</v>
      </c>
      <c r="G412" s="37">
        <f>SUMIFS(СВЦЭМ!$L$34:$L$777,СВЦЭМ!$A$34:$A$777,$A412,СВЦЭМ!$B$34:$B$777,G$401)+'СЕТ СН'!$F$13-'СЕТ СН'!$F$21</f>
        <v>240.01529529000004</v>
      </c>
      <c r="H412" s="37">
        <f>SUMIFS(СВЦЭМ!$L$34:$L$777,СВЦЭМ!$A$34:$A$777,$A412,СВЦЭМ!$B$34:$B$777,H$401)+'СЕТ СН'!$F$13-'СЕТ СН'!$F$21</f>
        <v>262.21376155999997</v>
      </c>
      <c r="I412" s="37">
        <f>SUMIFS(СВЦЭМ!$L$34:$L$777,СВЦЭМ!$A$34:$A$777,$A412,СВЦЭМ!$B$34:$B$777,I$401)+'СЕТ СН'!$F$13-'СЕТ СН'!$F$21</f>
        <v>237.02700856000001</v>
      </c>
      <c r="J412" s="37">
        <f>SUMIFS(СВЦЭМ!$L$34:$L$777,СВЦЭМ!$A$34:$A$777,$A412,СВЦЭМ!$B$34:$B$777,J$401)+'СЕТ СН'!$F$13-'СЕТ СН'!$F$21</f>
        <v>145.31764766000003</v>
      </c>
      <c r="K412" s="37">
        <f>SUMIFS(СВЦЭМ!$L$34:$L$777,СВЦЭМ!$A$34:$A$777,$A412,СВЦЭМ!$B$34:$B$777,K$401)+'СЕТ СН'!$F$13-'СЕТ СН'!$F$21</f>
        <v>63.140757750000034</v>
      </c>
      <c r="L412" s="37">
        <f>SUMIFS(СВЦЭМ!$L$34:$L$777,СВЦЭМ!$A$34:$A$777,$A412,СВЦЭМ!$B$34:$B$777,L$401)+'СЕТ СН'!$F$13-'СЕТ СН'!$F$21</f>
        <v>8.6094836800000394</v>
      </c>
      <c r="M412" s="37">
        <f>SUMIFS(СВЦЭМ!$L$34:$L$777,СВЦЭМ!$A$34:$A$777,$A412,СВЦЭМ!$B$34:$B$777,M$401)+'СЕТ СН'!$F$13-'СЕТ СН'!$F$21</f>
        <v>-10.070902649999994</v>
      </c>
      <c r="N412" s="37">
        <f>SUMIFS(СВЦЭМ!$L$34:$L$777,СВЦЭМ!$A$34:$A$777,$A412,СВЦЭМ!$B$34:$B$777,N$401)+'СЕТ СН'!$F$13-'СЕТ СН'!$F$21</f>
        <v>-5.0841374300000552</v>
      </c>
      <c r="O412" s="37">
        <f>SUMIFS(СВЦЭМ!$L$34:$L$777,СВЦЭМ!$A$34:$A$777,$A412,СВЦЭМ!$B$34:$B$777,O$401)+'СЕТ СН'!$F$13-'СЕТ СН'!$F$21</f>
        <v>-5.2789279900000565</v>
      </c>
      <c r="P412" s="37">
        <f>SUMIFS(СВЦЭМ!$L$34:$L$777,СВЦЭМ!$A$34:$A$777,$A412,СВЦЭМ!$B$34:$B$777,P$401)+'СЕТ СН'!$F$13-'СЕТ СН'!$F$21</f>
        <v>-4.4443174100000533</v>
      </c>
      <c r="Q412" s="37">
        <f>SUMIFS(СВЦЭМ!$L$34:$L$777,СВЦЭМ!$A$34:$A$777,$A412,СВЦЭМ!$B$34:$B$777,Q$401)+'СЕТ СН'!$F$13-'СЕТ СН'!$F$21</f>
        <v>-6.205298780000021</v>
      </c>
      <c r="R412" s="37">
        <f>SUMIFS(СВЦЭМ!$L$34:$L$777,СВЦЭМ!$A$34:$A$777,$A412,СВЦЭМ!$B$34:$B$777,R$401)+'СЕТ СН'!$F$13-'СЕТ СН'!$F$21</f>
        <v>1.7132601600000044</v>
      </c>
      <c r="S412" s="37">
        <f>SUMIFS(СВЦЭМ!$L$34:$L$777,СВЦЭМ!$A$34:$A$777,$A412,СВЦЭМ!$B$34:$B$777,S$401)+'СЕТ СН'!$F$13-'СЕТ СН'!$F$21</f>
        <v>3.2581322700000328</v>
      </c>
      <c r="T412" s="37">
        <f>SUMIFS(СВЦЭМ!$L$34:$L$777,СВЦЭМ!$A$34:$A$777,$A412,СВЦЭМ!$B$34:$B$777,T$401)+'СЕТ СН'!$F$13-'СЕТ СН'!$F$21</f>
        <v>14.955777480000052</v>
      </c>
      <c r="U412" s="37">
        <f>SUMIFS(СВЦЭМ!$L$34:$L$777,СВЦЭМ!$A$34:$A$777,$A412,СВЦЭМ!$B$34:$B$777,U$401)+'СЕТ СН'!$F$13-'СЕТ СН'!$F$21</f>
        <v>21.551321030000054</v>
      </c>
      <c r="V412" s="37">
        <f>SUMIFS(СВЦЭМ!$L$34:$L$777,СВЦЭМ!$A$34:$A$777,$A412,СВЦЭМ!$B$34:$B$777,V$401)+'СЕТ СН'!$F$13-'СЕТ СН'!$F$21</f>
        <v>29.692940939999971</v>
      </c>
      <c r="W412" s="37">
        <f>SUMIFS(СВЦЭМ!$L$34:$L$777,СВЦЭМ!$A$34:$A$777,$A412,СВЦЭМ!$B$34:$B$777,W$401)+'СЕТ СН'!$F$13-'СЕТ СН'!$F$21</f>
        <v>41.298801479999952</v>
      </c>
      <c r="X412" s="37">
        <f>SUMIFS(СВЦЭМ!$L$34:$L$777,СВЦЭМ!$A$34:$A$777,$A412,СВЦЭМ!$B$34:$B$777,X$401)+'СЕТ СН'!$F$13-'СЕТ СН'!$F$21</f>
        <v>92.401927979999982</v>
      </c>
      <c r="Y412" s="37">
        <f>SUMIFS(СВЦЭМ!$L$34:$L$777,СВЦЭМ!$A$34:$A$777,$A412,СВЦЭМ!$B$34:$B$777,Y$401)+'СЕТ СН'!$F$13-'СЕТ СН'!$F$21</f>
        <v>133.23667568999997</v>
      </c>
    </row>
    <row r="413" spans="1:27" ht="15.75" x14ac:dyDescent="0.2">
      <c r="A413" s="36">
        <f t="shared" si="11"/>
        <v>42928</v>
      </c>
      <c r="B413" s="37">
        <f>SUMIFS(СВЦЭМ!$L$34:$L$777,СВЦЭМ!$A$34:$A$777,$A413,СВЦЭМ!$B$34:$B$777,B$401)+'СЕТ СН'!$F$13-'СЕТ СН'!$F$21</f>
        <v>149.47697382000001</v>
      </c>
      <c r="C413" s="37">
        <f>SUMIFS(СВЦЭМ!$L$34:$L$777,СВЦЭМ!$A$34:$A$777,$A413,СВЦЭМ!$B$34:$B$777,C$401)+'СЕТ СН'!$F$13-'СЕТ СН'!$F$21</f>
        <v>190.24231381000004</v>
      </c>
      <c r="D413" s="37">
        <f>SUMIFS(СВЦЭМ!$L$34:$L$777,СВЦЭМ!$A$34:$A$777,$A413,СВЦЭМ!$B$34:$B$777,D$401)+'СЕТ СН'!$F$13-'СЕТ СН'!$F$21</f>
        <v>230.59577734000004</v>
      </c>
      <c r="E413" s="37">
        <f>SUMIFS(СВЦЭМ!$L$34:$L$777,СВЦЭМ!$A$34:$A$777,$A413,СВЦЭМ!$B$34:$B$777,E$401)+'СЕТ СН'!$F$13-'СЕТ СН'!$F$21</f>
        <v>234.29796744999999</v>
      </c>
      <c r="F413" s="37">
        <f>SUMIFS(СВЦЭМ!$L$34:$L$777,СВЦЭМ!$A$34:$A$777,$A413,СВЦЭМ!$B$34:$B$777,F$401)+'СЕТ СН'!$F$13-'СЕТ СН'!$F$21</f>
        <v>234.60502770000005</v>
      </c>
      <c r="G413" s="37">
        <f>SUMIFS(СВЦЭМ!$L$34:$L$777,СВЦЭМ!$A$34:$A$777,$A413,СВЦЭМ!$B$34:$B$777,G$401)+'СЕТ СН'!$F$13-'СЕТ СН'!$F$21</f>
        <v>234.41680702999997</v>
      </c>
      <c r="H413" s="37">
        <f>SUMIFS(СВЦЭМ!$L$34:$L$777,СВЦЭМ!$A$34:$A$777,$A413,СВЦЭМ!$B$34:$B$777,H$401)+'СЕТ СН'!$F$13-'СЕТ СН'!$F$21</f>
        <v>257.66685211000004</v>
      </c>
      <c r="I413" s="37">
        <f>SUMIFS(СВЦЭМ!$L$34:$L$777,СВЦЭМ!$A$34:$A$777,$A413,СВЦЭМ!$B$34:$B$777,I$401)+'СЕТ СН'!$F$13-'СЕТ СН'!$F$21</f>
        <v>254.11579433999998</v>
      </c>
      <c r="J413" s="37">
        <f>SUMIFS(СВЦЭМ!$L$34:$L$777,СВЦЭМ!$A$34:$A$777,$A413,СВЦЭМ!$B$34:$B$777,J$401)+'СЕТ СН'!$F$13-'СЕТ СН'!$F$21</f>
        <v>155.13580944</v>
      </c>
      <c r="K413" s="37">
        <f>SUMIFS(СВЦЭМ!$L$34:$L$777,СВЦЭМ!$A$34:$A$777,$A413,СВЦЭМ!$B$34:$B$777,K$401)+'СЕТ СН'!$F$13-'СЕТ СН'!$F$21</f>
        <v>73.381887829999982</v>
      </c>
      <c r="L413" s="37">
        <f>SUMIFS(СВЦЭМ!$L$34:$L$777,СВЦЭМ!$A$34:$A$777,$A413,СВЦЭМ!$B$34:$B$777,L$401)+'СЕТ СН'!$F$13-'СЕТ СН'!$F$21</f>
        <v>16.043022719999954</v>
      </c>
      <c r="M413" s="37">
        <f>SUMIFS(СВЦЭМ!$L$34:$L$777,СВЦЭМ!$A$34:$A$777,$A413,СВЦЭМ!$B$34:$B$777,M$401)+'СЕТ СН'!$F$13-'СЕТ СН'!$F$21</f>
        <v>-5.0149119300000393</v>
      </c>
      <c r="N413" s="37">
        <f>SUMIFS(СВЦЭМ!$L$34:$L$777,СВЦЭМ!$A$34:$A$777,$A413,СВЦЭМ!$B$34:$B$777,N$401)+'СЕТ СН'!$F$13-'СЕТ СН'!$F$21</f>
        <v>2.4013639199999943</v>
      </c>
      <c r="O413" s="37">
        <f>SUMIFS(СВЦЭМ!$L$34:$L$777,СВЦЭМ!$A$34:$A$777,$A413,СВЦЭМ!$B$34:$B$777,O$401)+'СЕТ СН'!$F$13-'СЕТ СН'!$F$21</f>
        <v>5.3139348500000096</v>
      </c>
      <c r="P413" s="37">
        <f>SUMIFS(СВЦЭМ!$L$34:$L$777,СВЦЭМ!$A$34:$A$777,$A413,СВЦЭМ!$B$34:$B$777,P$401)+'СЕТ СН'!$F$13-'СЕТ СН'!$F$21</f>
        <v>4.1728743899999472</v>
      </c>
      <c r="Q413" s="37">
        <f>SUMIFS(СВЦЭМ!$L$34:$L$777,СВЦЭМ!$A$34:$A$777,$A413,СВЦЭМ!$B$34:$B$777,Q$401)+'СЕТ СН'!$F$13-'СЕТ СН'!$F$21</f>
        <v>3.8164526599999817</v>
      </c>
      <c r="R413" s="37">
        <f>SUMIFS(СВЦЭМ!$L$34:$L$777,СВЦЭМ!$A$34:$A$777,$A413,СВЦЭМ!$B$34:$B$777,R$401)+'СЕТ СН'!$F$13-'СЕТ СН'!$F$21</f>
        <v>9.1640055699999721</v>
      </c>
      <c r="S413" s="37">
        <f>SUMIFS(СВЦЭМ!$L$34:$L$777,СВЦЭМ!$A$34:$A$777,$A413,СВЦЭМ!$B$34:$B$777,S$401)+'СЕТ СН'!$F$13-'СЕТ СН'!$F$21</f>
        <v>9.4783071499999778</v>
      </c>
      <c r="T413" s="37">
        <f>SUMIFS(СВЦЭМ!$L$34:$L$777,СВЦЭМ!$A$34:$A$777,$A413,СВЦЭМ!$B$34:$B$777,T$401)+'СЕТ СН'!$F$13-'СЕТ СН'!$F$21</f>
        <v>15.073427599999945</v>
      </c>
      <c r="U413" s="37">
        <f>SUMIFS(СВЦЭМ!$L$34:$L$777,СВЦЭМ!$A$34:$A$777,$A413,СВЦЭМ!$B$34:$B$777,U$401)+'СЕТ СН'!$F$13-'СЕТ СН'!$F$21</f>
        <v>19.897765339999978</v>
      </c>
      <c r="V413" s="37">
        <f>SUMIFS(СВЦЭМ!$L$34:$L$777,СВЦЭМ!$A$34:$A$777,$A413,СВЦЭМ!$B$34:$B$777,V$401)+'СЕТ СН'!$F$13-'СЕТ СН'!$F$21</f>
        <v>33.323396979999984</v>
      </c>
      <c r="W413" s="37">
        <f>SUMIFS(СВЦЭМ!$L$34:$L$777,СВЦЭМ!$A$34:$A$777,$A413,СВЦЭМ!$B$34:$B$777,W$401)+'СЕТ СН'!$F$13-'СЕТ СН'!$F$21</f>
        <v>50.610787559999949</v>
      </c>
      <c r="X413" s="37">
        <f>SUMIFS(СВЦЭМ!$L$34:$L$777,СВЦЭМ!$A$34:$A$777,$A413,СВЦЭМ!$B$34:$B$777,X$401)+'СЕТ СН'!$F$13-'СЕТ СН'!$F$21</f>
        <v>106.60955547000003</v>
      </c>
      <c r="Y413" s="37">
        <f>SUMIFS(СВЦЭМ!$L$34:$L$777,СВЦЭМ!$A$34:$A$777,$A413,СВЦЭМ!$B$34:$B$777,Y$401)+'СЕТ СН'!$F$13-'СЕТ СН'!$F$21</f>
        <v>128.38100510000004</v>
      </c>
    </row>
    <row r="414" spans="1:27" ht="15.75" x14ac:dyDescent="0.2">
      <c r="A414" s="36">
        <f t="shared" si="11"/>
        <v>42929</v>
      </c>
      <c r="B414" s="37">
        <f>SUMIFS(СВЦЭМ!$L$34:$L$777,СВЦЭМ!$A$34:$A$777,$A414,СВЦЭМ!$B$34:$B$777,B$401)+'СЕТ СН'!$F$13-'СЕТ СН'!$F$21</f>
        <v>133.14548976000003</v>
      </c>
      <c r="C414" s="37">
        <f>SUMIFS(СВЦЭМ!$L$34:$L$777,СВЦЭМ!$A$34:$A$777,$A414,СВЦЭМ!$B$34:$B$777,C$401)+'СЕТ СН'!$F$13-'СЕТ СН'!$F$21</f>
        <v>182.62303383999995</v>
      </c>
      <c r="D414" s="37">
        <f>SUMIFS(СВЦЭМ!$L$34:$L$777,СВЦЭМ!$A$34:$A$777,$A414,СВЦЭМ!$B$34:$B$777,D$401)+'СЕТ СН'!$F$13-'СЕТ СН'!$F$21</f>
        <v>239.47729161999996</v>
      </c>
      <c r="E414" s="37">
        <f>SUMIFS(СВЦЭМ!$L$34:$L$777,СВЦЭМ!$A$34:$A$777,$A414,СВЦЭМ!$B$34:$B$777,E$401)+'СЕТ СН'!$F$13-'СЕТ СН'!$F$21</f>
        <v>242.03929326000002</v>
      </c>
      <c r="F414" s="37">
        <f>SUMIFS(СВЦЭМ!$L$34:$L$777,СВЦЭМ!$A$34:$A$777,$A414,СВЦЭМ!$B$34:$B$777,F$401)+'СЕТ СН'!$F$13-'СЕТ СН'!$F$21</f>
        <v>245.27271189999999</v>
      </c>
      <c r="G414" s="37">
        <f>SUMIFS(СВЦЭМ!$L$34:$L$777,СВЦЭМ!$A$34:$A$777,$A414,СВЦЭМ!$B$34:$B$777,G$401)+'СЕТ СН'!$F$13-'СЕТ СН'!$F$21</f>
        <v>245.25925520999999</v>
      </c>
      <c r="H414" s="37">
        <f>SUMIFS(СВЦЭМ!$L$34:$L$777,СВЦЭМ!$A$34:$A$777,$A414,СВЦЭМ!$B$34:$B$777,H$401)+'СЕТ СН'!$F$13-'СЕТ СН'!$F$21</f>
        <v>261.63737490999995</v>
      </c>
      <c r="I414" s="37">
        <f>SUMIFS(СВЦЭМ!$L$34:$L$777,СВЦЭМ!$A$34:$A$777,$A414,СВЦЭМ!$B$34:$B$777,I$401)+'СЕТ СН'!$F$13-'СЕТ СН'!$F$21</f>
        <v>196.88204800999995</v>
      </c>
      <c r="J414" s="37">
        <f>SUMIFS(СВЦЭМ!$L$34:$L$777,СВЦЭМ!$A$34:$A$777,$A414,СВЦЭМ!$B$34:$B$777,J$401)+'СЕТ СН'!$F$13-'СЕТ СН'!$F$21</f>
        <v>107.75712909000003</v>
      </c>
      <c r="K414" s="37">
        <f>SUMIFS(СВЦЭМ!$L$34:$L$777,СВЦЭМ!$A$34:$A$777,$A414,СВЦЭМ!$B$34:$B$777,K$401)+'СЕТ СН'!$F$13-'СЕТ СН'!$F$21</f>
        <v>38.994361649999973</v>
      </c>
      <c r="L414" s="37">
        <f>SUMIFS(СВЦЭМ!$L$34:$L$777,СВЦЭМ!$A$34:$A$777,$A414,СВЦЭМ!$B$34:$B$777,L$401)+'СЕТ СН'!$F$13-'СЕТ СН'!$F$21</f>
        <v>-14.470478830000047</v>
      </c>
      <c r="M414" s="37">
        <f>SUMIFS(СВЦЭМ!$L$34:$L$777,СВЦЭМ!$A$34:$A$777,$A414,СВЦЭМ!$B$34:$B$777,M$401)+'СЕТ СН'!$F$13-'СЕТ СН'!$F$21</f>
        <v>-35.290010609999968</v>
      </c>
      <c r="N414" s="37">
        <f>SUMIFS(СВЦЭМ!$L$34:$L$777,СВЦЭМ!$A$34:$A$777,$A414,СВЦЭМ!$B$34:$B$777,N$401)+'СЕТ СН'!$F$13-'СЕТ СН'!$F$21</f>
        <v>-29.962782599999969</v>
      </c>
      <c r="O414" s="37">
        <f>SUMIFS(СВЦЭМ!$L$34:$L$777,СВЦЭМ!$A$34:$A$777,$A414,СВЦЭМ!$B$34:$B$777,O$401)+'СЕТ СН'!$F$13-'СЕТ СН'!$F$21</f>
        <v>-30.278258729999948</v>
      </c>
      <c r="P414" s="37">
        <f>SUMIFS(СВЦЭМ!$L$34:$L$777,СВЦЭМ!$A$34:$A$777,$A414,СВЦЭМ!$B$34:$B$777,P$401)+'СЕТ СН'!$F$13-'СЕТ СН'!$F$21</f>
        <v>-31.128817759999947</v>
      </c>
      <c r="Q414" s="37">
        <f>SUMIFS(СВЦЭМ!$L$34:$L$777,СВЦЭМ!$A$34:$A$777,$A414,СВЦЭМ!$B$34:$B$777,Q$401)+'СЕТ СН'!$F$13-'СЕТ СН'!$F$21</f>
        <v>-31.176526569999965</v>
      </c>
      <c r="R414" s="37">
        <f>SUMIFS(СВЦЭМ!$L$34:$L$777,СВЦЭМ!$A$34:$A$777,$A414,СВЦЭМ!$B$34:$B$777,R$401)+'СЕТ СН'!$F$13-'СЕТ СН'!$F$21</f>
        <v>-26.094909039999948</v>
      </c>
      <c r="S414" s="37">
        <f>SUMIFS(СВЦЭМ!$L$34:$L$777,СВЦЭМ!$A$34:$A$777,$A414,СВЦЭМ!$B$34:$B$777,S$401)+'СЕТ СН'!$F$13-'СЕТ СН'!$F$21</f>
        <v>-19.850537300000042</v>
      </c>
      <c r="T414" s="37">
        <f>SUMIFS(СВЦЭМ!$L$34:$L$777,СВЦЭМ!$A$34:$A$777,$A414,СВЦЭМ!$B$34:$B$777,T$401)+'СЕТ СН'!$F$13-'СЕТ СН'!$F$21</f>
        <v>7.8435351699999956</v>
      </c>
      <c r="U414" s="37">
        <f>SUMIFS(СВЦЭМ!$L$34:$L$777,СВЦЭМ!$A$34:$A$777,$A414,СВЦЭМ!$B$34:$B$777,U$401)+'СЕТ СН'!$F$13-'СЕТ СН'!$F$21</f>
        <v>21.362303320000024</v>
      </c>
      <c r="V414" s="37">
        <f>SUMIFS(СВЦЭМ!$L$34:$L$777,СВЦЭМ!$A$34:$A$777,$A414,СВЦЭМ!$B$34:$B$777,V$401)+'СЕТ СН'!$F$13-'СЕТ СН'!$F$21</f>
        <v>37.022437530000047</v>
      </c>
      <c r="W414" s="37">
        <f>SUMIFS(СВЦЭМ!$L$34:$L$777,СВЦЭМ!$A$34:$A$777,$A414,СВЦЭМ!$B$34:$B$777,W$401)+'СЕТ СН'!$F$13-'СЕТ СН'!$F$21</f>
        <v>64.088476420000006</v>
      </c>
      <c r="X414" s="37">
        <f>SUMIFS(СВЦЭМ!$L$34:$L$777,СВЦЭМ!$A$34:$A$777,$A414,СВЦЭМ!$B$34:$B$777,X$401)+'СЕТ СН'!$F$13-'СЕТ СН'!$F$21</f>
        <v>110.42541588999995</v>
      </c>
      <c r="Y414" s="37">
        <f>SUMIFS(СВЦЭМ!$L$34:$L$777,СВЦЭМ!$A$34:$A$777,$A414,СВЦЭМ!$B$34:$B$777,Y$401)+'СЕТ СН'!$F$13-'СЕТ СН'!$F$21</f>
        <v>135.57078893000005</v>
      </c>
    </row>
    <row r="415" spans="1:27" ht="15.75" x14ac:dyDescent="0.2">
      <c r="A415" s="36">
        <f t="shared" si="11"/>
        <v>42930</v>
      </c>
      <c r="B415" s="37">
        <f>SUMIFS(СВЦЭМ!$L$34:$L$777,СВЦЭМ!$A$34:$A$777,$A415,СВЦЭМ!$B$34:$B$777,B$401)+'СЕТ СН'!$F$13-'СЕТ СН'!$F$21</f>
        <v>144.18683899999996</v>
      </c>
      <c r="C415" s="37">
        <f>SUMIFS(СВЦЭМ!$L$34:$L$777,СВЦЭМ!$A$34:$A$777,$A415,СВЦЭМ!$B$34:$B$777,C$401)+'СЕТ СН'!$F$13-'СЕТ СН'!$F$21</f>
        <v>138.29491986999994</v>
      </c>
      <c r="D415" s="37">
        <f>SUMIFS(СВЦЭМ!$L$34:$L$777,СВЦЭМ!$A$34:$A$777,$A415,СВЦЭМ!$B$34:$B$777,D$401)+'СЕТ СН'!$F$13-'СЕТ СН'!$F$21</f>
        <v>193.78621282999995</v>
      </c>
      <c r="E415" s="37">
        <f>SUMIFS(СВЦЭМ!$L$34:$L$777,СВЦЭМ!$A$34:$A$777,$A415,СВЦЭМ!$B$34:$B$777,E$401)+'СЕТ СН'!$F$13-'СЕТ СН'!$F$21</f>
        <v>185.78089323999995</v>
      </c>
      <c r="F415" s="37">
        <f>SUMIFS(СВЦЭМ!$L$34:$L$777,СВЦЭМ!$A$34:$A$777,$A415,СВЦЭМ!$B$34:$B$777,F$401)+'СЕТ СН'!$F$13-'СЕТ СН'!$F$21</f>
        <v>183.30150972000001</v>
      </c>
      <c r="G415" s="37">
        <f>SUMIFS(СВЦЭМ!$L$34:$L$777,СВЦЭМ!$A$34:$A$777,$A415,СВЦЭМ!$B$34:$B$777,G$401)+'СЕТ СН'!$F$13-'СЕТ СН'!$F$21</f>
        <v>187.62417946000005</v>
      </c>
      <c r="H415" s="37">
        <f>SUMIFS(СВЦЭМ!$L$34:$L$777,СВЦЭМ!$A$34:$A$777,$A415,СВЦЭМ!$B$34:$B$777,H$401)+'СЕТ СН'!$F$13-'СЕТ СН'!$F$21</f>
        <v>213.05171519999999</v>
      </c>
      <c r="I415" s="37">
        <f>SUMIFS(СВЦЭМ!$L$34:$L$777,СВЦЭМ!$A$34:$A$777,$A415,СВЦЭМ!$B$34:$B$777,I$401)+'СЕТ СН'!$F$13-'СЕТ СН'!$F$21</f>
        <v>179.72934703999999</v>
      </c>
      <c r="J415" s="37">
        <f>SUMIFS(СВЦЭМ!$L$34:$L$777,СВЦЭМ!$A$34:$A$777,$A415,СВЦЭМ!$B$34:$B$777,J$401)+'СЕТ СН'!$F$13-'СЕТ СН'!$F$21</f>
        <v>76.485761160000038</v>
      </c>
      <c r="K415" s="37">
        <f>SUMIFS(СВЦЭМ!$L$34:$L$777,СВЦЭМ!$A$34:$A$777,$A415,СВЦЭМ!$B$34:$B$777,K$401)+'СЕТ СН'!$F$13-'СЕТ СН'!$F$21</f>
        <v>31.640186520000043</v>
      </c>
      <c r="L415" s="37">
        <f>SUMIFS(СВЦЭМ!$L$34:$L$777,СВЦЭМ!$A$34:$A$777,$A415,СВЦЭМ!$B$34:$B$777,L$401)+'СЕТ СН'!$F$13-'СЕТ СН'!$F$21</f>
        <v>-1.9627069099999517</v>
      </c>
      <c r="M415" s="37">
        <f>SUMIFS(СВЦЭМ!$L$34:$L$777,СВЦЭМ!$A$34:$A$777,$A415,СВЦЭМ!$B$34:$B$777,M$401)+'СЕТ СН'!$F$13-'СЕТ СН'!$F$21</f>
        <v>-5.2805833800000528</v>
      </c>
      <c r="N415" s="37">
        <f>SUMIFS(СВЦЭМ!$L$34:$L$777,СВЦЭМ!$A$34:$A$777,$A415,СВЦЭМ!$B$34:$B$777,N$401)+'СЕТ СН'!$F$13-'СЕТ СН'!$F$21</f>
        <v>-10.02525369</v>
      </c>
      <c r="O415" s="37">
        <f>SUMIFS(СВЦЭМ!$L$34:$L$777,СВЦЭМ!$A$34:$A$777,$A415,СВЦЭМ!$B$34:$B$777,O$401)+'СЕТ СН'!$F$13-'СЕТ СН'!$F$21</f>
        <v>-7.7687308399999893</v>
      </c>
      <c r="P415" s="37">
        <f>SUMIFS(СВЦЭМ!$L$34:$L$777,СВЦЭМ!$A$34:$A$777,$A415,СВЦЭМ!$B$34:$B$777,P$401)+'СЕТ СН'!$F$13-'СЕТ СН'!$F$21</f>
        <v>-8.035121150000009</v>
      </c>
      <c r="Q415" s="37">
        <f>SUMIFS(СВЦЭМ!$L$34:$L$777,СВЦЭМ!$A$34:$A$777,$A415,СВЦЭМ!$B$34:$B$777,Q$401)+'СЕТ СН'!$F$13-'СЕТ СН'!$F$21</f>
        <v>-5.2645837799999526</v>
      </c>
      <c r="R415" s="37">
        <f>SUMIFS(СВЦЭМ!$L$34:$L$777,СВЦЭМ!$A$34:$A$777,$A415,СВЦЭМ!$B$34:$B$777,R$401)+'СЕТ СН'!$F$13-'СЕТ СН'!$F$21</f>
        <v>-8.4460497699999451</v>
      </c>
      <c r="S415" s="37">
        <f>SUMIFS(СВЦЭМ!$L$34:$L$777,СВЦЭМ!$A$34:$A$777,$A415,СВЦЭМ!$B$34:$B$777,S$401)+'СЕТ СН'!$F$13-'СЕТ СН'!$F$21</f>
        <v>-10.099103770000056</v>
      </c>
      <c r="T415" s="37">
        <f>SUMIFS(СВЦЭМ!$L$34:$L$777,СВЦЭМ!$A$34:$A$777,$A415,СВЦЭМ!$B$34:$B$777,T$401)+'СЕТ СН'!$F$13-'СЕТ СН'!$F$21</f>
        <v>-14.968375850000029</v>
      </c>
      <c r="U415" s="37">
        <f>SUMIFS(СВЦЭМ!$L$34:$L$777,СВЦЭМ!$A$34:$A$777,$A415,СВЦЭМ!$B$34:$B$777,U$401)+'СЕТ СН'!$F$13-'СЕТ СН'!$F$21</f>
        <v>-23.18076431999998</v>
      </c>
      <c r="V415" s="37">
        <f>SUMIFS(СВЦЭМ!$L$34:$L$777,СВЦЭМ!$A$34:$A$777,$A415,СВЦЭМ!$B$34:$B$777,V$401)+'СЕТ СН'!$F$13-'СЕТ СН'!$F$21</f>
        <v>-22.866062280000051</v>
      </c>
      <c r="W415" s="37">
        <f>SUMIFS(СВЦЭМ!$L$34:$L$777,СВЦЭМ!$A$34:$A$777,$A415,СВЦЭМ!$B$34:$B$777,W$401)+'СЕТ СН'!$F$13-'СЕТ СН'!$F$21</f>
        <v>-19.474181820000013</v>
      </c>
      <c r="X415" s="37">
        <f>SUMIFS(СВЦЭМ!$L$34:$L$777,СВЦЭМ!$A$34:$A$777,$A415,СВЦЭМ!$B$34:$B$777,X$401)+'СЕТ СН'!$F$13-'СЕТ СН'!$F$21</f>
        <v>-9.0298599799999693</v>
      </c>
      <c r="Y415" s="37">
        <f>SUMIFS(СВЦЭМ!$L$34:$L$777,СВЦЭМ!$A$34:$A$777,$A415,СВЦЭМ!$B$34:$B$777,Y$401)+'СЕТ СН'!$F$13-'СЕТ СН'!$F$21</f>
        <v>0.50572218000002067</v>
      </c>
    </row>
    <row r="416" spans="1:27" ht="15.75" x14ac:dyDescent="0.2">
      <c r="A416" s="36">
        <f t="shared" si="11"/>
        <v>42931</v>
      </c>
      <c r="B416" s="37">
        <f>SUMIFS(СВЦЭМ!$L$34:$L$777,СВЦЭМ!$A$34:$A$777,$A416,СВЦЭМ!$B$34:$B$777,B$401)+'СЕТ СН'!$F$13-'СЕТ СН'!$F$21</f>
        <v>88.32131996999999</v>
      </c>
      <c r="C416" s="37">
        <f>SUMIFS(СВЦЭМ!$L$34:$L$777,СВЦЭМ!$A$34:$A$777,$A416,СВЦЭМ!$B$34:$B$777,C$401)+'СЕТ СН'!$F$13-'СЕТ СН'!$F$21</f>
        <v>151.89553756999999</v>
      </c>
      <c r="D416" s="37">
        <f>SUMIFS(СВЦЭМ!$L$34:$L$777,СВЦЭМ!$A$34:$A$777,$A416,СВЦЭМ!$B$34:$B$777,D$401)+'СЕТ СН'!$F$13-'СЕТ СН'!$F$21</f>
        <v>200.05243325000004</v>
      </c>
      <c r="E416" s="37">
        <f>SUMIFS(СВЦЭМ!$L$34:$L$777,СВЦЭМ!$A$34:$A$777,$A416,СВЦЭМ!$B$34:$B$777,E$401)+'СЕТ СН'!$F$13-'СЕТ СН'!$F$21</f>
        <v>202.78424831999996</v>
      </c>
      <c r="F416" s="37">
        <f>SUMIFS(СВЦЭМ!$L$34:$L$777,СВЦЭМ!$A$34:$A$777,$A416,СВЦЭМ!$B$34:$B$777,F$401)+'СЕТ СН'!$F$13-'СЕТ СН'!$F$21</f>
        <v>206.18774346999999</v>
      </c>
      <c r="G416" s="37">
        <f>SUMIFS(СВЦЭМ!$L$34:$L$777,СВЦЭМ!$A$34:$A$777,$A416,СВЦЭМ!$B$34:$B$777,G$401)+'СЕТ СН'!$F$13-'СЕТ СН'!$F$21</f>
        <v>204.74109056999998</v>
      </c>
      <c r="H416" s="37">
        <f>SUMIFS(СВЦЭМ!$L$34:$L$777,СВЦЭМ!$A$34:$A$777,$A416,СВЦЭМ!$B$34:$B$777,H$401)+'СЕТ СН'!$F$13-'СЕТ СН'!$F$21</f>
        <v>201.86706034999997</v>
      </c>
      <c r="I416" s="37">
        <f>SUMIFS(СВЦЭМ!$L$34:$L$777,СВЦЭМ!$A$34:$A$777,$A416,СВЦЭМ!$B$34:$B$777,I$401)+'СЕТ СН'!$F$13-'СЕТ СН'!$F$21</f>
        <v>143.55200078999997</v>
      </c>
      <c r="J416" s="37">
        <f>SUMIFS(СВЦЭМ!$L$34:$L$777,СВЦЭМ!$A$34:$A$777,$A416,СВЦЭМ!$B$34:$B$777,J$401)+'СЕТ СН'!$F$13-'СЕТ СН'!$F$21</f>
        <v>61.46197116999997</v>
      </c>
      <c r="K416" s="37">
        <f>SUMIFS(СВЦЭМ!$L$34:$L$777,СВЦЭМ!$A$34:$A$777,$A416,СВЦЭМ!$B$34:$B$777,K$401)+'СЕТ СН'!$F$13-'СЕТ СН'!$F$21</f>
        <v>21.999593440000012</v>
      </c>
      <c r="L416" s="37">
        <f>SUMIFS(СВЦЭМ!$L$34:$L$777,СВЦЭМ!$A$34:$A$777,$A416,СВЦЭМ!$B$34:$B$777,L$401)+'СЕТ СН'!$F$13-'СЕТ СН'!$F$21</f>
        <v>14.226939180000045</v>
      </c>
      <c r="M416" s="37">
        <f>SUMIFS(СВЦЭМ!$L$34:$L$777,СВЦЭМ!$A$34:$A$777,$A416,СВЦЭМ!$B$34:$B$777,M$401)+'СЕТ СН'!$F$13-'СЕТ СН'!$F$21</f>
        <v>13.180600339999955</v>
      </c>
      <c r="N416" s="37">
        <f>SUMIFS(СВЦЭМ!$L$34:$L$777,СВЦЭМ!$A$34:$A$777,$A416,СВЦЭМ!$B$34:$B$777,N$401)+'СЕТ СН'!$F$13-'СЕТ СН'!$F$21</f>
        <v>8.5342502600000216</v>
      </c>
      <c r="O416" s="37">
        <f>SUMIFS(СВЦЭМ!$L$34:$L$777,СВЦЭМ!$A$34:$A$777,$A416,СВЦЭМ!$B$34:$B$777,O$401)+'СЕТ СН'!$F$13-'СЕТ СН'!$F$21</f>
        <v>2.2765321299999641</v>
      </c>
      <c r="P416" s="37">
        <f>SUMIFS(СВЦЭМ!$L$34:$L$777,СВЦЭМ!$A$34:$A$777,$A416,СВЦЭМ!$B$34:$B$777,P$401)+'СЕТ СН'!$F$13-'СЕТ СН'!$F$21</f>
        <v>1.2457774399999835</v>
      </c>
      <c r="Q416" s="37">
        <f>SUMIFS(СВЦЭМ!$L$34:$L$777,СВЦЭМ!$A$34:$A$777,$A416,СВЦЭМ!$B$34:$B$777,Q$401)+'СЕТ СН'!$F$13-'СЕТ СН'!$F$21</f>
        <v>1.5040586899999653</v>
      </c>
      <c r="R416" s="37">
        <f>SUMIFS(СВЦЭМ!$L$34:$L$777,СВЦЭМ!$A$34:$A$777,$A416,СВЦЭМ!$B$34:$B$777,R$401)+'СЕТ СН'!$F$13-'СЕТ СН'!$F$21</f>
        <v>-4.1727590000050441E-2</v>
      </c>
      <c r="S416" s="37">
        <f>SUMIFS(СВЦЭМ!$L$34:$L$777,СВЦЭМ!$A$34:$A$777,$A416,СВЦЭМ!$B$34:$B$777,S$401)+'СЕТ СН'!$F$13-'СЕТ СН'!$F$21</f>
        <v>0.64824596000005386</v>
      </c>
      <c r="T416" s="37">
        <f>SUMIFS(СВЦЭМ!$L$34:$L$777,СВЦЭМ!$A$34:$A$777,$A416,СВЦЭМ!$B$34:$B$777,T$401)+'СЕТ СН'!$F$13-'СЕТ СН'!$F$21</f>
        <v>-0.94473124000001008</v>
      </c>
      <c r="U416" s="37">
        <f>SUMIFS(СВЦЭМ!$L$34:$L$777,СВЦЭМ!$A$34:$A$777,$A416,СВЦЭМ!$B$34:$B$777,U$401)+'СЕТ СН'!$F$13-'СЕТ СН'!$F$21</f>
        <v>-0.94190246000005118</v>
      </c>
      <c r="V416" s="37">
        <f>SUMIFS(СВЦЭМ!$L$34:$L$777,СВЦЭМ!$A$34:$A$777,$A416,СВЦЭМ!$B$34:$B$777,V$401)+'СЕТ СН'!$F$13-'СЕТ СН'!$F$21</f>
        <v>14.811516959999949</v>
      </c>
      <c r="W416" s="37">
        <f>SUMIFS(СВЦЭМ!$L$34:$L$777,СВЦЭМ!$A$34:$A$777,$A416,СВЦЭМ!$B$34:$B$777,W$401)+'СЕТ СН'!$F$13-'СЕТ СН'!$F$21</f>
        <v>-0.32030989999998383</v>
      </c>
      <c r="X416" s="37">
        <f>SUMIFS(СВЦЭМ!$L$34:$L$777,СВЦЭМ!$A$34:$A$777,$A416,СВЦЭМ!$B$34:$B$777,X$401)+'СЕТ СН'!$F$13-'СЕТ СН'!$F$21</f>
        <v>-15.067358760000047</v>
      </c>
      <c r="Y416" s="37">
        <f>SUMIFS(СВЦЭМ!$L$34:$L$777,СВЦЭМ!$A$34:$A$777,$A416,СВЦЭМ!$B$34:$B$777,Y$401)+'СЕТ СН'!$F$13-'СЕТ СН'!$F$21</f>
        <v>45.577016169999979</v>
      </c>
    </row>
    <row r="417" spans="1:25" ht="15.75" x14ac:dyDescent="0.2">
      <c r="A417" s="36">
        <f t="shared" si="11"/>
        <v>42932</v>
      </c>
      <c r="B417" s="37">
        <f>SUMIFS(СВЦЭМ!$L$34:$L$777,СВЦЭМ!$A$34:$A$777,$A417,СВЦЭМ!$B$34:$B$777,B$401)+'СЕТ СН'!$F$13-'СЕТ СН'!$F$21</f>
        <v>150.85866379000004</v>
      </c>
      <c r="C417" s="37">
        <f>SUMIFS(СВЦЭМ!$L$34:$L$777,СВЦЭМ!$A$34:$A$777,$A417,СВЦЭМ!$B$34:$B$777,C$401)+'СЕТ СН'!$F$13-'СЕТ СН'!$F$21</f>
        <v>217.48661688000004</v>
      </c>
      <c r="D417" s="37">
        <f>SUMIFS(СВЦЭМ!$L$34:$L$777,СВЦЭМ!$A$34:$A$777,$A417,СВЦЭМ!$B$34:$B$777,D$401)+'СЕТ СН'!$F$13-'СЕТ СН'!$F$21</f>
        <v>248.78782898999998</v>
      </c>
      <c r="E417" s="37">
        <f>SUMIFS(СВЦЭМ!$L$34:$L$777,СВЦЭМ!$A$34:$A$777,$A417,СВЦЭМ!$B$34:$B$777,E$401)+'СЕТ СН'!$F$13-'СЕТ СН'!$F$21</f>
        <v>243.79291429</v>
      </c>
      <c r="F417" s="37">
        <f>SUMIFS(СВЦЭМ!$L$34:$L$777,СВЦЭМ!$A$34:$A$777,$A417,СВЦЭМ!$B$34:$B$777,F$401)+'СЕТ СН'!$F$13-'СЕТ СН'!$F$21</f>
        <v>238.60949575999996</v>
      </c>
      <c r="G417" s="37">
        <f>SUMIFS(СВЦЭМ!$L$34:$L$777,СВЦЭМ!$A$34:$A$777,$A417,СВЦЭМ!$B$34:$B$777,G$401)+'СЕТ СН'!$F$13-'СЕТ СН'!$F$21</f>
        <v>236.83073263000006</v>
      </c>
      <c r="H417" s="37">
        <f>SUMIFS(СВЦЭМ!$L$34:$L$777,СВЦЭМ!$A$34:$A$777,$A417,СВЦЭМ!$B$34:$B$777,H$401)+'СЕТ СН'!$F$13-'СЕТ СН'!$F$21</f>
        <v>248.55226558000004</v>
      </c>
      <c r="I417" s="37">
        <f>SUMIFS(СВЦЭМ!$L$34:$L$777,СВЦЭМ!$A$34:$A$777,$A417,СВЦЭМ!$B$34:$B$777,I$401)+'СЕТ СН'!$F$13-'СЕТ СН'!$F$21</f>
        <v>195.75785158999997</v>
      </c>
      <c r="J417" s="37">
        <f>SUMIFS(СВЦЭМ!$L$34:$L$777,СВЦЭМ!$A$34:$A$777,$A417,СВЦЭМ!$B$34:$B$777,J$401)+'СЕТ СН'!$F$13-'СЕТ СН'!$F$21</f>
        <v>107.52240420999999</v>
      </c>
      <c r="K417" s="37">
        <f>SUMIFS(СВЦЭМ!$L$34:$L$777,СВЦЭМ!$A$34:$A$777,$A417,СВЦЭМ!$B$34:$B$777,K$401)+'СЕТ СН'!$F$13-'СЕТ СН'!$F$21</f>
        <v>13.242690509999989</v>
      </c>
      <c r="L417" s="37">
        <f>SUMIFS(СВЦЭМ!$L$34:$L$777,СВЦЭМ!$A$34:$A$777,$A417,СВЦЭМ!$B$34:$B$777,L$401)+'СЕТ СН'!$F$13-'СЕТ СН'!$F$21</f>
        <v>-35.560625579999964</v>
      </c>
      <c r="M417" s="37">
        <f>SUMIFS(СВЦЭМ!$L$34:$L$777,СВЦЭМ!$A$34:$A$777,$A417,СВЦЭМ!$B$34:$B$777,M$401)+'СЕТ СН'!$F$13-'СЕТ СН'!$F$21</f>
        <v>-61.675321690000033</v>
      </c>
      <c r="N417" s="37">
        <f>SUMIFS(СВЦЭМ!$L$34:$L$777,СВЦЭМ!$A$34:$A$777,$A417,СВЦЭМ!$B$34:$B$777,N$401)+'СЕТ СН'!$F$13-'СЕТ СН'!$F$21</f>
        <v>-52.334709180000004</v>
      </c>
      <c r="O417" s="37">
        <f>SUMIFS(СВЦЭМ!$L$34:$L$777,СВЦЭМ!$A$34:$A$777,$A417,СВЦЭМ!$B$34:$B$777,O$401)+'СЕТ СН'!$F$13-'СЕТ СН'!$F$21</f>
        <v>-65.189689710000039</v>
      </c>
      <c r="P417" s="37">
        <f>SUMIFS(СВЦЭМ!$L$34:$L$777,СВЦЭМ!$A$34:$A$777,$A417,СВЦЭМ!$B$34:$B$777,P$401)+'СЕТ СН'!$F$13-'СЕТ СН'!$F$21</f>
        <v>-65.06956144000003</v>
      </c>
      <c r="Q417" s="37">
        <f>SUMIFS(СВЦЭМ!$L$34:$L$777,СВЦЭМ!$A$34:$A$777,$A417,СВЦЭМ!$B$34:$B$777,Q$401)+'СЕТ СН'!$F$13-'СЕТ СН'!$F$21</f>
        <v>-64.09430255999996</v>
      </c>
      <c r="R417" s="37">
        <f>SUMIFS(СВЦЭМ!$L$34:$L$777,СВЦЭМ!$A$34:$A$777,$A417,СВЦЭМ!$B$34:$B$777,R$401)+'СЕТ СН'!$F$13-'СЕТ СН'!$F$21</f>
        <v>-65.690296539999963</v>
      </c>
      <c r="S417" s="37">
        <f>SUMIFS(СВЦЭМ!$L$34:$L$777,СВЦЭМ!$A$34:$A$777,$A417,СВЦЭМ!$B$34:$B$777,S$401)+'СЕТ СН'!$F$13-'СЕТ СН'!$F$21</f>
        <v>-68.969568729999992</v>
      </c>
      <c r="T417" s="37">
        <f>SUMIFS(СВЦЭМ!$L$34:$L$777,СВЦЭМ!$A$34:$A$777,$A417,СВЦЭМ!$B$34:$B$777,T$401)+'СЕТ СН'!$F$13-'СЕТ СН'!$F$21</f>
        <v>-66.526078249999955</v>
      </c>
      <c r="U417" s="37">
        <f>SUMIFS(СВЦЭМ!$L$34:$L$777,СВЦЭМ!$A$34:$A$777,$A417,СВЦЭМ!$B$34:$B$777,U$401)+'СЕТ СН'!$F$13-'СЕТ СН'!$F$21</f>
        <v>-67.399264930000015</v>
      </c>
      <c r="V417" s="37">
        <f>SUMIFS(СВЦЭМ!$L$34:$L$777,СВЦЭМ!$A$34:$A$777,$A417,СВЦЭМ!$B$34:$B$777,V$401)+'СЕТ СН'!$F$13-'СЕТ СН'!$F$21</f>
        <v>-49.260094190000018</v>
      </c>
      <c r="W417" s="37">
        <f>SUMIFS(СВЦЭМ!$L$34:$L$777,СВЦЭМ!$A$34:$A$777,$A417,СВЦЭМ!$B$34:$B$777,W$401)+'СЕТ СН'!$F$13-'СЕТ СН'!$F$21</f>
        <v>-11.248603320000029</v>
      </c>
      <c r="X417" s="37">
        <f>SUMIFS(СВЦЭМ!$L$34:$L$777,СВЦЭМ!$A$34:$A$777,$A417,СВЦЭМ!$B$34:$B$777,X$401)+'СЕТ СН'!$F$13-'СЕТ СН'!$F$21</f>
        <v>28.50820882000005</v>
      </c>
      <c r="Y417" s="37">
        <f>SUMIFS(СВЦЭМ!$L$34:$L$777,СВЦЭМ!$A$34:$A$777,$A417,СВЦЭМ!$B$34:$B$777,Y$401)+'СЕТ СН'!$F$13-'СЕТ СН'!$F$21</f>
        <v>98.180747180000026</v>
      </c>
    </row>
    <row r="418" spans="1:25" ht="15.75" x14ac:dyDescent="0.2">
      <c r="A418" s="36">
        <f t="shared" si="11"/>
        <v>42933</v>
      </c>
      <c r="B418" s="37">
        <f>SUMIFS(СВЦЭМ!$L$34:$L$777,СВЦЭМ!$A$34:$A$777,$A418,СВЦЭМ!$B$34:$B$777,B$401)+'СЕТ СН'!$F$13-'СЕТ СН'!$F$21</f>
        <v>149.16101729000002</v>
      </c>
      <c r="C418" s="37">
        <f>SUMIFS(СВЦЭМ!$L$34:$L$777,СВЦЭМ!$A$34:$A$777,$A418,СВЦЭМ!$B$34:$B$777,C$401)+'СЕТ СН'!$F$13-'СЕТ СН'!$F$21</f>
        <v>213.45960219999995</v>
      </c>
      <c r="D418" s="37">
        <f>SUMIFS(СВЦЭМ!$L$34:$L$777,СВЦЭМ!$A$34:$A$777,$A418,СВЦЭМ!$B$34:$B$777,D$401)+'СЕТ СН'!$F$13-'СЕТ СН'!$F$21</f>
        <v>254.63797079999995</v>
      </c>
      <c r="E418" s="37">
        <f>SUMIFS(СВЦЭМ!$L$34:$L$777,СВЦЭМ!$A$34:$A$777,$A418,СВЦЭМ!$B$34:$B$777,E$401)+'СЕТ СН'!$F$13-'СЕТ СН'!$F$21</f>
        <v>250.03951889999996</v>
      </c>
      <c r="F418" s="37">
        <f>SUMIFS(СВЦЭМ!$L$34:$L$777,СВЦЭМ!$A$34:$A$777,$A418,СВЦЭМ!$B$34:$B$777,F$401)+'СЕТ СН'!$F$13-'СЕТ СН'!$F$21</f>
        <v>248.08964408999998</v>
      </c>
      <c r="G418" s="37">
        <f>SUMIFS(СВЦЭМ!$L$34:$L$777,СВЦЭМ!$A$34:$A$777,$A418,СВЦЭМ!$B$34:$B$777,G$401)+'СЕТ СН'!$F$13-'СЕТ СН'!$F$21</f>
        <v>250.93998345</v>
      </c>
      <c r="H418" s="37">
        <f>SUMIFS(СВЦЭМ!$L$34:$L$777,СВЦЭМ!$A$34:$A$777,$A418,СВЦЭМ!$B$34:$B$777,H$401)+'СЕТ СН'!$F$13-'СЕТ СН'!$F$21</f>
        <v>237.58543175</v>
      </c>
      <c r="I418" s="37">
        <f>SUMIFS(СВЦЭМ!$L$34:$L$777,СВЦЭМ!$A$34:$A$777,$A418,СВЦЭМ!$B$34:$B$777,I$401)+'СЕТ СН'!$F$13-'СЕТ СН'!$F$21</f>
        <v>162.20230288000005</v>
      </c>
      <c r="J418" s="37">
        <f>SUMIFS(СВЦЭМ!$L$34:$L$777,СВЦЭМ!$A$34:$A$777,$A418,СВЦЭМ!$B$34:$B$777,J$401)+'СЕТ СН'!$F$13-'СЕТ СН'!$F$21</f>
        <v>69.323139129999959</v>
      </c>
      <c r="K418" s="37">
        <f>SUMIFS(СВЦЭМ!$L$34:$L$777,СВЦЭМ!$A$34:$A$777,$A418,СВЦЭМ!$B$34:$B$777,K$401)+'СЕТ СН'!$F$13-'СЕТ СН'!$F$21</f>
        <v>14.535400380000056</v>
      </c>
      <c r="L418" s="37">
        <f>SUMIFS(СВЦЭМ!$L$34:$L$777,СВЦЭМ!$A$34:$A$777,$A418,СВЦЭМ!$B$34:$B$777,L$401)+'СЕТ СН'!$F$13-'СЕТ СН'!$F$21</f>
        <v>-44.858990479999989</v>
      </c>
      <c r="M418" s="37">
        <f>SUMIFS(СВЦЭМ!$L$34:$L$777,СВЦЭМ!$A$34:$A$777,$A418,СВЦЭМ!$B$34:$B$777,M$401)+'СЕТ СН'!$F$13-'СЕТ СН'!$F$21</f>
        <v>-59.693369520000033</v>
      </c>
      <c r="N418" s="37">
        <f>SUMIFS(СВЦЭМ!$L$34:$L$777,СВЦЭМ!$A$34:$A$777,$A418,СВЦЭМ!$B$34:$B$777,N$401)+'СЕТ СН'!$F$13-'СЕТ СН'!$F$21</f>
        <v>-45.800652030000037</v>
      </c>
      <c r="O418" s="37">
        <f>SUMIFS(СВЦЭМ!$L$34:$L$777,СВЦЭМ!$A$34:$A$777,$A418,СВЦЭМ!$B$34:$B$777,O$401)+'СЕТ СН'!$F$13-'СЕТ СН'!$F$21</f>
        <v>-43.447529509999981</v>
      </c>
      <c r="P418" s="37">
        <f>SUMIFS(СВЦЭМ!$L$34:$L$777,СВЦЭМ!$A$34:$A$777,$A418,СВЦЭМ!$B$34:$B$777,P$401)+'СЕТ СН'!$F$13-'СЕТ СН'!$F$21</f>
        <v>-42.161981490000016</v>
      </c>
      <c r="Q418" s="37">
        <f>SUMIFS(СВЦЭМ!$L$34:$L$777,СВЦЭМ!$A$34:$A$777,$A418,СВЦЭМ!$B$34:$B$777,Q$401)+'СЕТ СН'!$F$13-'СЕТ СН'!$F$21</f>
        <v>-40.279285260000051</v>
      </c>
      <c r="R418" s="37">
        <f>SUMIFS(СВЦЭМ!$L$34:$L$777,СВЦЭМ!$A$34:$A$777,$A418,СВЦЭМ!$B$34:$B$777,R$401)+'СЕТ СН'!$F$13-'СЕТ СН'!$F$21</f>
        <v>-39.295012779999979</v>
      </c>
      <c r="S418" s="37">
        <f>SUMIFS(СВЦЭМ!$L$34:$L$777,СВЦЭМ!$A$34:$A$777,$A418,СВЦЭМ!$B$34:$B$777,S$401)+'СЕТ СН'!$F$13-'СЕТ СН'!$F$21</f>
        <v>-40.784575339999947</v>
      </c>
      <c r="T418" s="37">
        <f>SUMIFS(СВЦЭМ!$L$34:$L$777,СВЦЭМ!$A$34:$A$777,$A418,СВЦЭМ!$B$34:$B$777,T$401)+'СЕТ СН'!$F$13-'СЕТ СН'!$F$21</f>
        <v>-43.432673189999946</v>
      </c>
      <c r="U418" s="37">
        <f>SUMIFS(СВЦЭМ!$L$34:$L$777,СВЦЭМ!$A$34:$A$777,$A418,СВЦЭМ!$B$34:$B$777,U$401)+'СЕТ СН'!$F$13-'СЕТ СН'!$F$21</f>
        <v>-49.264700650000009</v>
      </c>
      <c r="V418" s="37">
        <f>SUMIFS(СВЦЭМ!$L$34:$L$777,СВЦЭМ!$A$34:$A$777,$A418,СВЦЭМ!$B$34:$B$777,V$401)+'СЕТ СН'!$F$13-'СЕТ СН'!$F$21</f>
        <v>-51.144267130000003</v>
      </c>
      <c r="W418" s="37">
        <f>SUMIFS(СВЦЭМ!$L$34:$L$777,СВЦЭМ!$A$34:$A$777,$A418,СВЦЭМ!$B$34:$B$777,W$401)+'СЕТ СН'!$F$13-'СЕТ СН'!$F$21</f>
        <v>-24.19015472000001</v>
      </c>
      <c r="X418" s="37">
        <f>SUMIFS(СВЦЭМ!$L$34:$L$777,СВЦЭМ!$A$34:$A$777,$A418,СВЦЭМ!$B$34:$B$777,X$401)+'СЕТ СН'!$F$13-'СЕТ СН'!$F$21</f>
        <v>-4.7825828600000477</v>
      </c>
      <c r="Y418" s="37">
        <f>SUMIFS(СВЦЭМ!$L$34:$L$777,СВЦЭМ!$A$34:$A$777,$A418,СВЦЭМ!$B$34:$B$777,Y$401)+'СЕТ СН'!$F$13-'СЕТ СН'!$F$21</f>
        <v>97.01862258999995</v>
      </c>
    </row>
    <row r="419" spans="1:25" ht="15.75" x14ac:dyDescent="0.2">
      <c r="A419" s="36">
        <f t="shared" si="11"/>
        <v>42934</v>
      </c>
      <c r="B419" s="37">
        <f>SUMIFS(СВЦЭМ!$L$34:$L$777,СВЦЭМ!$A$34:$A$777,$A419,СВЦЭМ!$B$34:$B$777,B$401)+'СЕТ СН'!$F$13-'СЕТ СН'!$F$21</f>
        <v>182.80866318000005</v>
      </c>
      <c r="C419" s="37">
        <f>SUMIFS(СВЦЭМ!$L$34:$L$777,СВЦЭМ!$A$34:$A$777,$A419,СВЦЭМ!$B$34:$B$777,C$401)+'СЕТ СН'!$F$13-'СЕТ СН'!$F$21</f>
        <v>201.09892005999995</v>
      </c>
      <c r="D419" s="37">
        <f>SUMIFS(СВЦЭМ!$L$34:$L$777,СВЦЭМ!$A$34:$A$777,$A419,СВЦЭМ!$B$34:$B$777,D$401)+'СЕТ СН'!$F$13-'СЕТ СН'!$F$21</f>
        <v>241.14292143</v>
      </c>
      <c r="E419" s="37">
        <f>SUMIFS(СВЦЭМ!$L$34:$L$777,СВЦЭМ!$A$34:$A$777,$A419,СВЦЭМ!$B$34:$B$777,E$401)+'СЕТ СН'!$F$13-'СЕТ СН'!$F$21</f>
        <v>242.39874177000002</v>
      </c>
      <c r="F419" s="37">
        <f>SUMIFS(СВЦЭМ!$L$34:$L$777,СВЦЭМ!$A$34:$A$777,$A419,СВЦЭМ!$B$34:$B$777,F$401)+'СЕТ СН'!$F$13-'СЕТ СН'!$F$21</f>
        <v>239.14396787999999</v>
      </c>
      <c r="G419" s="37">
        <f>SUMIFS(СВЦЭМ!$L$34:$L$777,СВЦЭМ!$A$34:$A$777,$A419,СВЦЭМ!$B$34:$B$777,G$401)+'СЕТ СН'!$F$13-'СЕТ СН'!$F$21</f>
        <v>240.27303836999999</v>
      </c>
      <c r="H419" s="37">
        <f>SUMIFS(СВЦЭМ!$L$34:$L$777,СВЦЭМ!$A$34:$A$777,$A419,СВЦЭМ!$B$34:$B$777,H$401)+'СЕТ СН'!$F$13-'СЕТ СН'!$F$21</f>
        <v>252.12892684999997</v>
      </c>
      <c r="I419" s="37">
        <f>SUMIFS(СВЦЭМ!$L$34:$L$777,СВЦЭМ!$A$34:$A$777,$A419,СВЦЭМ!$B$34:$B$777,I$401)+'СЕТ СН'!$F$13-'СЕТ СН'!$F$21</f>
        <v>200.16784946999996</v>
      </c>
      <c r="J419" s="37">
        <f>SUMIFS(СВЦЭМ!$L$34:$L$777,СВЦЭМ!$A$34:$A$777,$A419,СВЦЭМ!$B$34:$B$777,J$401)+'СЕТ СН'!$F$13-'СЕТ СН'!$F$21</f>
        <v>79.981162219999987</v>
      </c>
      <c r="K419" s="37">
        <f>SUMIFS(СВЦЭМ!$L$34:$L$777,СВЦЭМ!$A$34:$A$777,$A419,СВЦЭМ!$B$34:$B$777,K$401)+'СЕТ СН'!$F$13-'СЕТ СН'!$F$21</f>
        <v>17.225374030000012</v>
      </c>
      <c r="L419" s="37">
        <f>SUMIFS(СВЦЭМ!$L$34:$L$777,СВЦЭМ!$A$34:$A$777,$A419,СВЦЭМ!$B$34:$B$777,L$401)+'СЕТ СН'!$F$13-'СЕТ СН'!$F$21</f>
        <v>-36.994374239999956</v>
      </c>
      <c r="M419" s="37">
        <f>SUMIFS(СВЦЭМ!$L$34:$L$777,СВЦЭМ!$A$34:$A$777,$A419,СВЦЭМ!$B$34:$B$777,M$401)+'СЕТ СН'!$F$13-'СЕТ СН'!$F$21</f>
        <v>-51.698622409999984</v>
      </c>
      <c r="N419" s="37">
        <f>SUMIFS(СВЦЭМ!$L$34:$L$777,СВЦЭМ!$A$34:$A$777,$A419,СВЦЭМ!$B$34:$B$777,N$401)+'СЕТ СН'!$F$13-'СЕТ СН'!$F$21</f>
        <v>-52.363744480000037</v>
      </c>
      <c r="O419" s="37">
        <f>SUMIFS(СВЦЭМ!$L$34:$L$777,СВЦЭМ!$A$34:$A$777,$A419,СВЦЭМ!$B$34:$B$777,O$401)+'СЕТ СН'!$F$13-'СЕТ СН'!$F$21</f>
        <v>-57.427842420000047</v>
      </c>
      <c r="P419" s="37">
        <f>SUMIFS(СВЦЭМ!$L$34:$L$777,СВЦЭМ!$A$34:$A$777,$A419,СВЦЭМ!$B$34:$B$777,P$401)+'СЕТ СН'!$F$13-'СЕТ СН'!$F$21</f>
        <v>-50.966764059999946</v>
      </c>
      <c r="Q419" s="37">
        <f>SUMIFS(СВЦЭМ!$L$34:$L$777,СВЦЭМ!$A$34:$A$777,$A419,СВЦЭМ!$B$34:$B$777,Q$401)+'СЕТ СН'!$F$13-'СЕТ СН'!$F$21</f>
        <v>-48.936685620000048</v>
      </c>
      <c r="R419" s="37">
        <f>SUMIFS(СВЦЭМ!$L$34:$L$777,СВЦЭМ!$A$34:$A$777,$A419,СВЦЭМ!$B$34:$B$777,R$401)+'СЕТ СН'!$F$13-'СЕТ СН'!$F$21</f>
        <v>-48.849564389999955</v>
      </c>
      <c r="S419" s="37">
        <f>SUMIFS(СВЦЭМ!$L$34:$L$777,СВЦЭМ!$A$34:$A$777,$A419,СВЦЭМ!$B$34:$B$777,S$401)+'СЕТ СН'!$F$13-'СЕТ СН'!$F$21</f>
        <v>-59.350166710000053</v>
      </c>
      <c r="T419" s="37">
        <f>SUMIFS(СВЦЭМ!$L$34:$L$777,СВЦЭМ!$A$34:$A$777,$A419,СВЦЭМ!$B$34:$B$777,T$401)+'СЕТ СН'!$F$13-'СЕТ СН'!$F$21</f>
        <v>-46.250785739999969</v>
      </c>
      <c r="U419" s="37">
        <f>SUMIFS(СВЦЭМ!$L$34:$L$777,СВЦЭМ!$A$34:$A$777,$A419,СВЦЭМ!$B$34:$B$777,U$401)+'СЕТ СН'!$F$13-'СЕТ СН'!$F$21</f>
        <v>-37.284957549999945</v>
      </c>
      <c r="V419" s="37">
        <f>SUMIFS(СВЦЭМ!$L$34:$L$777,СВЦЭМ!$A$34:$A$777,$A419,СВЦЭМ!$B$34:$B$777,V$401)+'СЕТ СН'!$F$13-'СЕТ СН'!$F$21</f>
        <v>-23.554798470000037</v>
      </c>
      <c r="W419" s="37">
        <f>SUMIFS(СВЦЭМ!$L$34:$L$777,СВЦЭМ!$A$34:$A$777,$A419,СВЦЭМ!$B$34:$B$777,W$401)+'СЕТ СН'!$F$13-'СЕТ СН'!$F$21</f>
        <v>-4.3168000000036955E-2</v>
      </c>
      <c r="X419" s="37">
        <f>SUMIFS(СВЦЭМ!$L$34:$L$777,СВЦЭМ!$A$34:$A$777,$A419,СВЦЭМ!$B$34:$B$777,X$401)+'СЕТ СН'!$F$13-'СЕТ СН'!$F$21</f>
        <v>40.122521310000025</v>
      </c>
      <c r="Y419" s="37">
        <f>SUMIFS(СВЦЭМ!$L$34:$L$777,СВЦЭМ!$A$34:$A$777,$A419,СВЦЭМ!$B$34:$B$777,Y$401)+'СЕТ СН'!$F$13-'СЕТ СН'!$F$21</f>
        <v>130.34292657000003</v>
      </c>
    </row>
    <row r="420" spans="1:25" ht="15.75" x14ac:dyDescent="0.2">
      <c r="A420" s="36">
        <f t="shared" si="11"/>
        <v>42935</v>
      </c>
      <c r="B420" s="37">
        <f>SUMIFS(СВЦЭМ!$L$34:$L$777,СВЦЭМ!$A$34:$A$777,$A420,СВЦЭМ!$B$34:$B$777,B$401)+'СЕТ СН'!$F$13-'СЕТ СН'!$F$21</f>
        <v>69.116290479999975</v>
      </c>
      <c r="C420" s="37">
        <f>SUMIFS(СВЦЭМ!$L$34:$L$777,СВЦЭМ!$A$34:$A$777,$A420,СВЦЭМ!$B$34:$B$777,C$401)+'СЕТ СН'!$F$13-'СЕТ СН'!$F$21</f>
        <v>141.29340251999997</v>
      </c>
      <c r="D420" s="37">
        <f>SUMIFS(СВЦЭМ!$L$34:$L$777,СВЦЭМ!$A$34:$A$777,$A420,СВЦЭМ!$B$34:$B$777,D$401)+'СЕТ СН'!$F$13-'СЕТ СН'!$F$21</f>
        <v>176.29808666999998</v>
      </c>
      <c r="E420" s="37">
        <f>SUMIFS(СВЦЭМ!$L$34:$L$777,СВЦЭМ!$A$34:$A$777,$A420,СВЦЭМ!$B$34:$B$777,E$401)+'СЕТ СН'!$F$13-'СЕТ СН'!$F$21</f>
        <v>187.48055224999996</v>
      </c>
      <c r="F420" s="37">
        <f>SUMIFS(СВЦЭМ!$L$34:$L$777,СВЦЭМ!$A$34:$A$777,$A420,СВЦЭМ!$B$34:$B$777,F$401)+'СЕТ СН'!$F$13-'СЕТ СН'!$F$21</f>
        <v>193.83680802000003</v>
      </c>
      <c r="G420" s="37">
        <f>SUMIFS(СВЦЭМ!$L$34:$L$777,СВЦЭМ!$A$34:$A$777,$A420,СВЦЭМ!$B$34:$B$777,G$401)+'СЕТ СН'!$F$13-'СЕТ СН'!$F$21</f>
        <v>186.62720134000006</v>
      </c>
      <c r="H420" s="37">
        <f>SUMIFS(СВЦЭМ!$L$34:$L$777,СВЦЭМ!$A$34:$A$777,$A420,СВЦЭМ!$B$34:$B$777,H$401)+'СЕТ СН'!$F$13-'СЕТ СН'!$F$21</f>
        <v>130.10267801999998</v>
      </c>
      <c r="I420" s="37">
        <f>SUMIFS(СВЦЭМ!$L$34:$L$777,СВЦЭМ!$A$34:$A$777,$A420,СВЦЭМ!$B$34:$B$777,I$401)+'СЕТ СН'!$F$13-'СЕТ СН'!$F$21</f>
        <v>71.966339479999988</v>
      </c>
      <c r="J420" s="37">
        <f>SUMIFS(СВЦЭМ!$L$34:$L$777,СВЦЭМ!$A$34:$A$777,$A420,СВЦЭМ!$B$34:$B$777,J$401)+'СЕТ СН'!$F$13-'СЕТ СН'!$F$21</f>
        <v>-6.9235581499999626</v>
      </c>
      <c r="K420" s="37">
        <f>SUMIFS(СВЦЭМ!$L$34:$L$777,СВЦЭМ!$A$34:$A$777,$A420,СВЦЭМ!$B$34:$B$777,K$401)+'СЕТ СН'!$F$13-'СЕТ СН'!$F$21</f>
        <v>-67.75379165999999</v>
      </c>
      <c r="L420" s="37">
        <f>SUMIFS(СВЦЭМ!$L$34:$L$777,СВЦЭМ!$A$34:$A$777,$A420,СВЦЭМ!$B$34:$B$777,L$401)+'СЕТ СН'!$F$13-'СЕТ СН'!$F$21</f>
        <v>-118.91996339000002</v>
      </c>
      <c r="M420" s="37">
        <f>SUMIFS(СВЦЭМ!$L$34:$L$777,СВЦЭМ!$A$34:$A$777,$A420,СВЦЭМ!$B$34:$B$777,M$401)+'СЕТ СН'!$F$13-'СЕТ СН'!$F$21</f>
        <v>-131.36216517000003</v>
      </c>
      <c r="N420" s="37">
        <f>SUMIFS(СВЦЭМ!$L$34:$L$777,СВЦЭМ!$A$34:$A$777,$A420,СВЦЭМ!$B$34:$B$777,N$401)+'СЕТ СН'!$F$13-'СЕТ СН'!$F$21</f>
        <v>-130.43734687</v>
      </c>
      <c r="O420" s="37">
        <f>SUMIFS(СВЦЭМ!$L$34:$L$777,СВЦЭМ!$A$34:$A$777,$A420,СВЦЭМ!$B$34:$B$777,O$401)+'СЕТ СН'!$F$13-'СЕТ СН'!$F$21</f>
        <v>-147.75828233999999</v>
      </c>
      <c r="P420" s="37">
        <f>SUMIFS(СВЦЭМ!$L$34:$L$777,СВЦЭМ!$A$34:$A$777,$A420,СВЦЭМ!$B$34:$B$777,P$401)+'СЕТ СН'!$F$13-'СЕТ СН'!$F$21</f>
        <v>-133.68561420999998</v>
      </c>
      <c r="Q420" s="37">
        <f>SUMIFS(СВЦЭМ!$L$34:$L$777,СВЦЭМ!$A$34:$A$777,$A420,СВЦЭМ!$B$34:$B$777,Q$401)+'СЕТ СН'!$F$13-'СЕТ СН'!$F$21</f>
        <v>-132.14849279999999</v>
      </c>
      <c r="R420" s="37">
        <f>SUMIFS(СВЦЭМ!$L$34:$L$777,СВЦЭМ!$A$34:$A$777,$A420,СВЦЭМ!$B$34:$B$777,R$401)+'СЕТ СН'!$F$13-'СЕТ СН'!$F$21</f>
        <v>-128.06789204</v>
      </c>
      <c r="S420" s="37">
        <f>SUMIFS(СВЦЭМ!$L$34:$L$777,СВЦЭМ!$A$34:$A$777,$A420,СВЦЭМ!$B$34:$B$777,S$401)+'СЕТ СН'!$F$13-'СЕТ СН'!$F$21</f>
        <v>-141.32051094000002</v>
      </c>
      <c r="T420" s="37">
        <f>SUMIFS(СВЦЭМ!$L$34:$L$777,СВЦЭМ!$A$34:$A$777,$A420,СВЦЭМ!$B$34:$B$777,T$401)+'СЕТ СН'!$F$13-'СЕТ СН'!$F$21</f>
        <v>-132.38681364000001</v>
      </c>
      <c r="U420" s="37">
        <f>SUMIFS(СВЦЭМ!$L$34:$L$777,СВЦЭМ!$A$34:$A$777,$A420,СВЦЭМ!$B$34:$B$777,U$401)+'СЕТ СН'!$F$13-'СЕТ СН'!$F$21</f>
        <v>-129.73216401000002</v>
      </c>
      <c r="V420" s="37">
        <f>SUMIFS(СВЦЭМ!$L$34:$L$777,СВЦЭМ!$A$34:$A$777,$A420,СВЦЭМ!$B$34:$B$777,V$401)+'СЕТ СН'!$F$13-'СЕТ СН'!$F$21</f>
        <v>-119.07062831000002</v>
      </c>
      <c r="W420" s="37">
        <f>SUMIFS(СВЦЭМ!$L$34:$L$777,СВЦЭМ!$A$34:$A$777,$A420,СВЦЭМ!$B$34:$B$777,W$401)+'СЕТ СН'!$F$13-'СЕТ СН'!$F$21</f>
        <v>-93.621603119999975</v>
      </c>
      <c r="X420" s="37">
        <f>SUMIFS(СВЦЭМ!$L$34:$L$777,СВЦЭМ!$A$34:$A$777,$A420,СВЦЭМ!$B$34:$B$777,X$401)+'СЕТ СН'!$F$13-'СЕТ СН'!$F$21</f>
        <v>-41.970898410000018</v>
      </c>
      <c r="Y420" s="37">
        <f>SUMIFS(СВЦЭМ!$L$34:$L$777,СВЦЭМ!$A$34:$A$777,$A420,СВЦЭМ!$B$34:$B$777,Y$401)+'СЕТ СН'!$F$13-'СЕТ СН'!$F$21</f>
        <v>28.169120939999971</v>
      </c>
    </row>
    <row r="421" spans="1:25" ht="15.75" x14ac:dyDescent="0.2">
      <c r="A421" s="36">
        <f t="shared" si="11"/>
        <v>42936</v>
      </c>
      <c r="B421" s="37">
        <f>SUMIFS(СВЦЭМ!$L$34:$L$777,СВЦЭМ!$A$34:$A$777,$A421,СВЦЭМ!$B$34:$B$777,B$401)+'СЕТ СН'!$F$13-'СЕТ СН'!$F$21</f>
        <v>30.177965810000046</v>
      </c>
      <c r="C421" s="37">
        <f>SUMIFS(СВЦЭМ!$L$34:$L$777,СВЦЭМ!$A$34:$A$777,$A421,СВЦЭМ!$B$34:$B$777,C$401)+'СЕТ СН'!$F$13-'СЕТ СН'!$F$21</f>
        <v>84.457861269999967</v>
      </c>
      <c r="D421" s="37">
        <f>SUMIFS(СВЦЭМ!$L$34:$L$777,СВЦЭМ!$A$34:$A$777,$A421,СВЦЭМ!$B$34:$B$777,D$401)+'СЕТ СН'!$F$13-'СЕТ СН'!$F$21</f>
        <v>133.00184806000004</v>
      </c>
      <c r="E421" s="37">
        <f>SUMIFS(СВЦЭМ!$L$34:$L$777,СВЦЭМ!$A$34:$A$777,$A421,СВЦЭМ!$B$34:$B$777,E$401)+'СЕТ СН'!$F$13-'СЕТ СН'!$F$21</f>
        <v>151.92862979999995</v>
      </c>
      <c r="F421" s="37">
        <f>SUMIFS(СВЦЭМ!$L$34:$L$777,СВЦЭМ!$A$34:$A$777,$A421,СВЦЭМ!$B$34:$B$777,F$401)+'СЕТ СН'!$F$13-'СЕТ СН'!$F$21</f>
        <v>153.19598523000002</v>
      </c>
      <c r="G421" s="37">
        <f>SUMIFS(СВЦЭМ!$L$34:$L$777,СВЦЭМ!$A$34:$A$777,$A421,СВЦЭМ!$B$34:$B$777,G$401)+'СЕТ СН'!$F$13-'СЕТ СН'!$F$21</f>
        <v>151.84931273999996</v>
      </c>
      <c r="H421" s="37">
        <f>SUMIFS(СВЦЭМ!$L$34:$L$777,СВЦЭМ!$A$34:$A$777,$A421,СВЦЭМ!$B$34:$B$777,H$401)+'СЕТ СН'!$F$13-'СЕТ СН'!$F$21</f>
        <v>95.357555049999974</v>
      </c>
      <c r="I421" s="37">
        <f>SUMIFS(СВЦЭМ!$L$34:$L$777,СВЦЭМ!$A$34:$A$777,$A421,СВЦЭМ!$B$34:$B$777,I$401)+'СЕТ СН'!$F$13-'СЕТ СН'!$F$21</f>
        <v>54.142258569999967</v>
      </c>
      <c r="J421" s="37">
        <f>SUMIFS(СВЦЭМ!$L$34:$L$777,СВЦЭМ!$A$34:$A$777,$A421,СВЦЭМ!$B$34:$B$777,J$401)+'СЕТ СН'!$F$13-'СЕТ СН'!$F$21</f>
        <v>-32.38614414999995</v>
      </c>
      <c r="K421" s="37">
        <f>SUMIFS(СВЦЭМ!$L$34:$L$777,СВЦЭМ!$A$34:$A$777,$A421,СВЦЭМ!$B$34:$B$777,K$401)+'СЕТ СН'!$F$13-'СЕТ СН'!$F$21</f>
        <v>-86.99115759</v>
      </c>
      <c r="L421" s="37">
        <f>SUMIFS(СВЦЭМ!$L$34:$L$777,СВЦЭМ!$A$34:$A$777,$A421,СВЦЭМ!$B$34:$B$777,L$401)+'СЕТ СН'!$F$13-'СЕТ СН'!$F$21</f>
        <v>-134.21116347999998</v>
      </c>
      <c r="M421" s="37">
        <f>SUMIFS(СВЦЭМ!$L$34:$L$777,СВЦЭМ!$A$34:$A$777,$A421,СВЦЭМ!$B$34:$B$777,M$401)+'СЕТ СН'!$F$13-'СЕТ СН'!$F$21</f>
        <v>-162.74504974000001</v>
      </c>
      <c r="N421" s="37">
        <f>SUMIFS(СВЦЭМ!$L$34:$L$777,СВЦЭМ!$A$34:$A$777,$A421,СВЦЭМ!$B$34:$B$777,N$401)+'СЕТ СН'!$F$13-'СЕТ СН'!$F$21</f>
        <v>-161.29922930999999</v>
      </c>
      <c r="O421" s="37">
        <f>SUMIFS(СВЦЭМ!$L$34:$L$777,СВЦЭМ!$A$34:$A$777,$A421,СВЦЭМ!$B$34:$B$777,O$401)+'СЕТ СН'!$F$13-'СЕТ СН'!$F$21</f>
        <v>-172.57363538999999</v>
      </c>
      <c r="P421" s="37">
        <f>SUMIFS(СВЦЭМ!$L$34:$L$777,СВЦЭМ!$A$34:$A$777,$A421,СВЦЭМ!$B$34:$B$777,P$401)+'СЕТ СН'!$F$13-'СЕТ СН'!$F$21</f>
        <v>-159.95384909000001</v>
      </c>
      <c r="Q421" s="37">
        <f>SUMIFS(СВЦЭМ!$L$34:$L$777,СВЦЭМ!$A$34:$A$777,$A421,СВЦЭМ!$B$34:$B$777,Q$401)+'СЕТ СН'!$F$13-'СЕТ СН'!$F$21</f>
        <v>-160.08725973999998</v>
      </c>
      <c r="R421" s="37">
        <f>SUMIFS(СВЦЭМ!$L$34:$L$777,СВЦЭМ!$A$34:$A$777,$A421,СВЦЭМ!$B$34:$B$777,R$401)+'СЕТ СН'!$F$13-'СЕТ СН'!$F$21</f>
        <v>-157.23577002000002</v>
      </c>
      <c r="S421" s="37">
        <f>SUMIFS(СВЦЭМ!$L$34:$L$777,СВЦЭМ!$A$34:$A$777,$A421,СВЦЭМ!$B$34:$B$777,S$401)+'СЕТ СН'!$F$13-'СЕТ СН'!$F$21</f>
        <v>-158.98533742000001</v>
      </c>
      <c r="T421" s="37">
        <f>SUMIFS(СВЦЭМ!$L$34:$L$777,СВЦЭМ!$A$34:$A$777,$A421,СВЦЭМ!$B$34:$B$777,T$401)+'СЕТ СН'!$F$13-'СЕТ СН'!$F$21</f>
        <v>-146.74528182</v>
      </c>
      <c r="U421" s="37">
        <f>SUMIFS(СВЦЭМ!$L$34:$L$777,СВЦЭМ!$A$34:$A$777,$A421,СВЦЭМ!$B$34:$B$777,U$401)+'СЕТ СН'!$F$13-'СЕТ СН'!$F$21</f>
        <v>-142.97468219000001</v>
      </c>
      <c r="V421" s="37">
        <f>SUMIFS(СВЦЭМ!$L$34:$L$777,СВЦЭМ!$A$34:$A$777,$A421,СВЦЭМ!$B$34:$B$777,V$401)+'СЕТ СН'!$F$13-'СЕТ СН'!$F$21</f>
        <v>-155.33368918000002</v>
      </c>
      <c r="W421" s="37">
        <f>SUMIFS(СВЦЭМ!$L$34:$L$777,СВЦЭМ!$A$34:$A$777,$A421,СВЦЭМ!$B$34:$B$777,W$401)+'СЕТ СН'!$F$13-'СЕТ СН'!$F$21</f>
        <v>-142.25541887000003</v>
      </c>
      <c r="X421" s="37">
        <f>SUMIFS(СВЦЭМ!$L$34:$L$777,СВЦЭМ!$A$34:$A$777,$A421,СВЦЭМ!$B$34:$B$777,X$401)+'СЕТ СН'!$F$13-'СЕТ СН'!$F$21</f>
        <v>-95.954643550000014</v>
      </c>
      <c r="Y421" s="37">
        <f>SUMIFS(СВЦЭМ!$L$34:$L$777,СВЦЭМ!$A$34:$A$777,$A421,СВЦЭМ!$B$34:$B$777,Y$401)+'СЕТ СН'!$F$13-'СЕТ СН'!$F$21</f>
        <v>-18.675203489999944</v>
      </c>
    </row>
    <row r="422" spans="1:25" ht="15.75" x14ac:dyDescent="0.2">
      <c r="A422" s="36">
        <f t="shared" si="11"/>
        <v>42937</v>
      </c>
      <c r="B422" s="37">
        <f>SUMIFS(СВЦЭМ!$L$34:$L$777,СВЦЭМ!$A$34:$A$777,$A422,СВЦЭМ!$B$34:$B$777,B$401)+'СЕТ СН'!$F$13-'СЕТ СН'!$F$21</f>
        <v>30.455090130000031</v>
      </c>
      <c r="C422" s="37">
        <f>SUMIFS(СВЦЭМ!$L$34:$L$777,СВЦЭМ!$A$34:$A$777,$A422,СВЦЭМ!$B$34:$B$777,C$401)+'СЕТ СН'!$F$13-'СЕТ СН'!$F$21</f>
        <v>62.470785490000026</v>
      </c>
      <c r="D422" s="37">
        <f>SUMIFS(СВЦЭМ!$L$34:$L$777,СВЦЭМ!$A$34:$A$777,$A422,СВЦЭМ!$B$34:$B$777,D$401)+'СЕТ СН'!$F$13-'СЕТ СН'!$F$21</f>
        <v>95.23555293000004</v>
      </c>
      <c r="E422" s="37">
        <f>SUMIFS(СВЦЭМ!$L$34:$L$777,СВЦЭМ!$A$34:$A$777,$A422,СВЦЭМ!$B$34:$B$777,E$401)+'СЕТ СН'!$F$13-'СЕТ СН'!$F$21</f>
        <v>99.204284710000024</v>
      </c>
      <c r="F422" s="37">
        <f>SUMIFS(СВЦЭМ!$L$34:$L$777,СВЦЭМ!$A$34:$A$777,$A422,СВЦЭМ!$B$34:$B$777,F$401)+'СЕТ СН'!$F$13-'СЕТ СН'!$F$21</f>
        <v>93.917613739999979</v>
      </c>
      <c r="G422" s="37">
        <f>SUMIFS(СВЦЭМ!$L$34:$L$777,СВЦЭМ!$A$34:$A$777,$A422,СВЦЭМ!$B$34:$B$777,G$401)+'СЕТ СН'!$F$13-'СЕТ СН'!$F$21</f>
        <v>89.300919600000043</v>
      </c>
      <c r="H422" s="37">
        <f>SUMIFS(СВЦЭМ!$L$34:$L$777,СВЦЭМ!$A$34:$A$777,$A422,СВЦЭМ!$B$34:$B$777,H$401)+'СЕТ СН'!$F$13-'СЕТ СН'!$F$21</f>
        <v>40.493224199999986</v>
      </c>
      <c r="I422" s="37">
        <f>SUMIFS(СВЦЭМ!$L$34:$L$777,СВЦЭМ!$A$34:$A$777,$A422,СВЦЭМ!$B$34:$B$777,I$401)+'СЕТ СН'!$F$13-'СЕТ СН'!$F$21</f>
        <v>-11.282105890000025</v>
      </c>
      <c r="J422" s="37">
        <f>SUMIFS(СВЦЭМ!$L$34:$L$777,СВЦЭМ!$A$34:$A$777,$A422,СВЦЭМ!$B$34:$B$777,J$401)+'СЕТ СН'!$F$13-'СЕТ СН'!$F$21</f>
        <v>-45.534653039999966</v>
      </c>
      <c r="K422" s="37">
        <f>SUMIFS(СВЦЭМ!$L$34:$L$777,СВЦЭМ!$A$34:$A$777,$A422,СВЦЭМ!$B$34:$B$777,K$401)+'СЕТ СН'!$F$13-'СЕТ СН'!$F$21</f>
        <v>-100.05951756000002</v>
      </c>
      <c r="L422" s="37">
        <f>SUMIFS(СВЦЭМ!$L$34:$L$777,СВЦЭМ!$A$34:$A$777,$A422,СВЦЭМ!$B$34:$B$777,L$401)+'СЕТ СН'!$F$13-'СЕТ СН'!$F$21</f>
        <v>-119.32352457000002</v>
      </c>
      <c r="M422" s="37">
        <f>SUMIFS(СВЦЭМ!$L$34:$L$777,СВЦЭМ!$A$34:$A$777,$A422,СВЦЭМ!$B$34:$B$777,M$401)+'СЕТ СН'!$F$13-'СЕТ СН'!$F$21</f>
        <v>-99.327115719999995</v>
      </c>
      <c r="N422" s="37">
        <f>SUMIFS(СВЦЭМ!$L$34:$L$777,СВЦЭМ!$A$34:$A$777,$A422,СВЦЭМ!$B$34:$B$777,N$401)+'СЕТ СН'!$F$13-'СЕТ СН'!$F$21</f>
        <v>-100.19261424000001</v>
      </c>
      <c r="O422" s="37">
        <f>SUMIFS(СВЦЭМ!$L$34:$L$777,СВЦЭМ!$A$34:$A$777,$A422,СВЦЭМ!$B$34:$B$777,O$401)+'СЕТ СН'!$F$13-'СЕТ СН'!$F$21</f>
        <v>-105.45039281999999</v>
      </c>
      <c r="P422" s="37">
        <f>SUMIFS(СВЦЭМ!$L$34:$L$777,СВЦЭМ!$A$34:$A$777,$A422,СВЦЭМ!$B$34:$B$777,P$401)+'СЕТ СН'!$F$13-'СЕТ СН'!$F$21</f>
        <v>-108.88547856999998</v>
      </c>
      <c r="Q422" s="37">
        <f>SUMIFS(СВЦЭМ!$L$34:$L$777,СВЦЭМ!$A$34:$A$777,$A422,СВЦЭМ!$B$34:$B$777,Q$401)+'СЕТ СН'!$F$13-'СЕТ СН'!$F$21</f>
        <v>-112.98389650000001</v>
      </c>
      <c r="R422" s="37">
        <f>SUMIFS(СВЦЭМ!$L$34:$L$777,СВЦЭМ!$A$34:$A$777,$A422,СВЦЭМ!$B$34:$B$777,R$401)+'СЕТ СН'!$F$13-'СЕТ СН'!$F$21</f>
        <v>-118.40524119999998</v>
      </c>
      <c r="S422" s="37">
        <f>SUMIFS(СВЦЭМ!$L$34:$L$777,СВЦЭМ!$A$34:$A$777,$A422,СВЦЭМ!$B$34:$B$777,S$401)+'СЕТ СН'!$F$13-'СЕТ СН'!$F$21</f>
        <v>-117.69789057999998</v>
      </c>
      <c r="T422" s="37">
        <f>SUMIFS(СВЦЭМ!$L$34:$L$777,СВЦЭМ!$A$34:$A$777,$A422,СВЦЭМ!$B$34:$B$777,T$401)+'СЕТ СН'!$F$13-'СЕТ СН'!$F$21</f>
        <v>-125.57143924000002</v>
      </c>
      <c r="U422" s="37">
        <f>SUMIFS(СВЦЭМ!$L$34:$L$777,СВЦЭМ!$A$34:$A$777,$A422,СВЦЭМ!$B$34:$B$777,U$401)+'СЕТ СН'!$F$13-'СЕТ СН'!$F$21</f>
        <v>-138.04640576999998</v>
      </c>
      <c r="V422" s="37">
        <f>SUMIFS(СВЦЭМ!$L$34:$L$777,СВЦЭМ!$A$34:$A$777,$A422,СВЦЭМ!$B$34:$B$777,V$401)+'СЕТ СН'!$F$13-'СЕТ СН'!$F$21</f>
        <v>-144.18008666999998</v>
      </c>
      <c r="W422" s="37">
        <f>SUMIFS(СВЦЭМ!$L$34:$L$777,СВЦЭМ!$A$34:$A$777,$A422,СВЦЭМ!$B$34:$B$777,W$401)+'СЕТ СН'!$F$13-'СЕТ СН'!$F$21</f>
        <v>-104.45435731999999</v>
      </c>
      <c r="X422" s="37">
        <f>SUMIFS(СВЦЭМ!$L$34:$L$777,СВЦЭМ!$A$34:$A$777,$A422,СВЦЭМ!$B$34:$B$777,X$401)+'СЕТ СН'!$F$13-'СЕТ СН'!$F$21</f>
        <v>-81.581353639999975</v>
      </c>
      <c r="Y422" s="37">
        <f>SUMIFS(СВЦЭМ!$L$34:$L$777,СВЦЭМ!$A$34:$A$777,$A422,СВЦЭМ!$B$34:$B$777,Y$401)+'СЕТ СН'!$F$13-'СЕТ СН'!$F$21</f>
        <v>-18.761122259999979</v>
      </c>
    </row>
    <row r="423" spans="1:25" ht="15.75" x14ac:dyDescent="0.2">
      <c r="A423" s="36">
        <f t="shared" si="11"/>
        <v>42938</v>
      </c>
      <c r="B423" s="37">
        <f>SUMIFS(СВЦЭМ!$L$34:$L$777,СВЦЭМ!$A$34:$A$777,$A423,СВЦЭМ!$B$34:$B$777,B$401)+'СЕТ СН'!$F$13-'СЕТ СН'!$F$21</f>
        <v>31.465559230000054</v>
      </c>
      <c r="C423" s="37">
        <f>SUMIFS(СВЦЭМ!$L$34:$L$777,СВЦЭМ!$A$34:$A$777,$A423,СВЦЭМ!$B$34:$B$777,C$401)+'СЕТ СН'!$F$13-'СЕТ СН'!$F$21</f>
        <v>56.800332150000031</v>
      </c>
      <c r="D423" s="37">
        <f>SUMIFS(СВЦЭМ!$L$34:$L$777,СВЦЭМ!$A$34:$A$777,$A423,СВЦЭМ!$B$34:$B$777,D$401)+'СЕТ СН'!$F$13-'СЕТ СН'!$F$21</f>
        <v>70.199560629999951</v>
      </c>
      <c r="E423" s="37">
        <f>SUMIFS(СВЦЭМ!$L$34:$L$777,СВЦЭМ!$A$34:$A$777,$A423,СВЦЭМ!$B$34:$B$777,E$401)+'СЕТ СН'!$F$13-'СЕТ СН'!$F$21</f>
        <v>83.713080910000031</v>
      </c>
      <c r="F423" s="37">
        <f>SUMIFS(СВЦЭМ!$L$34:$L$777,СВЦЭМ!$A$34:$A$777,$A423,СВЦЭМ!$B$34:$B$777,F$401)+'СЕТ СН'!$F$13-'СЕТ СН'!$F$21</f>
        <v>91.46295138000005</v>
      </c>
      <c r="G423" s="37">
        <f>SUMIFS(СВЦЭМ!$L$34:$L$777,СВЦЭМ!$A$34:$A$777,$A423,СВЦЭМ!$B$34:$B$777,G$401)+'СЕТ СН'!$F$13-'СЕТ СН'!$F$21</f>
        <v>85.611668079999959</v>
      </c>
      <c r="H423" s="37">
        <f>SUMIFS(СВЦЭМ!$L$34:$L$777,СВЦЭМ!$A$34:$A$777,$A423,СВЦЭМ!$B$34:$B$777,H$401)+'СЕТ СН'!$F$13-'СЕТ СН'!$F$21</f>
        <v>61.321850369999993</v>
      </c>
      <c r="I423" s="37">
        <f>SUMIFS(СВЦЭМ!$L$34:$L$777,СВЦЭМ!$A$34:$A$777,$A423,СВЦЭМ!$B$34:$B$777,I$401)+'СЕТ СН'!$F$13-'СЕТ СН'!$F$21</f>
        <v>-9.8971586999999772</v>
      </c>
      <c r="J423" s="37">
        <f>SUMIFS(СВЦЭМ!$L$34:$L$777,СВЦЭМ!$A$34:$A$777,$A423,СВЦЭМ!$B$34:$B$777,J$401)+'СЕТ СН'!$F$13-'СЕТ СН'!$F$21</f>
        <v>-91.246292509999989</v>
      </c>
      <c r="K423" s="37">
        <f>SUMIFS(СВЦЭМ!$L$34:$L$777,СВЦЭМ!$A$34:$A$777,$A423,СВЦЭМ!$B$34:$B$777,K$401)+'СЕТ СН'!$F$13-'СЕТ СН'!$F$21</f>
        <v>-146.27911073000001</v>
      </c>
      <c r="L423" s="37">
        <f>SUMIFS(СВЦЭМ!$L$34:$L$777,СВЦЭМ!$A$34:$A$777,$A423,СВЦЭМ!$B$34:$B$777,L$401)+'СЕТ СН'!$F$13-'СЕТ СН'!$F$21</f>
        <v>-186.83806544999999</v>
      </c>
      <c r="M423" s="37">
        <f>SUMIFS(СВЦЭМ!$L$34:$L$777,СВЦЭМ!$A$34:$A$777,$A423,СВЦЭМ!$B$34:$B$777,M$401)+'СЕТ СН'!$F$13-'СЕТ СН'!$F$21</f>
        <v>-140.50354879000002</v>
      </c>
      <c r="N423" s="37">
        <f>SUMIFS(СВЦЭМ!$L$34:$L$777,СВЦЭМ!$A$34:$A$777,$A423,СВЦЭМ!$B$34:$B$777,N$401)+'СЕТ СН'!$F$13-'СЕТ СН'!$F$21</f>
        <v>-154.85713470000002</v>
      </c>
      <c r="O423" s="37">
        <f>SUMIFS(СВЦЭМ!$L$34:$L$777,СВЦЭМ!$A$34:$A$777,$A423,СВЦЭМ!$B$34:$B$777,O$401)+'СЕТ СН'!$F$13-'СЕТ СН'!$F$21</f>
        <v>-183.10543130000002</v>
      </c>
      <c r="P423" s="37">
        <f>SUMIFS(СВЦЭМ!$L$34:$L$777,СВЦЭМ!$A$34:$A$777,$A423,СВЦЭМ!$B$34:$B$777,P$401)+'СЕТ СН'!$F$13-'СЕТ СН'!$F$21</f>
        <v>-192.42298765999999</v>
      </c>
      <c r="Q423" s="37">
        <f>SUMIFS(СВЦЭМ!$L$34:$L$777,СВЦЭМ!$A$34:$A$777,$A423,СВЦЭМ!$B$34:$B$777,Q$401)+'СЕТ СН'!$F$13-'СЕТ СН'!$F$21</f>
        <v>-188.85877575000001</v>
      </c>
      <c r="R423" s="37">
        <f>SUMIFS(СВЦЭМ!$L$34:$L$777,СВЦЭМ!$A$34:$A$777,$A423,СВЦЭМ!$B$34:$B$777,R$401)+'СЕТ СН'!$F$13-'СЕТ СН'!$F$21</f>
        <v>-187.52682535999998</v>
      </c>
      <c r="S423" s="37">
        <f>SUMIFS(СВЦЭМ!$L$34:$L$777,СВЦЭМ!$A$34:$A$777,$A423,СВЦЭМ!$B$34:$B$777,S$401)+'СЕТ СН'!$F$13-'СЕТ СН'!$F$21</f>
        <v>-186.78510648000002</v>
      </c>
      <c r="T423" s="37">
        <f>SUMIFS(СВЦЭМ!$L$34:$L$777,СВЦЭМ!$A$34:$A$777,$A423,СВЦЭМ!$B$34:$B$777,T$401)+'СЕТ СН'!$F$13-'СЕТ СН'!$F$21</f>
        <v>-185.02028123999997</v>
      </c>
      <c r="U423" s="37">
        <f>SUMIFS(СВЦЭМ!$L$34:$L$777,СВЦЭМ!$A$34:$A$777,$A423,СВЦЭМ!$B$34:$B$777,U$401)+'СЕТ СН'!$F$13-'СЕТ СН'!$F$21</f>
        <v>-183.80405066999998</v>
      </c>
      <c r="V423" s="37">
        <f>SUMIFS(СВЦЭМ!$L$34:$L$777,СВЦЭМ!$A$34:$A$777,$A423,СВЦЭМ!$B$34:$B$777,V$401)+'СЕТ СН'!$F$13-'СЕТ СН'!$F$21</f>
        <v>-178.07535546999998</v>
      </c>
      <c r="W423" s="37">
        <f>SUMIFS(СВЦЭМ!$L$34:$L$777,СВЦЭМ!$A$34:$A$777,$A423,СВЦЭМ!$B$34:$B$777,W$401)+'СЕТ СН'!$F$13-'СЕТ СН'!$F$21</f>
        <v>-170.68099219999999</v>
      </c>
      <c r="X423" s="37">
        <f>SUMIFS(СВЦЭМ!$L$34:$L$777,СВЦЭМ!$A$34:$A$777,$A423,СВЦЭМ!$B$34:$B$777,X$401)+'СЕТ СН'!$F$13-'СЕТ СН'!$F$21</f>
        <v>-146.77389407999999</v>
      </c>
      <c r="Y423" s="37">
        <f>SUMIFS(СВЦЭМ!$L$34:$L$777,СВЦЭМ!$A$34:$A$777,$A423,СВЦЭМ!$B$34:$B$777,Y$401)+'СЕТ СН'!$F$13-'СЕТ СН'!$F$21</f>
        <v>-73.155919180000012</v>
      </c>
    </row>
    <row r="424" spans="1:25" ht="15.75" x14ac:dyDescent="0.2">
      <c r="A424" s="36">
        <f t="shared" si="11"/>
        <v>42939</v>
      </c>
      <c r="B424" s="37">
        <f>SUMIFS(СВЦЭМ!$L$34:$L$777,СВЦЭМ!$A$34:$A$777,$A424,СВЦЭМ!$B$34:$B$777,B$401)+'СЕТ СН'!$F$13-'СЕТ СН'!$F$21</f>
        <v>-3.9174171600000136</v>
      </c>
      <c r="C424" s="37">
        <f>SUMIFS(СВЦЭМ!$L$34:$L$777,СВЦЭМ!$A$34:$A$777,$A424,СВЦЭМ!$B$34:$B$777,C$401)+'СЕТ СН'!$F$13-'СЕТ СН'!$F$21</f>
        <v>26.273958780000044</v>
      </c>
      <c r="D424" s="37">
        <f>SUMIFS(СВЦЭМ!$L$34:$L$777,СВЦЭМ!$A$34:$A$777,$A424,СВЦЭМ!$B$34:$B$777,D$401)+'СЕТ СН'!$F$13-'СЕТ СН'!$F$21</f>
        <v>72.933962579999957</v>
      </c>
      <c r="E424" s="37">
        <f>SUMIFS(СВЦЭМ!$L$34:$L$777,СВЦЭМ!$A$34:$A$777,$A424,СВЦЭМ!$B$34:$B$777,E$401)+'СЕТ СН'!$F$13-'СЕТ СН'!$F$21</f>
        <v>88.189062970000009</v>
      </c>
      <c r="F424" s="37">
        <f>SUMIFS(СВЦЭМ!$L$34:$L$777,СВЦЭМ!$A$34:$A$777,$A424,СВЦЭМ!$B$34:$B$777,F$401)+'СЕТ СН'!$F$13-'СЕТ СН'!$F$21</f>
        <v>103.95495363999999</v>
      </c>
      <c r="G424" s="37">
        <f>SUMIFS(СВЦЭМ!$L$34:$L$777,СВЦЭМ!$A$34:$A$777,$A424,СВЦЭМ!$B$34:$B$777,G$401)+'СЕТ СН'!$F$13-'СЕТ СН'!$F$21</f>
        <v>104.07732704</v>
      </c>
      <c r="H424" s="37">
        <f>SUMIFS(СВЦЭМ!$L$34:$L$777,СВЦЭМ!$A$34:$A$777,$A424,СВЦЭМ!$B$34:$B$777,H$401)+'СЕТ СН'!$F$13-'СЕТ СН'!$F$21</f>
        <v>83.480460659999949</v>
      </c>
      <c r="I424" s="37">
        <f>SUMIFS(СВЦЭМ!$L$34:$L$777,СВЦЭМ!$A$34:$A$777,$A424,СВЦЭМ!$B$34:$B$777,I$401)+'СЕТ СН'!$F$13-'СЕТ СН'!$F$21</f>
        <v>0.82895019000000048</v>
      </c>
      <c r="J424" s="37">
        <f>SUMIFS(СВЦЭМ!$L$34:$L$777,СВЦЭМ!$A$34:$A$777,$A424,СВЦЭМ!$B$34:$B$777,J$401)+'СЕТ СН'!$F$13-'СЕТ СН'!$F$21</f>
        <v>-78.42925667999998</v>
      </c>
      <c r="K424" s="37">
        <f>SUMIFS(СВЦЭМ!$L$34:$L$777,СВЦЭМ!$A$34:$A$777,$A424,СВЦЭМ!$B$34:$B$777,K$401)+'СЕТ СН'!$F$13-'СЕТ СН'!$F$21</f>
        <v>-140.19422580000003</v>
      </c>
      <c r="L424" s="37">
        <f>SUMIFS(СВЦЭМ!$L$34:$L$777,СВЦЭМ!$A$34:$A$777,$A424,СВЦЭМ!$B$34:$B$777,L$401)+'СЕТ СН'!$F$13-'СЕТ СН'!$F$21</f>
        <v>-173.21656872</v>
      </c>
      <c r="M424" s="37">
        <f>SUMIFS(СВЦЭМ!$L$34:$L$777,СВЦЭМ!$A$34:$A$777,$A424,СВЦЭМ!$B$34:$B$777,M$401)+'СЕТ СН'!$F$13-'СЕТ СН'!$F$21</f>
        <v>-162.64096002999997</v>
      </c>
      <c r="N424" s="37">
        <f>SUMIFS(СВЦЭМ!$L$34:$L$777,СВЦЭМ!$A$34:$A$777,$A424,СВЦЭМ!$B$34:$B$777,N$401)+'СЕТ СН'!$F$13-'СЕТ СН'!$F$21</f>
        <v>-133.54891952000003</v>
      </c>
      <c r="O424" s="37">
        <f>SUMIFS(СВЦЭМ!$L$34:$L$777,СВЦЭМ!$A$34:$A$777,$A424,СВЦЭМ!$B$34:$B$777,O$401)+'СЕТ СН'!$F$13-'СЕТ СН'!$F$21</f>
        <v>-161.85652449999998</v>
      </c>
      <c r="P424" s="37">
        <f>SUMIFS(СВЦЭМ!$L$34:$L$777,СВЦЭМ!$A$34:$A$777,$A424,СВЦЭМ!$B$34:$B$777,P$401)+'СЕТ СН'!$F$13-'СЕТ СН'!$F$21</f>
        <v>-182.81987493000003</v>
      </c>
      <c r="Q424" s="37">
        <f>SUMIFS(СВЦЭМ!$L$34:$L$777,СВЦЭМ!$A$34:$A$777,$A424,СВЦЭМ!$B$34:$B$777,Q$401)+'СЕТ СН'!$F$13-'СЕТ СН'!$F$21</f>
        <v>-183.67283242000002</v>
      </c>
      <c r="R424" s="37">
        <f>SUMIFS(СВЦЭМ!$L$34:$L$777,СВЦЭМ!$A$34:$A$777,$A424,СВЦЭМ!$B$34:$B$777,R$401)+'СЕТ СН'!$F$13-'СЕТ СН'!$F$21</f>
        <v>-181.67606081999998</v>
      </c>
      <c r="S424" s="37">
        <f>SUMIFS(СВЦЭМ!$L$34:$L$777,СВЦЭМ!$A$34:$A$777,$A424,СВЦЭМ!$B$34:$B$777,S$401)+'СЕТ СН'!$F$13-'СЕТ СН'!$F$21</f>
        <v>-182.12574575999997</v>
      </c>
      <c r="T424" s="37">
        <f>SUMIFS(СВЦЭМ!$L$34:$L$777,СВЦЭМ!$A$34:$A$777,$A424,СВЦЭМ!$B$34:$B$777,T$401)+'СЕТ СН'!$F$13-'СЕТ СН'!$F$21</f>
        <v>-181.06303187999998</v>
      </c>
      <c r="U424" s="37">
        <f>SUMIFS(СВЦЭМ!$L$34:$L$777,СВЦЭМ!$A$34:$A$777,$A424,СВЦЭМ!$B$34:$B$777,U$401)+'СЕТ СН'!$F$13-'СЕТ СН'!$F$21</f>
        <v>-180.76111967999998</v>
      </c>
      <c r="V424" s="37">
        <f>SUMIFS(СВЦЭМ!$L$34:$L$777,СВЦЭМ!$A$34:$A$777,$A424,СВЦЭМ!$B$34:$B$777,V$401)+'СЕТ СН'!$F$13-'СЕТ СН'!$F$21</f>
        <v>-186.13067555999999</v>
      </c>
      <c r="W424" s="37">
        <f>SUMIFS(СВЦЭМ!$L$34:$L$777,СВЦЭМ!$A$34:$A$777,$A424,СВЦЭМ!$B$34:$B$777,W$401)+'СЕТ СН'!$F$13-'СЕТ СН'!$F$21</f>
        <v>-163.45442909000002</v>
      </c>
      <c r="X424" s="37">
        <f>SUMIFS(СВЦЭМ!$L$34:$L$777,СВЦЭМ!$A$34:$A$777,$A424,СВЦЭМ!$B$34:$B$777,X$401)+'СЕТ СН'!$F$13-'СЕТ СН'!$F$21</f>
        <v>-128.56393625999999</v>
      </c>
      <c r="Y424" s="37">
        <f>SUMIFS(СВЦЭМ!$L$34:$L$777,СВЦЭМ!$A$34:$A$777,$A424,СВЦЭМ!$B$34:$B$777,Y$401)+'СЕТ СН'!$F$13-'СЕТ СН'!$F$21</f>
        <v>-83.957701380000003</v>
      </c>
    </row>
    <row r="425" spans="1:25" ht="15.75" x14ac:dyDescent="0.2">
      <c r="A425" s="36">
        <f t="shared" si="11"/>
        <v>42940</v>
      </c>
      <c r="B425" s="37">
        <f>SUMIFS(СВЦЭМ!$L$34:$L$777,СВЦЭМ!$A$34:$A$777,$A425,СВЦЭМ!$B$34:$B$777,B$401)+'СЕТ СН'!$F$13-'СЕТ СН'!$F$21</f>
        <v>-40.967990920000034</v>
      </c>
      <c r="C425" s="37">
        <f>SUMIFS(СВЦЭМ!$L$34:$L$777,СВЦЭМ!$A$34:$A$777,$A425,СВЦЭМ!$B$34:$B$777,C$401)+'СЕТ СН'!$F$13-'СЕТ СН'!$F$21</f>
        <v>39.360641119999968</v>
      </c>
      <c r="D425" s="37">
        <f>SUMIFS(СВЦЭМ!$L$34:$L$777,СВЦЭМ!$A$34:$A$777,$A425,СВЦЭМ!$B$34:$B$777,D$401)+'СЕТ СН'!$F$13-'СЕТ СН'!$F$21</f>
        <v>58.85399609000001</v>
      </c>
      <c r="E425" s="37">
        <f>SUMIFS(СВЦЭМ!$L$34:$L$777,СВЦЭМ!$A$34:$A$777,$A425,СВЦЭМ!$B$34:$B$777,E$401)+'СЕТ СН'!$F$13-'СЕТ СН'!$F$21</f>
        <v>67.991868810000028</v>
      </c>
      <c r="F425" s="37">
        <f>SUMIFS(СВЦЭМ!$L$34:$L$777,СВЦЭМ!$A$34:$A$777,$A425,СВЦЭМ!$B$34:$B$777,F$401)+'СЕТ СН'!$F$13-'СЕТ СН'!$F$21</f>
        <v>76.856791639999983</v>
      </c>
      <c r="G425" s="37">
        <f>SUMIFS(СВЦЭМ!$L$34:$L$777,СВЦЭМ!$A$34:$A$777,$A425,СВЦЭМ!$B$34:$B$777,G$401)+'СЕТ СН'!$F$13-'СЕТ СН'!$F$21</f>
        <v>65.323467960000016</v>
      </c>
      <c r="H425" s="37">
        <f>SUMIFS(СВЦЭМ!$L$34:$L$777,СВЦЭМ!$A$34:$A$777,$A425,СВЦЭМ!$B$34:$B$777,H$401)+'СЕТ СН'!$F$13-'СЕТ СН'!$F$21</f>
        <v>28.305010509999988</v>
      </c>
      <c r="I425" s="37">
        <f>SUMIFS(СВЦЭМ!$L$34:$L$777,СВЦЭМ!$A$34:$A$777,$A425,СВЦЭМ!$B$34:$B$777,I$401)+'СЕТ СН'!$F$13-'СЕТ СН'!$F$21</f>
        <v>5.1604326499999615</v>
      </c>
      <c r="J425" s="37">
        <f>SUMIFS(СВЦЭМ!$L$34:$L$777,СВЦЭМ!$A$34:$A$777,$A425,СВЦЭМ!$B$34:$B$777,J$401)+'СЕТ СН'!$F$13-'СЕТ СН'!$F$21</f>
        <v>-92.329895720000025</v>
      </c>
      <c r="K425" s="37">
        <f>SUMIFS(СВЦЭМ!$L$34:$L$777,СВЦЭМ!$A$34:$A$777,$A425,СВЦЭМ!$B$34:$B$777,K$401)+'СЕТ СН'!$F$13-'СЕТ СН'!$F$21</f>
        <v>-91.399331010000026</v>
      </c>
      <c r="L425" s="37">
        <f>SUMIFS(СВЦЭМ!$L$34:$L$777,СВЦЭМ!$A$34:$A$777,$A425,СВЦЭМ!$B$34:$B$777,L$401)+'СЕТ СН'!$F$13-'СЕТ СН'!$F$21</f>
        <v>-96.837699859999987</v>
      </c>
      <c r="M425" s="37">
        <f>SUMIFS(СВЦЭМ!$L$34:$L$777,СВЦЭМ!$A$34:$A$777,$A425,СВЦЭМ!$B$34:$B$777,M$401)+'СЕТ СН'!$F$13-'СЕТ СН'!$F$21</f>
        <v>-91.749922809999987</v>
      </c>
      <c r="N425" s="37">
        <f>SUMIFS(СВЦЭМ!$L$34:$L$777,СВЦЭМ!$A$34:$A$777,$A425,СВЦЭМ!$B$34:$B$777,N$401)+'СЕТ СН'!$F$13-'СЕТ СН'!$F$21</f>
        <v>-96.103330140000025</v>
      </c>
      <c r="O425" s="37">
        <f>SUMIFS(СВЦЭМ!$L$34:$L$777,СВЦЭМ!$A$34:$A$777,$A425,СВЦЭМ!$B$34:$B$777,O$401)+'СЕТ СН'!$F$13-'СЕТ СН'!$F$21</f>
        <v>-92.578784620000022</v>
      </c>
      <c r="P425" s="37">
        <f>SUMIFS(СВЦЭМ!$L$34:$L$777,СВЦЭМ!$A$34:$A$777,$A425,СВЦЭМ!$B$34:$B$777,P$401)+'СЕТ СН'!$F$13-'СЕТ СН'!$F$21</f>
        <v>-97.889415340000028</v>
      </c>
      <c r="Q425" s="37">
        <f>SUMIFS(СВЦЭМ!$L$34:$L$777,СВЦЭМ!$A$34:$A$777,$A425,СВЦЭМ!$B$34:$B$777,Q$401)+'СЕТ СН'!$F$13-'СЕТ СН'!$F$21</f>
        <v>-98.362123629999985</v>
      </c>
      <c r="R425" s="37">
        <f>SUMIFS(СВЦЭМ!$L$34:$L$777,СВЦЭМ!$A$34:$A$777,$A425,СВЦЭМ!$B$34:$B$777,R$401)+'СЕТ СН'!$F$13-'СЕТ СН'!$F$21</f>
        <v>-101.64447933999998</v>
      </c>
      <c r="S425" s="37">
        <f>SUMIFS(СВЦЭМ!$L$34:$L$777,СВЦЭМ!$A$34:$A$777,$A425,СВЦЭМ!$B$34:$B$777,S$401)+'СЕТ СН'!$F$13-'СЕТ СН'!$F$21</f>
        <v>-103.34603480999999</v>
      </c>
      <c r="T425" s="37">
        <f>SUMIFS(СВЦЭМ!$L$34:$L$777,СВЦЭМ!$A$34:$A$777,$A425,СВЦЭМ!$B$34:$B$777,T$401)+'СЕТ СН'!$F$13-'СЕТ СН'!$F$21</f>
        <v>-101.11230133999999</v>
      </c>
      <c r="U425" s="37">
        <f>SUMIFS(СВЦЭМ!$L$34:$L$777,СВЦЭМ!$A$34:$A$777,$A425,СВЦЭМ!$B$34:$B$777,U$401)+'СЕТ СН'!$F$13-'СЕТ СН'!$F$21</f>
        <v>-104.56291053000001</v>
      </c>
      <c r="V425" s="37">
        <f>SUMIFS(СВЦЭМ!$L$34:$L$777,СВЦЭМ!$A$34:$A$777,$A425,СВЦЭМ!$B$34:$B$777,V$401)+'СЕТ СН'!$F$13-'СЕТ СН'!$F$21</f>
        <v>-109.77114044000001</v>
      </c>
      <c r="W425" s="37">
        <f>SUMIFS(СВЦЭМ!$L$34:$L$777,СВЦЭМ!$A$34:$A$777,$A425,СВЦЭМ!$B$34:$B$777,W$401)+'СЕТ СН'!$F$13-'СЕТ СН'!$F$21</f>
        <v>-88.10656130000001</v>
      </c>
      <c r="X425" s="37">
        <f>SUMIFS(СВЦЭМ!$L$34:$L$777,СВЦЭМ!$A$34:$A$777,$A425,СВЦЭМ!$B$34:$B$777,X$401)+'СЕТ СН'!$F$13-'СЕТ СН'!$F$21</f>
        <v>-110.67477052999999</v>
      </c>
      <c r="Y425" s="37">
        <f>SUMIFS(СВЦЭМ!$L$34:$L$777,СВЦЭМ!$A$34:$A$777,$A425,СВЦЭМ!$B$34:$B$777,Y$401)+'СЕТ СН'!$F$13-'СЕТ СН'!$F$21</f>
        <v>-63.541202340000041</v>
      </c>
    </row>
    <row r="426" spans="1:25" ht="15.75" x14ac:dyDescent="0.2">
      <c r="A426" s="36">
        <f t="shared" si="11"/>
        <v>42941</v>
      </c>
      <c r="B426" s="37">
        <f>SUMIFS(СВЦЭМ!$L$34:$L$777,СВЦЭМ!$A$34:$A$777,$A426,СВЦЭМ!$B$34:$B$777,B$401)+'СЕТ СН'!$F$13-'СЕТ СН'!$F$21</f>
        <v>-9.6621243900000309</v>
      </c>
      <c r="C426" s="37">
        <f>SUMIFS(СВЦЭМ!$L$34:$L$777,СВЦЭМ!$A$34:$A$777,$A426,СВЦЭМ!$B$34:$B$777,C$401)+'СЕТ СН'!$F$13-'СЕТ СН'!$F$21</f>
        <v>53.226570870000046</v>
      </c>
      <c r="D426" s="37">
        <f>SUMIFS(СВЦЭМ!$L$34:$L$777,СВЦЭМ!$A$34:$A$777,$A426,СВЦЭМ!$B$34:$B$777,D$401)+'СЕТ СН'!$F$13-'СЕТ СН'!$F$21</f>
        <v>102.24551910000002</v>
      </c>
      <c r="E426" s="37">
        <f>SUMIFS(СВЦЭМ!$L$34:$L$777,СВЦЭМ!$A$34:$A$777,$A426,СВЦЭМ!$B$34:$B$777,E$401)+'СЕТ СН'!$F$13-'СЕТ СН'!$F$21</f>
        <v>117.78824496000004</v>
      </c>
      <c r="F426" s="37">
        <f>SUMIFS(СВЦЭМ!$L$34:$L$777,СВЦЭМ!$A$34:$A$777,$A426,СВЦЭМ!$B$34:$B$777,F$401)+'СЕТ СН'!$F$13-'СЕТ СН'!$F$21</f>
        <v>125.06459477999999</v>
      </c>
      <c r="G426" s="37">
        <f>SUMIFS(СВЦЭМ!$L$34:$L$777,СВЦЭМ!$A$34:$A$777,$A426,СВЦЭМ!$B$34:$B$777,G$401)+'СЕТ СН'!$F$13-'СЕТ СН'!$F$21</f>
        <v>118.64181711000003</v>
      </c>
      <c r="H426" s="37">
        <f>SUMIFS(СВЦЭМ!$L$34:$L$777,СВЦЭМ!$A$34:$A$777,$A426,СВЦЭМ!$B$34:$B$777,H$401)+'СЕТ СН'!$F$13-'СЕТ СН'!$F$21</f>
        <v>66.344018399999982</v>
      </c>
      <c r="I426" s="37">
        <f>SUMIFS(СВЦЭМ!$L$34:$L$777,СВЦЭМ!$A$34:$A$777,$A426,СВЦЭМ!$B$34:$B$777,I$401)+'СЕТ СН'!$F$13-'СЕТ СН'!$F$21</f>
        <v>-18.090124690000039</v>
      </c>
      <c r="J426" s="37">
        <f>SUMIFS(СВЦЭМ!$L$34:$L$777,СВЦЭМ!$A$34:$A$777,$A426,СВЦЭМ!$B$34:$B$777,J$401)+'СЕТ СН'!$F$13-'СЕТ СН'!$F$21</f>
        <v>-92.80447208999999</v>
      </c>
      <c r="K426" s="37">
        <f>SUMIFS(СВЦЭМ!$L$34:$L$777,СВЦЭМ!$A$34:$A$777,$A426,СВЦЭМ!$B$34:$B$777,K$401)+'СЕТ СН'!$F$13-'СЕТ СН'!$F$21</f>
        <v>-155.36552548999998</v>
      </c>
      <c r="L426" s="37">
        <f>SUMIFS(СВЦЭМ!$L$34:$L$777,СВЦЭМ!$A$34:$A$777,$A426,СВЦЭМ!$B$34:$B$777,L$401)+'СЕТ СН'!$F$13-'СЕТ СН'!$F$21</f>
        <v>-199.74408161999997</v>
      </c>
      <c r="M426" s="37">
        <f>SUMIFS(СВЦЭМ!$L$34:$L$777,СВЦЭМ!$A$34:$A$777,$A426,СВЦЭМ!$B$34:$B$777,M$401)+'СЕТ СН'!$F$13-'СЕТ СН'!$F$21</f>
        <v>-195.19852779000001</v>
      </c>
      <c r="N426" s="37">
        <f>SUMIFS(СВЦЭМ!$L$34:$L$777,СВЦЭМ!$A$34:$A$777,$A426,СВЦЭМ!$B$34:$B$777,N$401)+'СЕТ СН'!$F$13-'СЕТ СН'!$F$21</f>
        <v>-192.52870252999998</v>
      </c>
      <c r="O426" s="37">
        <f>SUMIFS(СВЦЭМ!$L$34:$L$777,СВЦЭМ!$A$34:$A$777,$A426,СВЦЭМ!$B$34:$B$777,O$401)+'СЕТ СН'!$F$13-'СЕТ СН'!$F$21</f>
        <v>-199.81065689000002</v>
      </c>
      <c r="P426" s="37">
        <f>SUMIFS(СВЦЭМ!$L$34:$L$777,СВЦЭМ!$A$34:$A$777,$A426,СВЦЭМ!$B$34:$B$777,P$401)+'СЕТ СН'!$F$13-'СЕТ СН'!$F$21</f>
        <v>-194.96700716999999</v>
      </c>
      <c r="Q426" s="37">
        <f>SUMIFS(СВЦЭМ!$L$34:$L$777,СВЦЭМ!$A$34:$A$777,$A426,СВЦЭМ!$B$34:$B$777,Q$401)+'СЕТ СН'!$F$13-'СЕТ СН'!$F$21</f>
        <v>-190.21504764000002</v>
      </c>
      <c r="R426" s="37">
        <f>SUMIFS(СВЦЭМ!$L$34:$L$777,СВЦЭМ!$A$34:$A$777,$A426,СВЦЭМ!$B$34:$B$777,R$401)+'СЕТ СН'!$F$13-'СЕТ СН'!$F$21</f>
        <v>-181.53062555999998</v>
      </c>
      <c r="S426" s="37">
        <f>SUMIFS(СВЦЭМ!$L$34:$L$777,СВЦЭМ!$A$34:$A$777,$A426,СВЦЭМ!$B$34:$B$777,S$401)+'СЕТ СН'!$F$13-'СЕТ СН'!$F$21</f>
        <v>-184.89822975999999</v>
      </c>
      <c r="T426" s="37">
        <f>SUMIFS(СВЦЭМ!$L$34:$L$777,СВЦЭМ!$A$34:$A$777,$A426,СВЦЭМ!$B$34:$B$777,T$401)+'СЕТ СН'!$F$13-'СЕТ СН'!$F$21</f>
        <v>-174.22368747000002</v>
      </c>
      <c r="U426" s="37">
        <f>SUMIFS(СВЦЭМ!$L$34:$L$777,СВЦЭМ!$A$34:$A$777,$A426,СВЦЭМ!$B$34:$B$777,U$401)+'СЕТ СН'!$F$13-'СЕТ СН'!$F$21</f>
        <v>-173.05225961999997</v>
      </c>
      <c r="V426" s="37">
        <f>SUMIFS(СВЦЭМ!$L$34:$L$777,СВЦЭМ!$A$34:$A$777,$A426,СВЦЭМ!$B$34:$B$777,V$401)+'СЕТ СН'!$F$13-'СЕТ СН'!$F$21</f>
        <v>-189.54489655999998</v>
      </c>
      <c r="W426" s="37">
        <f>SUMIFS(СВЦЭМ!$L$34:$L$777,СВЦЭМ!$A$34:$A$777,$A426,СВЦЭМ!$B$34:$B$777,W$401)+'СЕТ СН'!$F$13-'СЕТ СН'!$F$21</f>
        <v>-188.13696797</v>
      </c>
      <c r="X426" s="37">
        <f>SUMIFS(СВЦЭМ!$L$34:$L$777,СВЦЭМ!$A$34:$A$777,$A426,СВЦЭМ!$B$34:$B$777,X$401)+'СЕТ СН'!$F$13-'СЕТ СН'!$F$21</f>
        <v>-140.44606428999998</v>
      </c>
      <c r="Y426" s="37">
        <f>SUMIFS(СВЦЭМ!$L$34:$L$777,СВЦЭМ!$A$34:$A$777,$A426,СВЦЭМ!$B$34:$B$777,Y$401)+'СЕТ СН'!$F$13-'СЕТ СН'!$F$21</f>
        <v>-66.10847068999999</v>
      </c>
    </row>
    <row r="427" spans="1:25" ht="15.75" x14ac:dyDescent="0.2">
      <c r="A427" s="36">
        <f t="shared" si="11"/>
        <v>42942</v>
      </c>
      <c r="B427" s="37">
        <f>SUMIFS(СВЦЭМ!$L$34:$L$777,СВЦЭМ!$A$34:$A$777,$A427,СВЦЭМ!$B$34:$B$777,B$401)+'СЕТ СН'!$F$13-'СЕТ СН'!$F$21</f>
        <v>-6.4733781800000543</v>
      </c>
      <c r="C427" s="37">
        <f>SUMIFS(СВЦЭМ!$L$34:$L$777,СВЦЭМ!$A$34:$A$777,$A427,СВЦЭМ!$B$34:$B$777,C$401)+'СЕТ СН'!$F$13-'СЕТ СН'!$F$21</f>
        <v>13.791530729999977</v>
      </c>
      <c r="D427" s="37">
        <f>SUMIFS(СВЦЭМ!$L$34:$L$777,СВЦЭМ!$A$34:$A$777,$A427,СВЦЭМ!$B$34:$B$777,D$401)+'СЕТ СН'!$F$13-'СЕТ СН'!$F$21</f>
        <v>67.61015261</v>
      </c>
      <c r="E427" s="37">
        <f>SUMIFS(СВЦЭМ!$L$34:$L$777,СВЦЭМ!$A$34:$A$777,$A427,СВЦЭМ!$B$34:$B$777,E$401)+'СЕТ СН'!$F$13-'СЕТ СН'!$F$21</f>
        <v>97.223279769999976</v>
      </c>
      <c r="F427" s="37">
        <f>SUMIFS(СВЦЭМ!$L$34:$L$777,СВЦЭМ!$A$34:$A$777,$A427,СВЦЭМ!$B$34:$B$777,F$401)+'СЕТ СН'!$F$13-'СЕТ СН'!$F$21</f>
        <v>103.51245217999997</v>
      </c>
      <c r="G427" s="37">
        <f>SUMIFS(СВЦЭМ!$L$34:$L$777,СВЦЭМ!$A$34:$A$777,$A427,СВЦЭМ!$B$34:$B$777,G$401)+'СЕТ СН'!$F$13-'СЕТ СН'!$F$21</f>
        <v>93.77303895</v>
      </c>
      <c r="H427" s="37">
        <f>SUMIFS(СВЦЭМ!$L$34:$L$777,СВЦЭМ!$A$34:$A$777,$A427,СВЦЭМ!$B$34:$B$777,H$401)+'СЕТ СН'!$F$13-'СЕТ СН'!$F$21</f>
        <v>30.044777279999948</v>
      </c>
      <c r="I427" s="37">
        <f>SUMIFS(СВЦЭМ!$L$34:$L$777,СВЦЭМ!$A$34:$A$777,$A427,СВЦЭМ!$B$34:$B$777,I$401)+'СЕТ СН'!$F$13-'СЕТ СН'!$F$21</f>
        <v>-38.933370719999971</v>
      </c>
      <c r="J427" s="37">
        <f>SUMIFS(СВЦЭМ!$L$34:$L$777,СВЦЭМ!$A$34:$A$777,$A427,СВЦЭМ!$B$34:$B$777,J$401)+'СЕТ СН'!$F$13-'СЕТ СН'!$F$21</f>
        <v>-110.28652801999999</v>
      </c>
      <c r="K427" s="37">
        <f>SUMIFS(СВЦЭМ!$L$34:$L$777,СВЦЭМ!$A$34:$A$777,$A427,СВЦЭМ!$B$34:$B$777,K$401)+'СЕТ СН'!$F$13-'СЕТ СН'!$F$21</f>
        <v>-165.78447318000002</v>
      </c>
      <c r="L427" s="37">
        <f>SUMIFS(СВЦЭМ!$L$34:$L$777,СВЦЭМ!$A$34:$A$777,$A427,СВЦЭМ!$B$34:$B$777,L$401)+'СЕТ СН'!$F$13-'СЕТ СН'!$F$21</f>
        <v>-192.56760866000002</v>
      </c>
      <c r="M427" s="37">
        <f>SUMIFS(СВЦЭМ!$L$34:$L$777,СВЦЭМ!$A$34:$A$777,$A427,СВЦЭМ!$B$34:$B$777,M$401)+'СЕТ СН'!$F$13-'СЕТ СН'!$F$21</f>
        <v>-203.51187606000002</v>
      </c>
      <c r="N427" s="37">
        <f>SUMIFS(СВЦЭМ!$L$34:$L$777,СВЦЭМ!$A$34:$A$777,$A427,СВЦЭМ!$B$34:$B$777,N$401)+'СЕТ СН'!$F$13-'СЕТ СН'!$F$21</f>
        <v>-198.87309539</v>
      </c>
      <c r="O427" s="37">
        <f>SUMIFS(СВЦЭМ!$L$34:$L$777,СВЦЭМ!$A$34:$A$777,$A427,СВЦЭМ!$B$34:$B$777,O$401)+'СЕТ СН'!$F$13-'СЕТ СН'!$F$21</f>
        <v>-209.02101826000001</v>
      </c>
      <c r="P427" s="37">
        <f>SUMIFS(СВЦЭМ!$L$34:$L$777,СВЦЭМ!$A$34:$A$777,$A427,СВЦЭМ!$B$34:$B$777,P$401)+'СЕТ СН'!$F$13-'СЕТ СН'!$F$21</f>
        <v>-195.22119463000001</v>
      </c>
      <c r="Q427" s="37">
        <f>SUMIFS(СВЦЭМ!$L$34:$L$777,СВЦЭМ!$A$34:$A$777,$A427,СВЦЭМ!$B$34:$B$777,Q$401)+'СЕТ СН'!$F$13-'СЕТ СН'!$F$21</f>
        <v>-196.59878904999999</v>
      </c>
      <c r="R427" s="37">
        <f>SUMIFS(СВЦЭМ!$L$34:$L$777,СВЦЭМ!$A$34:$A$777,$A427,СВЦЭМ!$B$34:$B$777,R$401)+'СЕТ СН'!$F$13-'СЕТ СН'!$F$21</f>
        <v>-194.74204859999998</v>
      </c>
      <c r="S427" s="37">
        <f>SUMIFS(СВЦЭМ!$L$34:$L$777,СВЦЭМ!$A$34:$A$777,$A427,СВЦЭМ!$B$34:$B$777,S$401)+'СЕТ СН'!$F$13-'СЕТ СН'!$F$21</f>
        <v>-201.54719898000002</v>
      </c>
      <c r="T427" s="37">
        <f>SUMIFS(СВЦЭМ!$L$34:$L$777,СВЦЭМ!$A$34:$A$777,$A427,СВЦЭМ!$B$34:$B$777,T$401)+'СЕТ СН'!$F$13-'СЕТ СН'!$F$21</f>
        <v>-188.30083454999999</v>
      </c>
      <c r="U427" s="37">
        <f>SUMIFS(СВЦЭМ!$L$34:$L$777,СВЦЭМ!$A$34:$A$777,$A427,СВЦЭМ!$B$34:$B$777,U$401)+'СЕТ СН'!$F$13-'СЕТ СН'!$F$21</f>
        <v>-182.86726485000003</v>
      </c>
      <c r="V427" s="37">
        <f>SUMIFS(СВЦЭМ!$L$34:$L$777,СВЦЭМ!$A$34:$A$777,$A427,СВЦЭМ!$B$34:$B$777,V$401)+'СЕТ СН'!$F$13-'СЕТ СН'!$F$21</f>
        <v>-180.20721315999998</v>
      </c>
      <c r="W427" s="37">
        <f>SUMIFS(СВЦЭМ!$L$34:$L$777,СВЦЭМ!$A$34:$A$777,$A427,СВЦЭМ!$B$34:$B$777,W$401)+'СЕТ СН'!$F$13-'СЕТ СН'!$F$21</f>
        <v>-180.75327293999999</v>
      </c>
      <c r="X427" s="37">
        <f>SUMIFS(СВЦЭМ!$L$34:$L$777,СВЦЭМ!$A$34:$A$777,$A427,СВЦЭМ!$B$34:$B$777,X$401)+'СЕТ СН'!$F$13-'СЕТ СН'!$F$21</f>
        <v>-149.19003887999997</v>
      </c>
      <c r="Y427" s="37">
        <f>SUMIFS(СВЦЭМ!$L$34:$L$777,СВЦЭМ!$A$34:$A$777,$A427,СВЦЭМ!$B$34:$B$777,Y$401)+'СЕТ СН'!$F$13-'СЕТ СН'!$F$21</f>
        <v>-78.592200970000022</v>
      </c>
    </row>
    <row r="428" spans="1:25" ht="15.75" x14ac:dyDescent="0.2">
      <c r="A428" s="36">
        <f t="shared" si="11"/>
        <v>42943</v>
      </c>
      <c r="B428" s="37">
        <f>SUMIFS(СВЦЭМ!$L$34:$L$777,СВЦЭМ!$A$34:$A$777,$A428,СВЦЭМ!$B$34:$B$777,B$401)+'СЕТ СН'!$F$13-'СЕТ СН'!$F$21</f>
        <v>-41.213673510000035</v>
      </c>
      <c r="C428" s="37">
        <f>SUMIFS(СВЦЭМ!$L$34:$L$777,СВЦЭМ!$A$34:$A$777,$A428,СВЦЭМ!$B$34:$B$777,C$401)+'СЕТ СН'!$F$13-'СЕТ СН'!$F$21</f>
        <v>19.64585784999997</v>
      </c>
      <c r="D428" s="37">
        <f>SUMIFS(СВЦЭМ!$L$34:$L$777,СВЦЭМ!$A$34:$A$777,$A428,СВЦЭМ!$B$34:$B$777,D$401)+'СЕТ СН'!$F$13-'СЕТ СН'!$F$21</f>
        <v>75.182642849999979</v>
      </c>
      <c r="E428" s="37">
        <f>SUMIFS(СВЦЭМ!$L$34:$L$777,СВЦЭМ!$A$34:$A$777,$A428,СВЦЭМ!$B$34:$B$777,E$401)+'СЕТ СН'!$F$13-'СЕТ СН'!$F$21</f>
        <v>86.836545580000006</v>
      </c>
      <c r="F428" s="37">
        <f>SUMIFS(СВЦЭМ!$L$34:$L$777,СВЦЭМ!$A$34:$A$777,$A428,СВЦЭМ!$B$34:$B$777,F$401)+'СЕТ СН'!$F$13-'СЕТ СН'!$F$21</f>
        <v>89.51011404999997</v>
      </c>
      <c r="G428" s="37">
        <f>SUMIFS(СВЦЭМ!$L$34:$L$777,СВЦЭМ!$A$34:$A$777,$A428,СВЦЭМ!$B$34:$B$777,G$401)+'СЕТ СН'!$F$13-'СЕТ СН'!$F$21</f>
        <v>81.834926440000004</v>
      </c>
      <c r="H428" s="37">
        <f>SUMIFS(СВЦЭМ!$L$34:$L$777,СВЦЭМ!$A$34:$A$777,$A428,СВЦЭМ!$B$34:$B$777,H$401)+'СЕТ СН'!$F$13-'СЕТ СН'!$F$21</f>
        <v>22.472228340000015</v>
      </c>
      <c r="I428" s="37">
        <f>SUMIFS(СВЦЭМ!$L$34:$L$777,СВЦЭМ!$A$34:$A$777,$A428,СВЦЭМ!$B$34:$B$777,I$401)+'СЕТ СН'!$F$13-'СЕТ СН'!$F$21</f>
        <v>-44.243632169999955</v>
      </c>
      <c r="J428" s="37">
        <f>SUMIFS(СВЦЭМ!$L$34:$L$777,СВЦЭМ!$A$34:$A$777,$A428,СВЦЭМ!$B$34:$B$777,J$401)+'СЕТ СН'!$F$13-'СЕТ СН'!$F$21</f>
        <v>-113.27079500999997</v>
      </c>
      <c r="K428" s="37">
        <f>SUMIFS(СВЦЭМ!$L$34:$L$777,СВЦЭМ!$A$34:$A$777,$A428,СВЦЭМ!$B$34:$B$777,K$401)+'СЕТ СН'!$F$13-'СЕТ СН'!$F$21</f>
        <v>-172.15526014</v>
      </c>
      <c r="L428" s="37">
        <f>SUMIFS(СВЦЭМ!$L$34:$L$777,СВЦЭМ!$A$34:$A$777,$A428,СВЦЭМ!$B$34:$B$777,L$401)+'СЕТ СН'!$F$13-'СЕТ СН'!$F$21</f>
        <v>-212.05149072</v>
      </c>
      <c r="M428" s="37">
        <f>SUMIFS(СВЦЭМ!$L$34:$L$777,СВЦЭМ!$A$34:$A$777,$A428,СВЦЭМ!$B$34:$B$777,M$401)+'СЕТ СН'!$F$13-'СЕТ СН'!$F$21</f>
        <v>-201.22325891999998</v>
      </c>
      <c r="N428" s="37">
        <f>SUMIFS(СВЦЭМ!$L$34:$L$777,СВЦЭМ!$A$34:$A$777,$A428,СВЦЭМ!$B$34:$B$777,N$401)+'СЕТ СН'!$F$13-'СЕТ СН'!$F$21</f>
        <v>-204.42761499</v>
      </c>
      <c r="O428" s="37">
        <f>SUMIFS(СВЦЭМ!$L$34:$L$777,СВЦЭМ!$A$34:$A$777,$A428,СВЦЭМ!$B$34:$B$777,O$401)+'СЕТ СН'!$F$13-'СЕТ СН'!$F$21</f>
        <v>-210.19183457000003</v>
      </c>
      <c r="P428" s="37">
        <f>SUMIFS(СВЦЭМ!$L$34:$L$777,СВЦЭМ!$A$34:$A$777,$A428,СВЦЭМ!$B$34:$B$777,P$401)+'СЕТ СН'!$F$13-'СЕТ СН'!$F$21</f>
        <v>-212.64610090000002</v>
      </c>
      <c r="Q428" s="37">
        <f>SUMIFS(СВЦЭМ!$L$34:$L$777,СВЦЭМ!$A$34:$A$777,$A428,СВЦЭМ!$B$34:$B$777,Q$401)+'СЕТ СН'!$F$13-'СЕТ СН'!$F$21</f>
        <v>-213.55113388000001</v>
      </c>
      <c r="R428" s="37">
        <f>SUMIFS(СВЦЭМ!$L$34:$L$777,СВЦЭМ!$A$34:$A$777,$A428,СВЦЭМ!$B$34:$B$777,R$401)+'СЕТ СН'!$F$13-'СЕТ СН'!$F$21</f>
        <v>-212.83162111000001</v>
      </c>
      <c r="S428" s="37">
        <f>SUMIFS(СВЦЭМ!$L$34:$L$777,СВЦЭМ!$A$34:$A$777,$A428,СВЦЭМ!$B$34:$B$777,S$401)+'СЕТ СН'!$F$13-'СЕТ СН'!$F$21</f>
        <v>-219.38219241000002</v>
      </c>
      <c r="T428" s="37">
        <f>SUMIFS(СВЦЭМ!$L$34:$L$777,СВЦЭМ!$A$34:$A$777,$A428,СВЦЭМ!$B$34:$B$777,T$401)+'СЕТ СН'!$F$13-'СЕТ СН'!$F$21</f>
        <v>-208.71731296000002</v>
      </c>
      <c r="U428" s="37">
        <f>SUMIFS(СВЦЭМ!$L$34:$L$777,СВЦЭМ!$A$34:$A$777,$A428,СВЦЭМ!$B$34:$B$777,U$401)+'СЕТ СН'!$F$13-'СЕТ СН'!$F$21</f>
        <v>-206.58768960999998</v>
      </c>
      <c r="V428" s="37">
        <f>SUMIFS(СВЦЭМ!$L$34:$L$777,СВЦЭМ!$A$34:$A$777,$A428,СВЦЭМ!$B$34:$B$777,V$401)+'СЕТ СН'!$F$13-'СЕТ СН'!$F$21</f>
        <v>-209.98820690999997</v>
      </c>
      <c r="W428" s="37">
        <f>SUMIFS(СВЦЭМ!$L$34:$L$777,СВЦЭМ!$A$34:$A$777,$A428,СВЦЭМ!$B$34:$B$777,W$401)+'СЕТ СН'!$F$13-'СЕТ СН'!$F$21</f>
        <v>-193.13660937999998</v>
      </c>
      <c r="X428" s="37">
        <f>SUMIFS(СВЦЭМ!$L$34:$L$777,СВЦЭМ!$A$34:$A$777,$A428,СВЦЭМ!$B$34:$B$777,X$401)+'СЕТ СН'!$F$13-'СЕТ СН'!$F$21</f>
        <v>-147.09502264000002</v>
      </c>
      <c r="Y428" s="37">
        <f>SUMIFS(СВЦЭМ!$L$34:$L$777,СВЦЭМ!$A$34:$A$777,$A428,СВЦЭМ!$B$34:$B$777,Y$401)+'СЕТ СН'!$F$13-'СЕТ СН'!$F$21</f>
        <v>-82.028741089999983</v>
      </c>
    </row>
    <row r="429" spans="1:25" ht="15.75" x14ac:dyDescent="0.2">
      <c r="A429" s="36">
        <f t="shared" si="11"/>
        <v>42944</v>
      </c>
      <c r="B429" s="37">
        <f>SUMIFS(СВЦЭМ!$L$34:$L$777,СВЦЭМ!$A$34:$A$777,$A429,СВЦЭМ!$B$34:$B$777,B$401)+'СЕТ СН'!$F$13-'СЕТ СН'!$F$21</f>
        <v>-25.125756420000016</v>
      </c>
      <c r="C429" s="37">
        <f>SUMIFS(СВЦЭМ!$L$34:$L$777,СВЦЭМ!$A$34:$A$777,$A429,СВЦЭМ!$B$34:$B$777,C$401)+'СЕТ СН'!$F$13-'СЕТ СН'!$F$21</f>
        <v>38.806487280000056</v>
      </c>
      <c r="D429" s="37">
        <f>SUMIFS(СВЦЭМ!$L$34:$L$777,СВЦЭМ!$A$34:$A$777,$A429,СВЦЭМ!$B$34:$B$777,D$401)+'СЕТ СН'!$F$13-'СЕТ СН'!$F$21</f>
        <v>89.599353759999985</v>
      </c>
      <c r="E429" s="37">
        <f>SUMIFS(СВЦЭМ!$L$34:$L$777,СВЦЭМ!$A$34:$A$777,$A429,СВЦЭМ!$B$34:$B$777,E$401)+'СЕТ СН'!$F$13-'СЕТ СН'!$F$21</f>
        <v>103.23309545999996</v>
      </c>
      <c r="F429" s="37">
        <f>SUMIFS(СВЦЭМ!$L$34:$L$777,СВЦЭМ!$A$34:$A$777,$A429,СВЦЭМ!$B$34:$B$777,F$401)+'СЕТ СН'!$F$13-'СЕТ СН'!$F$21</f>
        <v>109.38570892999996</v>
      </c>
      <c r="G429" s="37">
        <f>SUMIFS(СВЦЭМ!$L$34:$L$777,СВЦЭМ!$A$34:$A$777,$A429,СВЦЭМ!$B$34:$B$777,G$401)+'СЕТ СН'!$F$13-'СЕТ СН'!$F$21</f>
        <v>102.22998301999996</v>
      </c>
      <c r="H429" s="37">
        <f>SUMIFS(СВЦЭМ!$L$34:$L$777,СВЦЭМ!$A$34:$A$777,$A429,СВЦЭМ!$B$34:$B$777,H$401)+'СЕТ СН'!$F$13-'СЕТ СН'!$F$21</f>
        <v>44.00004862000003</v>
      </c>
      <c r="I429" s="37">
        <f>SUMIFS(СВЦЭМ!$L$34:$L$777,СВЦЭМ!$A$34:$A$777,$A429,СВЦЭМ!$B$34:$B$777,I$401)+'СЕТ СН'!$F$13-'СЕТ СН'!$F$21</f>
        <v>-41.928672399999982</v>
      </c>
      <c r="J429" s="37">
        <f>SUMIFS(СВЦЭМ!$L$34:$L$777,СВЦЭМ!$A$34:$A$777,$A429,СВЦЭМ!$B$34:$B$777,J$401)+'СЕТ СН'!$F$13-'СЕТ СН'!$F$21</f>
        <v>-108.29102528999999</v>
      </c>
      <c r="K429" s="37">
        <f>SUMIFS(СВЦЭМ!$L$34:$L$777,СВЦЭМ!$A$34:$A$777,$A429,СВЦЭМ!$B$34:$B$777,K$401)+'СЕТ СН'!$F$13-'СЕТ СН'!$F$21</f>
        <v>-170.55627242999998</v>
      </c>
      <c r="L429" s="37">
        <f>SUMIFS(СВЦЭМ!$L$34:$L$777,СВЦЭМ!$A$34:$A$777,$A429,СВЦЭМ!$B$34:$B$777,L$401)+'СЕТ СН'!$F$13-'СЕТ СН'!$F$21</f>
        <v>-214.62283135000001</v>
      </c>
      <c r="M429" s="37">
        <f>SUMIFS(СВЦЭМ!$L$34:$L$777,СВЦЭМ!$A$34:$A$777,$A429,СВЦЭМ!$B$34:$B$777,M$401)+'СЕТ СН'!$F$13-'СЕТ СН'!$F$21</f>
        <v>-225.65665052999998</v>
      </c>
      <c r="N429" s="37">
        <f>SUMIFS(СВЦЭМ!$L$34:$L$777,СВЦЭМ!$A$34:$A$777,$A429,СВЦЭМ!$B$34:$B$777,N$401)+'СЕТ СН'!$F$13-'СЕТ СН'!$F$21</f>
        <v>-218.53936751999998</v>
      </c>
      <c r="O429" s="37">
        <f>SUMIFS(СВЦЭМ!$L$34:$L$777,СВЦЭМ!$A$34:$A$777,$A429,СВЦЭМ!$B$34:$B$777,O$401)+'СЕТ СН'!$F$13-'СЕТ СН'!$F$21</f>
        <v>-216.53248165000002</v>
      </c>
      <c r="P429" s="37">
        <f>SUMIFS(СВЦЭМ!$L$34:$L$777,СВЦЭМ!$A$34:$A$777,$A429,СВЦЭМ!$B$34:$B$777,P$401)+'СЕТ СН'!$F$13-'СЕТ СН'!$F$21</f>
        <v>-213.83490873</v>
      </c>
      <c r="Q429" s="37">
        <f>SUMIFS(СВЦЭМ!$L$34:$L$777,СВЦЭМ!$A$34:$A$777,$A429,СВЦЭМ!$B$34:$B$777,Q$401)+'СЕТ СН'!$F$13-'СЕТ СН'!$F$21</f>
        <v>-210.80329386</v>
      </c>
      <c r="R429" s="37">
        <f>SUMIFS(СВЦЭМ!$L$34:$L$777,СВЦЭМ!$A$34:$A$777,$A429,СВЦЭМ!$B$34:$B$777,R$401)+'СЕТ СН'!$F$13-'СЕТ СН'!$F$21</f>
        <v>-202.94413906</v>
      </c>
      <c r="S429" s="37">
        <f>SUMIFS(СВЦЭМ!$L$34:$L$777,СВЦЭМ!$A$34:$A$777,$A429,СВЦЭМ!$B$34:$B$777,S$401)+'СЕТ СН'!$F$13-'СЕТ СН'!$F$21</f>
        <v>-202.64807481999998</v>
      </c>
      <c r="T429" s="37">
        <f>SUMIFS(СВЦЭМ!$L$34:$L$777,СВЦЭМ!$A$34:$A$777,$A429,СВЦЭМ!$B$34:$B$777,T$401)+'СЕТ СН'!$F$13-'СЕТ СН'!$F$21</f>
        <v>-186.84761042999997</v>
      </c>
      <c r="U429" s="37">
        <f>SUMIFS(СВЦЭМ!$L$34:$L$777,СВЦЭМ!$A$34:$A$777,$A429,СВЦЭМ!$B$34:$B$777,U$401)+'СЕТ СН'!$F$13-'СЕТ СН'!$F$21</f>
        <v>-186.22354106</v>
      </c>
      <c r="V429" s="37">
        <f>SUMIFS(СВЦЭМ!$L$34:$L$777,СВЦЭМ!$A$34:$A$777,$A429,СВЦЭМ!$B$34:$B$777,V$401)+'СЕТ СН'!$F$13-'СЕТ СН'!$F$21</f>
        <v>-189.16047655</v>
      </c>
      <c r="W429" s="37">
        <f>SUMIFS(СВЦЭМ!$L$34:$L$777,СВЦЭМ!$A$34:$A$777,$A429,СВЦЭМ!$B$34:$B$777,W$401)+'СЕТ СН'!$F$13-'СЕТ СН'!$F$21</f>
        <v>-175.49038223999997</v>
      </c>
      <c r="X429" s="37">
        <f>SUMIFS(СВЦЭМ!$L$34:$L$777,СВЦЭМ!$A$34:$A$777,$A429,СВЦЭМ!$B$34:$B$777,X$401)+'СЕТ СН'!$F$13-'СЕТ СН'!$F$21</f>
        <v>-138.35985303000001</v>
      </c>
      <c r="Y429" s="37">
        <f>SUMIFS(СВЦЭМ!$L$34:$L$777,СВЦЭМ!$A$34:$A$777,$A429,СВЦЭМ!$B$34:$B$777,Y$401)+'СЕТ СН'!$F$13-'СЕТ СН'!$F$21</f>
        <v>-77.55278106999998</v>
      </c>
    </row>
    <row r="430" spans="1:25" ht="15.75" x14ac:dyDescent="0.2">
      <c r="A430" s="36">
        <f t="shared" si="11"/>
        <v>42945</v>
      </c>
      <c r="B430" s="37">
        <f>SUMIFS(СВЦЭМ!$L$34:$L$777,СВЦЭМ!$A$34:$A$777,$A430,СВЦЭМ!$B$34:$B$777,B$401)+'СЕТ СН'!$F$13-'СЕТ СН'!$F$21</f>
        <v>-48.203681579999966</v>
      </c>
      <c r="C430" s="37">
        <f>SUMIFS(СВЦЭМ!$L$34:$L$777,СВЦЭМ!$A$34:$A$777,$A430,СВЦЭМ!$B$34:$B$777,C$401)+'СЕТ СН'!$F$13-'СЕТ СН'!$F$21</f>
        <v>14.685528320000003</v>
      </c>
      <c r="D430" s="37">
        <f>SUMIFS(СВЦЭМ!$L$34:$L$777,СВЦЭМ!$A$34:$A$777,$A430,СВЦЭМ!$B$34:$B$777,D$401)+'СЕТ СН'!$F$13-'СЕТ СН'!$F$21</f>
        <v>53.432426549999946</v>
      </c>
      <c r="E430" s="37">
        <f>SUMIFS(СВЦЭМ!$L$34:$L$777,СВЦЭМ!$A$34:$A$777,$A430,СВЦЭМ!$B$34:$B$777,E$401)+'СЕТ СН'!$F$13-'СЕТ СН'!$F$21</f>
        <v>64.058064390000027</v>
      </c>
      <c r="F430" s="37">
        <f>SUMIFS(СВЦЭМ!$L$34:$L$777,СВЦЭМ!$A$34:$A$777,$A430,СВЦЭМ!$B$34:$B$777,F$401)+'СЕТ СН'!$F$13-'СЕТ СН'!$F$21</f>
        <v>73.361422650000009</v>
      </c>
      <c r="G430" s="37">
        <f>SUMIFS(СВЦЭМ!$L$34:$L$777,СВЦЭМ!$A$34:$A$777,$A430,СВЦЭМ!$B$34:$B$777,G$401)+'СЕТ СН'!$F$13-'СЕТ СН'!$F$21</f>
        <v>74.942650980000053</v>
      </c>
      <c r="H430" s="37">
        <f>SUMIFS(СВЦЭМ!$L$34:$L$777,СВЦЭМ!$A$34:$A$777,$A430,СВЦЭМ!$B$34:$B$777,H$401)+'СЕТ СН'!$F$13-'СЕТ СН'!$F$21</f>
        <v>50.722149570000056</v>
      </c>
      <c r="I430" s="37">
        <f>SUMIFS(СВЦЭМ!$L$34:$L$777,СВЦЭМ!$A$34:$A$777,$A430,СВЦЭМ!$B$34:$B$777,I$401)+'СЕТ СН'!$F$13-'СЕТ СН'!$F$21</f>
        <v>-11.520836359999976</v>
      </c>
      <c r="J430" s="37">
        <f>SUMIFS(СВЦЭМ!$L$34:$L$777,СВЦЭМ!$A$34:$A$777,$A430,СВЦЭМ!$B$34:$B$777,J$401)+'СЕТ СН'!$F$13-'СЕТ СН'!$F$21</f>
        <v>-73.349922170000013</v>
      </c>
      <c r="K430" s="37">
        <f>SUMIFS(СВЦЭМ!$L$34:$L$777,СВЦЭМ!$A$34:$A$777,$A430,СВЦЭМ!$B$34:$B$777,K$401)+'СЕТ СН'!$F$13-'СЕТ СН'!$F$21</f>
        <v>-133.48899697000002</v>
      </c>
      <c r="L430" s="37">
        <f>SUMIFS(СВЦЭМ!$L$34:$L$777,СВЦЭМ!$A$34:$A$777,$A430,СВЦЭМ!$B$34:$B$777,L$401)+'СЕТ СН'!$F$13-'СЕТ СН'!$F$21</f>
        <v>-179.09422138000002</v>
      </c>
      <c r="M430" s="37">
        <f>SUMIFS(СВЦЭМ!$L$34:$L$777,СВЦЭМ!$A$34:$A$777,$A430,СВЦЭМ!$B$34:$B$777,M$401)+'СЕТ СН'!$F$13-'СЕТ СН'!$F$21</f>
        <v>-195.43864389999999</v>
      </c>
      <c r="N430" s="37">
        <f>SUMIFS(СВЦЭМ!$L$34:$L$777,СВЦЭМ!$A$34:$A$777,$A430,СВЦЭМ!$B$34:$B$777,N$401)+'СЕТ СН'!$F$13-'СЕТ СН'!$F$21</f>
        <v>-184.45533618000002</v>
      </c>
      <c r="O430" s="37">
        <f>SUMIFS(СВЦЭМ!$L$34:$L$777,СВЦЭМ!$A$34:$A$777,$A430,СВЦЭМ!$B$34:$B$777,O$401)+'СЕТ СН'!$F$13-'СЕТ СН'!$F$21</f>
        <v>-191.69747839000001</v>
      </c>
      <c r="P430" s="37">
        <f>SUMIFS(СВЦЭМ!$L$34:$L$777,СВЦЭМ!$A$34:$A$777,$A430,СВЦЭМ!$B$34:$B$777,P$401)+'СЕТ СН'!$F$13-'СЕТ СН'!$F$21</f>
        <v>-182.95697301000001</v>
      </c>
      <c r="Q430" s="37">
        <f>SUMIFS(СВЦЭМ!$L$34:$L$777,СВЦЭМ!$A$34:$A$777,$A430,СВЦЭМ!$B$34:$B$777,Q$401)+'СЕТ СН'!$F$13-'СЕТ СН'!$F$21</f>
        <v>-182.61816338</v>
      </c>
      <c r="R430" s="37">
        <f>SUMIFS(СВЦЭМ!$L$34:$L$777,СВЦЭМ!$A$34:$A$777,$A430,СВЦЭМ!$B$34:$B$777,R$401)+'СЕТ СН'!$F$13-'СЕТ СН'!$F$21</f>
        <v>-182.95978253999999</v>
      </c>
      <c r="S430" s="37">
        <f>SUMIFS(СВЦЭМ!$L$34:$L$777,СВЦЭМ!$A$34:$A$777,$A430,СВЦЭМ!$B$34:$B$777,S$401)+'СЕТ СН'!$F$13-'СЕТ СН'!$F$21</f>
        <v>-194.12640250999999</v>
      </c>
      <c r="T430" s="37">
        <f>SUMIFS(СВЦЭМ!$L$34:$L$777,СВЦЭМ!$A$34:$A$777,$A430,СВЦЭМ!$B$34:$B$777,T$401)+'СЕТ СН'!$F$13-'СЕТ СН'!$F$21</f>
        <v>-191.27808830999999</v>
      </c>
      <c r="U430" s="37">
        <f>SUMIFS(СВЦЭМ!$L$34:$L$777,СВЦЭМ!$A$34:$A$777,$A430,СВЦЭМ!$B$34:$B$777,U$401)+'СЕТ СН'!$F$13-'СЕТ СН'!$F$21</f>
        <v>-190.09741443000001</v>
      </c>
      <c r="V430" s="37">
        <f>SUMIFS(СВЦЭМ!$L$34:$L$777,СВЦЭМ!$A$34:$A$777,$A430,СВЦЭМ!$B$34:$B$777,V$401)+'СЕТ СН'!$F$13-'СЕТ СН'!$F$21</f>
        <v>-179.95834400000001</v>
      </c>
      <c r="W430" s="37">
        <f>SUMIFS(СВЦЭМ!$L$34:$L$777,СВЦЭМ!$A$34:$A$777,$A430,СВЦЭМ!$B$34:$B$777,W$401)+'СЕТ СН'!$F$13-'СЕТ СН'!$F$21</f>
        <v>-161.26211095000002</v>
      </c>
      <c r="X430" s="37">
        <f>SUMIFS(СВЦЭМ!$L$34:$L$777,СВЦЭМ!$A$34:$A$777,$A430,СВЦЭМ!$B$34:$B$777,X$401)+'СЕТ СН'!$F$13-'СЕТ СН'!$F$21</f>
        <v>-114.96883058999998</v>
      </c>
      <c r="Y430" s="37">
        <f>SUMIFS(СВЦЭМ!$L$34:$L$777,СВЦЭМ!$A$34:$A$777,$A430,СВЦЭМ!$B$34:$B$777,Y$401)+'СЕТ СН'!$F$13-'СЕТ СН'!$F$21</f>
        <v>-37.565573500000028</v>
      </c>
    </row>
    <row r="431" spans="1:25" ht="15.75" x14ac:dyDescent="0.2">
      <c r="A431" s="36">
        <f t="shared" si="11"/>
        <v>42946</v>
      </c>
      <c r="B431" s="37">
        <f>SUMIFS(СВЦЭМ!$L$34:$L$777,СВЦЭМ!$A$34:$A$777,$A431,СВЦЭМ!$B$34:$B$777,B$401)+'СЕТ СН'!$F$13-'СЕТ СН'!$F$21</f>
        <v>-37.198896780000041</v>
      </c>
      <c r="C431" s="37">
        <f>SUMIFS(СВЦЭМ!$L$34:$L$777,СВЦЭМ!$A$34:$A$777,$A431,СВЦЭМ!$B$34:$B$777,C$401)+'СЕТ СН'!$F$13-'СЕТ СН'!$F$21</f>
        <v>20.885272060000034</v>
      </c>
      <c r="D431" s="37">
        <f>SUMIFS(СВЦЭМ!$L$34:$L$777,СВЦЭМ!$A$34:$A$777,$A431,СВЦЭМ!$B$34:$B$777,D$401)+'СЕТ СН'!$F$13-'СЕТ СН'!$F$21</f>
        <v>67.14773673000002</v>
      </c>
      <c r="E431" s="37">
        <f>SUMIFS(СВЦЭМ!$L$34:$L$777,СВЦЭМ!$A$34:$A$777,$A431,СВЦЭМ!$B$34:$B$777,E$401)+'СЕТ СН'!$F$13-'СЕТ СН'!$F$21</f>
        <v>75.750750280000034</v>
      </c>
      <c r="F431" s="37">
        <f>SUMIFS(СВЦЭМ!$L$34:$L$777,СВЦЭМ!$A$34:$A$777,$A431,СВЦЭМ!$B$34:$B$777,F$401)+'СЕТ СН'!$F$13-'СЕТ СН'!$F$21</f>
        <v>96.514010650000046</v>
      </c>
      <c r="G431" s="37">
        <f>SUMIFS(СВЦЭМ!$L$34:$L$777,СВЦЭМ!$A$34:$A$777,$A431,СВЦЭМ!$B$34:$B$777,G$401)+'СЕТ СН'!$F$13-'СЕТ СН'!$F$21</f>
        <v>100.39955540000005</v>
      </c>
      <c r="H431" s="37">
        <f>SUMIFS(СВЦЭМ!$L$34:$L$777,СВЦЭМ!$A$34:$A$777,$A431,СВЦЭМ!$B$34:$B$777,H$401)+'СЕТ СН'!$F$13-'СЕТ СН'!$F$21</f>
        <v>69.678720389999967</v>
      </c>
      <c r="I431" s="37">
        <f>SUMIFS(СВЦЭМ!$L$34:$L$777,СВЦЭМ!$A$34:$A$777,$A431,СВЦЭМ!$B$34:$B$777,I$401)+'СЕТ СН'!$F$13-'СЕТ СН'!$F$21</f>
        <v>-5.3011859999969602E-2</v>
      </c>
      <c r="J431" s="37">
        <f>SUMIFS(СВЦЭМ!$L$34:$L$777,СВЦЭМ!$A$34:$A$777,$A431,СВЦЭМ!$B$34:$B$777,J$401)+'СЕТ СН'!$F$13-'СЕТ СН'!$F$21</f>
        <v>-68.562571830000024</v>
      </c>
      <c r="K431" s="37">
        <f>SUMIFS(СВЦЭМ!$L$34:$L$777,СВЦЭМ!$A$34:$A$777,$A431,СВЦЭМ!$B$34:$B$777,K$401)+'СЕТ СН'!$F$13-'СЕТ СН'!$F$21</f>
        <v>-151.94352777</v>
      </c>
      <c r="L431" s="37">
        <f>SUMIFS(СВЦЭМ!$L$34:$L$777,СВЦЭМ!$A$34:$A$777,$A431,СВЦЭМ!$B$34:$B$777,L$401)+'СЕТ СН'!$F$13-'СЕТ СН'!$F$21</f>
        <v>-206.93456934</v>
      </c>
      <c r="M431" s="37">
        <f>SUMIFS(СВЦЭМ!$L$34:$L$777,СВЦЭМ!$A$34:$A$777,$A431,СВЦЭМ!$B$34:$B$777,M$401)+'СЕТ СН'!$F$13-'СЕТ СН'!$F$21</f>
        <v>-224.17992346</v>
      </c>
      <c r="N431" s="37">
        <f>SUMIFS(СВЦЭМ!$L$34:$L$777,СВЦЭМ!$A$34:$A$777,$A431,СВЦЭМ!$B$34:$B$777,N$401)+'СЕТ СН'!$F$13-'СЕТ СН'!$F$21</f>
        <v>-220.10524125000001</v>
      </c>
      <c r="O431" s="37">
        <f>SUMIFS(СВЦЭМ!$L$34:$L$777,СВЦЭМ!$A$34:$A$777,$A431,СВЦЭМ!$B$34:$B$777,O$401)+'СЕТ СН'!$F$13-'СЕТ СН'!$F$21</f>
        <v>-224.20395302999998</v>
      </c>
      <c r="P431" s="37">
        <f>SUMIFS(СВЦЭМ!$L$34:$L$777,СВЦЭМ!$A$34:$A$777,$A431,СВЦЭМ!$B$34:$B$777,P$401)+'СЕТ СН'!$F$13-'СЕТ СН'!$F$21</f>
        <v>-213.77756562000002</v>
      </c>
      <c r="Q431" s="37">
        <f>SUMIFS(СВЦЭМ!$L$34:$L$777,СВЦЭМ!$A$34:$A$777,$A431,СВЦЭМ!$B$34:$B$777,Q$401)+'СЕТ СН'!$F$13-'СЕТ СН'!$F$21</f>
        <v>-217.41625856000002</v>
      </c>
      <c r="R431" s="37">
        <f>SUMIFS(СВЦЭМ!$L$34:$L$777,СВЦЭМ!$A$34:$A$777,$A431,СВЦЭМ!$B$34:$B$777,R$401)+'СЕТ СН'!$F$13-'СЕТ СН'!$F$21</f>
        <v>-214.82205785999997</v>
      </c>
      <c r="S431" s="37">
        <f>SUMIFS(СВЦЭМ!$L$34:$L$777,СВЦЭМ!$A$34:$A$777,$A431,СВЦЭМ!$B$34:$B$777,S$401)+'СЕТ СН'!$F$13-'СЕТ СН'!$F$21</f>
        <v>-225.93876789000001</v>
      </c>
      <c r="T431" s="37">
        <f>SUMIFS(СВЦЭМ!$L$34:$L$777,СВЦЭМ!$A$34:$A$777,$A431,СВЦЭМ!$B$34:$B$777,T$401)+'СЕТ СН'!$F$13-'СЕТ СН'!$F$21</f>
        <v>-224.77603104999997</v>
      </c>
      <c r="U431" s="37">
        <f>SUMIFS(СВЦЭМ!$L$34:$L$777,СВЦЭМ!$A$34:$A$777,$A431,СВЦЭМ!$B$34:$B$777,U$401)+'СЕТ СН'!$F$13-'СЕТ СН'!$F$21</f>
        <v>-227.08416813999997</v>
      </c>
      <c r="V431" s="37">
        <f>SUMIFS(СВЦЭМ!$L$34:$L$777,СВЦЭМ!$A$34:$A$777,$A431,СВЦЭМ!$B$34:$B$777,V$401)+'СЕТ СН'!$F$13-'СЕТ СН'!$F$21</f>
        <v>-219.74377052</v>
      </c>
      <c r="W431" s="37">
        <f>SUMIFS(СВЦЭМ!$L$34:$L$777,СВЦЭМ!$A$34:$A$777,$A431,СВЦЭМ!$B$34:$B$777,W$401)+'СЕТ СН'!$F$13-'СЕТ СН'!$F$21</f>
        <v>-195.77684238000001</v>
      </c>
      <c r="X431" s="37">
        <f>SUMIFS(СВЦЭМ!$L$34:$L$777,СВЦЭМ!$A$34:$A$777,$A431,СВЦЭМ!$B$34:$B$777,X$401)+'СЕТ СН'!$F$13-'СЕТ СН'!$F$21</f>
        <v>-163.58381857000001</v>
      </c>
      <c r="Y431" s="37">
        <f>SUMIFS(СВЦЭМ!$L$34:$L$777,СВЦЭМ!$A$34:$A$777,$A431,СВЦЭМ!$B$34:$B$777,Y$401)+'СЕТ СН'!$F$13-'СЕТ СН'!$F$21</f>
        <v>-84.439272870000025</v>
      </c>
    </row>
    <row r="432" spans="1:25" ht="15.75" x14ac:dyDescent="0.2">
      <c r="A432" s="36">
        <f t="shared" si="11"/>
        <v>42947</v>
      </c>
      <c r="B432" s="37">
        <f>SUMIFS(СВЦЭМ!$L$34:$L$777,СВЦЭМ!$A$34:$A$777,$A432,СВЦЭМ!$B$34:$B$777,B$401)+'СЕТ СН'!$F$13-'СЕТ СН'!$F$21</f>
        <v>-23.804229540000051</v>
      </c>
      <c r="C432" s="37">
        <f>SUMIFS(СВЦЭМ!$L$34:$L$777,СВЦЭМ!$A$34:$A$777,$A432,СВЦЭМ!$B$34:$B$777,C$401)+'СЕТ СН'!$F$13-'СЕТ СН'!$F$21</f>
        <v>38.86930805999998</v>
      </c>
      <c r="D432" s="37">
        <f>SUMIFS(СВЦЭМ!$L$34:$L$777,СВЦЭМ!$A$34:$A$777,$A432,СВЦЭМ!$B$34:$B$777,D$401)+'СЕТ СН'!$F$13-'СЕТ СН'!$F$21</f>
        <v>72.189527799999951</v>
      </c>
      <c r="E432" s="37">
        <f>SUMIFS(СВЦЭМ!$L$34:$L$777,СВЦЭМ!$A$34:$A$777,$A432,СВЦЭМ!$B$34:$B$777,E$401)+'СЕТ СН'!$F$13-'СЕТ СН'!$F$21</f>
        <v>83.468403930000022</v>
      </c>
      <c r="F432" s="37">
        <f>SUMIFS(СВЦЭМ!$L$34:$L$777,СВЦЭМ!$A$34:$A$777,$A432,СВЦЭМ!$B$34:$B$777,F$401)+'СЕТ СН'!$F$13-'СЕТ СН'!$F$21</f>
        <v>99.54916234999996</v>
      </c>
      <c r="G432" s="37">
        <f>SUMIFS(СВЦЭМ!$L$34:$L$777,СВЦЭМ!$A$34:$A$777,$A432,СВЦЭМ!$B$34:$B$777,G$401)+'СЕТ СН'!$F$13-'СЕТ СН'!$F$21</f>
        <v>91.171746610000014</v>
      </c>
      <c r="H432" s="37">
        <f>SUMIFS(СВЦЭМ!$L$34:$L$777,СВЦЭМ!$A$34:$A$777,$A432,СВЦЭМ!$B$34:$B$777,H$401)+'СЕТ СН'!$F$13-'СЕТ СН'!$F$21</f>
        <v>29.987848180000015</v>
      </c>
      <c r="I432" s="37">
        <f>SUMIFS(СВЦЭМ!$L$34:$L$777,СВЦЭМ!$A$34:$A$777,$A432,СВЦЭМ!$B$34:$B$777,I$401)+'СЕТ СН'!$F$13-'СЕТ СН'!$F$21</f>
        <v>-41.972493490000033</v>
      </c>
      <c r="J432" s="37">
        <f>SUMIFS(СВЦЭМ!$L$34:$L$777,СВЦЭМ!$A$34:$A$777,$A432,СВЦЭМ!$B$34:$B$777,J$401)+'СЕТ СН'!$F$13-'СЕТ СН'!$F$21</f>
        <v>-115.53784519999999</v>
      </c>
      <c r="K432" s="37">
        <f>SUMIFS(СВЦЭМ!$L$34:$L$777,СВЦЭМ!$A$34:$A$777,$A432,СВЦЭМ!$B$34:$B$777,K$401)+'СЕТ СН'!$F$13-'СЕТ СН'!$F$21</f>
        <v>-176.83674765000001</v>
      </c>
      <c r="L432" s="37">
        <f>SUMIFS(СВЦЭМ!$L$34:$L$777,СВЦЭМ!$A$34:$A$777,$A432,СВЦЭМ!$B$34:$B$777,L$401)+'СЕТ СН'!$F$13-'СЕТ СН'!$F$21</f>
        <v>-218.78797513000001</v>
      </c>
      <c r="M432" s="37">
        <f>SUMIFS(СВЦЭМ!$L$34:$L$777,СВЦЭМ!$A$34:$A$777,$A432,СВЦЭМ!$B$34:$B$777,M$401)+'СЕТ СН'!$F$13-'СЕТ СН'!$F$21</f>
        <v>-227.58957314000003</v>
      </c>
      <c r="N432" s="37">
        <f>SUMIFS(СВЦЭМ!$L$34:$L$777,СВЦЭМ!$A$34:$A$777,$A432,СВЦЭМ!$B$34:$B$777,N$401)+'СЕТ СН'!$F$13-'СЕТ СН'!$F$21</f>
        <v>-228.97567090000001</v>
      </c>
      <c r="O432" s="37">
        <f>SUMIFS(СВЦЭМ!$L$34:$L$777,СВЦЭМ!$A$34:$A$777,$A432,СВЦЭМ!$B$34:$B$777,O$401)+'СЕТ СН'!$F$13-'СЕТ СН'!$F$21</f>
        <v>-225.84370197999999</v>
      </c>
      <c r="P432" s="37">
        <f>SUMIFS(СВЦЭМ!$L$34:$L$777,СВЦЭМ!$A$34:$A$777,$A432,СВЦЭМ!$B$34:$B$777,P$401)+'СЕТ СН'!$F$13-'СЕТ СН'!$F$21</f>
        <v>-212.66933994999999</v>
      </c>
      <c r="Q432" s="37">
        <f>SUMIFS(СВЦЭМ!$L$34:$L$777,СВЦЭМ!$A$34:$A$777,$A432,СВЦЭМ!$B$34:$B$777,Q$401)+'СЕТ СН'!$F$13-'СЕТ СН'!$F$21</f>
        <v>-208.78587281</v>
      </c>
      <c r="R432" s="37">
        <f>SUMIFS(СВЦЭМ!$L$34:$L$777,СВЦЭМ!$A$34:$A$777,$A432,СВЦЭМ!$B$34:$B$777,R$401)+'СЕТ СН'!$F$13-'СЕТ СН'!$F$21</f>
        <v>-203.63778594000001</v>
      </c>
      <c r="S432" s="37">
        <f>SUMIFS(СВЦЭМ!$L$34:$L$777,СВЦЭМ!$A$34:$A$777,$A432,СВЦЭМ!$B$34:$B$777,S$401)+'СЕТ СН'!$F$13-'СЕТ СН'!$F$21</f>
        <v>-222.71255292000001</v>
      </c>
      <c r="T432" s="37">
        <f>SUMIFS(СВЦЭМ!$L$34:$L$777,СВЦЭМ!$A$34:$A$777,$A432,СВЦЭМ!$B$34:$B$777,T$401)+'СЕТ СН'!$F$13-'СЕТ СН'!$F$21</f>
        <v>-231.18318918</v>
      </c>
      <c r="U432" s="37">
        <f>SUMIFS(СВЦЭМ!$L$34:$L$777,СВЦЭМ!$A$34:$A$777,$A432,СВЦЭМ!$B$34:$B$777,U$401)+'СЕТ СН'!$F$13-'СЕТ СН'!$F$21</f>
        <v>-227.19844603000001</v>
      </c>
      <c r="V432" s="37">
        <f>SUMIFS(СВЦЭМ!$L$34:$L$777,СВЦЭМ!$A$34:$A$777,$A432,СВЦЭМ!$B$34:$B$777,V$401)+'СЕТ СН'!$F$13-'СЕТ СН'!$F$21</f>
        <v>-210.25868147</v>
      </c>
      <c r="W432" s="37">
        <f>SUMIFS(СВЦЭМ!$L$34:$L$777,СВЦЭМ!$A$34:$A$777,$A432,СВЦЭМ!$B$34:$B$777,W$401)+'СЕТ СН'!$F$13-'СЕТ СН'!$F$21</f>
        <v>-192.93973403000001</v>
      </c>
      <c r="X432" s="37">
        <f>SUMIFS(СВЦЭМ!$L$34:$L$777,СВЦЭМ!$A$34:$A$777,$A432,СВЦЭМ!$B$34:$B$777,X$401)+'СЕТ СН'!$F$13-'СЕТ СН'!$F$21</f>
        <v>-139.98480969000002</v>
      </c>
      <c r="Y432" s="37">
        <f>SUMIFS(СВЦЭМ!$L$34:$L$777,СВЦЭМ!$A$34:$A$777,$A432,СВЦЭМ!$B$34:$B$777,Y$401)+'СЕТ СН'!$F$13-'СЕТ СН'!$F$21</f>
        <v>-70.140218740000023</v>
      </c>
    </row>
    <row r="433" spans="1:26" ht="15.75" x14ac:dyDescent="0.2">
      <c r="A433" s="40"/>
      <c r="B433" s="40"/>
      <c r="C433" s="40"/>
      <c r="D433" s="40"/>
      <c r="E433" s="40"/>
      <c r="F433" s="40"/>
      <c r="G433" s="40"/>
      <c r="H433" s="40"/>
      <c r="I433" s="40"/>
      <c r="J433" s="40"/>
      <c r="K433" s="40"/>
      <c r="L433" s="40"/>
      <c r="M433" s="40"/>
      <c r="N433" s="40"/>
      <c r="O433" s="40"/>
      <c r="P433" s="40"/>
      <c r="Q433" s="40"/>
      <c r="R433" s="40"/>
      <c r="S433" s="40"/>
      <c r="T433" s="40"/>
      <c r="U433" s="40"/>
      <c r="V433" s="40"/>
      <c r="W433" s="40"/>
      <c r="X433" s="40"/>
      <c r="Y433" s="40"/>
      <c r="Z433" s="40"/>
    </row>
    <row r="434" spans="1:26" ht="15.75" x14ac:dyDescent="0.2">
      <c r="A434" s="40"/>
      <c r="B434" s="40"/>
      <c r="C434" s="40"/>
      <c r="D434" s="40"/>
      <c r="E434" s="40"/>
      <c r="F434" s="40"/>
      <c r="G434" s="40"/>
      <c r="H434" s="40"/>
      <c r="I434" s="40"/>
      <c r="J434" s="40"/>
      <c r="K434" s="40"/>
      <c r="L434" s="40"/>
      <c r="M434" s="40"/>
      <c r="N434" s="40"/>
      <c r="O434" s="40"/>
      <c r="P434" s="40"/>
      <c r="Q434" s="40"/>
      <c r="R434" s="40"/>
      <c r="S434" s="40"/>
      <c r="T434" s="40"/>
      <c r="U434" s="40"/>
      <c r="V434" s="40"/>
      <c r="W434" s="40"/>
      <c r="X434" s="40"/>
      <c r="Y434" s="40"/>
      <c r="Z434" s="40"/>
    </row>
    <row r="435" spans="1:26" s="49" customFormat="1" ht="66" customHeight="1" x14ac:dyDescent="0.25">
      <c r="A435" s="146" t="s">
        <v>136</v>
      </c>
      <c r="B435" s="146"/>
      <c r="C435" s="146"/>
      <c r="D435" s="146"/>
      <c r="E435" s="146"/>
      <c r="F435" s="146"/>
      <c r="G435" s="146"/>
      <c r="H435" s="146"/>
      <c r="I435" s="146"/>
      <c r="J435" s="146"/>
      <c r="K435" s="146"/>
      <c r="L435" s="147">
        <f>СВЦЭМ!$D$18+'СЕТ СН'!$F$14-'СЕТ СН'!$F$21</f>
        <v>-578.75</v>
      </c>
      <c r="M435" s="148"/>
      <c r="N435" s="48"/>
      <c r="O435" s="48"/>
      <c r="P435" s="48"/>
      <c r="Q435" s="48"/>
      <c r="R435" s="48"/>
      <c r="S435" s="48"/>
      <c r="T435" s="48"/>
      <c r="U435" s="48"/>
      <c r="V435" s="48"/>
      <c r="W435" s="48"/>
      <c r="X435" s="48"/>
      <c r="Y435" s="48"/>
    </row>
    <row r="436" spans="1:26" ht="30" customHeight="1" x14ac:dyDescent="0.2">
      <c r="A436" s="39"/>
      <c r="B436" s="48"/>
      <c r="C436" s="48"/>
      <c r="D436" s="48"/>
      <c r="E436" s="48"/>
      <c r="F436" s="48"/>
      <c r="G436" s="48"/>
      <c r="H436" s="48"/>
      <c r="I436" s="48"/>
      <c r="J436" s="48"/>
      <c r="K436" s="48"/>
      <c r="L436" s="48"/>
      <c r="M436" s="48"/>
      <c r="N436" s="48"/>
      <c r="O436" s="48"/>
      <c r="P436" s="48"/>
      <c r="Q436" s="48"/>
      <c r="R436" s="48"/>
      <c r="S436" s="48"/>
      <c r="T436" s="48"/>
      <c r="U436" s="48"/>
      <c r="V436" s="48"/>
      <c r="W436" s="48"/>
      <c r="X436" s="48"/>
      <c r="Y436" s="48"/>
    </row>
    <row r="437" spans="1:26" ht="15.75" x14ac:dyDescent="0.2">
      <c r="A437" s="128" t="s">
        <v>77</v>
      </c>
      <c r="B437" s="128"/>
      <c r="C437" s="128"/>
      <c r="D437" s="128"/>
      <c r="E437" s="128"/>
      <c r="F437" s="128"/>
      <c r="G437" s="128"/>
      <c r="H437" s="128"/>
      <c r="I437" s="128"/>
      <c r="J437" s="128"/>
      <c r="K437" s="128"/>
      <c r="L437" s="128"/>
      <c r="M437" s="128"/>
      <c r="N437" s="129" t="s">
        <v>29</v>
      </c>
      <c r="O437" s="129"/>
      <c r="P437" s="129"/>
      <c r="Q437" s="129"/>
      <c r="R437" s="129"/>
      <c r="S437" s="129"/>
      <c r="T437" s="129"/>
      <c r="U437" s="129"/>
      <c r="V437" s="48"/>
      <c r="W437" s="48"/>
      <c r="X437" s="48"/>
      <c r="Y437" s="48"/>
    </row>
    <row r="438" spans="1:26" ht="15.75" x14ac:dyDescent="0.25">
      <c r="A438" s="128"/>
      <c r="B438" s="128"/>
      <c r="C438" s="128"/>
      <c r="D438" s="128"/>
      <c r="E438" s="128"/>
      <c r="F438" s="128"/>
      <c r="G438" s="128"/>
      <c r="H438" s="128"/>
      <c r="I438" s="128"/>
      <c r="J438" s="128"/>
      <c r="K438" s="128"/>
      <c r="L438" s="128"/>
      <c r="M438" s="128"/>
      <c r="N438" s="130" t="s">
        <v>0</v>
      </c>
      <c r="O438" s="130"/>
      <c r="P438" s="130" t="s">
        <v>1</v>
      </c>
      <c r="Q438" s="130"/>
      <c r="R438" s="130" t="s">
        <v>2</v>
      </c>
      <c r="S438" s="130"/>
      <c r="T438" s="130" t="s">
        <v>3</v>
      </c>
      <c r="U438" s="130"/>
    </row>
    <row r="439" spans="1:26" ht="15.75" x14ac:dyDescent="0.25">
      <c r="A439" s="128"/>
      <c r="B439" s="128"/>
      <c r="C439" s="128"/>
      <c r="D439" s="128"/>
      <c r="E439" s="128"/>
      <c r="F439" s="128"/>
      <c r="G439" s="128"/>
      <c r="H439" s="128"/>
      <c r="I439" s="128"/>
      <c r="J439" s="128"/>
      <c r="K439" s="128"/>
      <c r="L439" s="128"/>
      <c r="M439" s="128"/>
      <c r="N439" s="131">
        <f>СВЦЭМ!$D$12+'СЕТ СН'!$F$10-'СЕТ СН'!$F$22</f>
        <v>-316438.23007354786</v>
      </c>
      <c r="O439" s="132"/>
      <c r="P439" s="131">
        <f>СВЦЭМ!$D$12+'СЕТ СН'!$F$10-'СЕТ СН'!$G$22</f>
        <v>-672162.69007354788</v>
      </c>
      <c r="Q439" s="132"/>
      <c r="R439" s="131">
        <f>СВЦЭМ!$D$12+'СЕТ СН'!$F$10-'СЕТ СН'!$H$22</f>
        <v>-1027887.1500735478</v>
      </c>
      <c r="S439" s="132"/>
      <c r="T439" s="131">
        <f>СВЦЭМ!$D$12+'СЕТ СН'!$F$10-'СЕТ СН'!$I$22</f>
        <v>-1064897.6600735479</v>
      </c>
      <c r="U439" s="132"/>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FD97"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B117:Y118"/>
    <mergeCell ref="A81:A83"/>
    <mergeCell ref="A117:A119"/>
    <mergeCell ref="A329:A331"/>
    <mergeCell ref="B329:Y330"/>
    <mergeCell ref="A223:A225"/>
    <mergeCell ref="B223:Y224"/>
    <mergeCell ref="A258:A260"/>
    <mergeCell ref="B258:Y259"/>
    <mergeCell ref="A153:A155"/>
    <mergeCell ref="B153:Y154"/>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topLeftCell="E414" zoomScale="80" zoomScaleNormal="80" zoomScaleSheetLayoutView="80" workbookViewId="0">
      <selection activeCell="T439" sqref="T439:U439"/>
    </sheetView>
  </sheetViews>
  <sheetFormatPr defaultRowHeight="15" x14ac:dyDescent="0.25"/>
  <cols>
    <col min="1" max="1" width="9.75" style="50" customWidth="1"/>
    <col min="2" max="25" width="10" style="50" customWidth="1"/>
    <col min="26" max="26" width="9" style="43"/>
    <col min="27" max="27" width="11.25" style="43" customWidth="1"/>
    <col min="28" max="16384" width="9" style="43"/>
  </cols>
  <sheetData>
    <row r="1" spans="1:27" ht="18.75" customHeight="1" x14ac:dyDescent="0.2">
      <c r="A1" s="115" t="str">
        <f>'I ЦК'!A1:F1</f>
        <v>Предельные уровни регулируемых цен на электрическую энергию (мощность), поставляемую потребителям (покупателям) ООО "МЕЧЕЛ-ЭНЕРГО" в июле 2017г.</v>
      </c>
      <c r="B1" s="115"/>
      <c r="C1" s="115"/>
      <c r="D1" s="115"/>
      <c r="E1" s="115"/>
      <c r="F1" s="115"/>
      <c r="G1" s="115"/>
      <c r="H1" s="115"/>
      <c r="I1" s="115"/>
      <c r="J1" s="115"/>
      <c r="K1" s="115"/>
      <c r="L1" s="115"/>
      <c r="M1" s="115"/>
      <c r="N1" s="115"/>
      <c r="O1" s="115"/>
      <c r="P1" s="115"/>
      <c r="Q1" s="115"/>
      <c r="R1" s="115"/>
      <c r="S1" s="115"/>
      <c r="T1" s="115"/>
      <c r="U1" s="115"/>
      <c r="V1" s="115"/>
      <c r="W1" s="115"/>
      <c r="X1" s="115"/>
      <c r="Y1" s="115"/>
    </row>
    <row r="2" spans="1:27" ht="18.75" customHeight="1" x14ac:dyDescent="0.2">
      <c r="A2" s="44"/>
      <c r="B2" s="44"/>
      <c r="C2" s="44"/>
      <c r="D2" s="44"/>
      <c r="E2" s="44"/>
      <c r="F2" s="44"/>
      <c r="G2" s="44"/>
      <c r="H2" s="44"/>
      <c r="I2" s="44"/>
      <c r="J2" s="44"/>
      <c r="K2" s="44"/>
      <c r="L2" s="44"/>
      <c r="M2" s="44"/>
      <c r="N2" s="44"/>
      <c r="O2" s="44"/>
      <c r="P2" s="44"/>
      <c r="Q2" s="44"/>
      <c r="R2" s="44"/>
      <c r="S2" s="44"/>
      <c r="T2" s="44"/>
      <c r="U2" s="44"/>
      <c r="V2" s="44"/>
      <c r="W2" s="44"/>
      <c r="X2" s="44"/>
      <c r="Y2" s="44"/>
    </row>
    <row r="3" spans="1:27" ht="15.75" customHeight="1" x14ac:dyDescent="0.2">
      <c r="A3" s="116" t="s">
        <v>42</v>
      </c>
      <c r="B3" s="116"/>
      <c r="C3" s="116"/>
      <c r="D3" s="116"/>
      <c r="E3" s="116"/>
      <c r="F3" s="116"/>
      <c r="G3" s="116"/>
      <c r="H3" s="116"/>
      <c r="I3" s="116"/>
      <c r="J3" s="116"/>
      <c r="K3" s="116"/>
      <c r="L3" s="116"/>
      <c r="M3" s="116"/>
      <c r="N3" s="116"/>
      <c r="O3" s="116"/>
      <c r="P3" s="116"/>
      <c r="Q3" s="116"/>
      <c r="R3" s="116"/>
      <c r="S3" s="116"/>
      <c r="T3" s="116"/>
      <c r="U3" s="116"/>
      <c r="V3" s="116"/>
      <c r="W3" s="116"/>
      <c r="X3" s="116"/>
      <c r="Y3" s="116"/>
    </row>
    <row r="4" spans="1:27" ht="32.25" customHeight="1" x14ac:dyDescent="0.2">
      <c r="A4" s="116" t="s">
        <v>84</v>
      </c>
      <c r="B4" s="116"/>
      <c r="C4" s="116"/>
      <c r="D4" s="116"/>
      <c r="E4" s="116"/>
      <c r="F4" s="116"/>
      <c r="G4" s="116"/>
      <c r="H4" s="116"/>
      <c r="I4" s="116"/>
      <c r="J4" s="116"/>
      <c r="K4" s="116"/>
      <c r="L4" s="116"/>
      <c r="M4" s="116"/>
      <c r="N4" s="116"/>
      <c r="O4" s="116"/>
      <c r="P4" s="116"/>
      <c r="Q4" s="116"/>
      <c r="R4" s="116"/>
      <c r="S4" s="116"/>
      <c r="T4" s="116"/>
      <c r="U4" s="116"/>
      <c r="V4" s="116"/>
      <c r="W4" s="116"/>
      <c r="X4" s="116"/>
      <c r="Y4" s="116"/>
    </row>
    <row r="5" spans="1:27" ht="15.75" x14ac:dyDescent="0.25">
      <c r="A5" s="33"/>
      <c r="B5" s="33"/>
      <c r="C5" s="33"/>
      <c r="D5" s="33"/>
      <c r="E5" s="33"/>
      <c r="F5" s="33"/>
      <c r="G5" s="33"/>
      <c r="H5" s="33"/>
      <c r="I5" s="33"/>
      <c r="J5" s="33"/>
      <c r="K5" s="33"/>
      <c r="L5" s="33"/>
      <c r="M5" s="33"/>
      <c r="N5" s="33"/>
      <c r="O5" s="33"/>
      <c r="P5" s="33"/>
      <c r="Q5" s="33"/>
      <c r="R5" s="33"/>
      <c r="S5" s="33"/>
      <c r="T5" s="33"/>
      <c r="U5" s="33"/>
      <c r="V5" s="33"/>
      <c r="W5" s="33"/>
      <c r="X5" s="33"/>
      <c r="Y5" s="33"/>
    </row>
    <row r="6" spans="1:27" ht="15.75" x14ac:dyDescent="0.25">
      <c r="A6" s="33"/>
      <c r="B6" s="33"/>
      <c r="C6" s="33"/>
      <c r="D6" s="33"/>
      <c r="E6" s="33"/>
      <c r="F6" s="33"/>
      <c r="G6" s="33"/>
      <c r="H6" s="33"/>
      <c r="I6" s="33"/>
      <c r="J6" s="33"/>
      <c r="K6" s="33"/>
      <c r="L6" s="33"/>
      <c r="M6" s="33"/>
      <c r="N6" s="33"/>
      <c r="O6" s="33"/>
      <c r="P6" s="33"/>
      <c r="Q6" s="33"/>
      <c r="R6" s="33"/>
      <c r="S6" s="33"/>
      <c r="T6" s="33"/>
      <c r="U6" s="33"/>
      <c r="V6" s="33"/>
      <c r="W6" s="33"/>
      <c r="X6" s="33"/>
      <c r="Y6" s="33"/>
    </row>
    <row r="7" spans="1:27" ht="15.75" x14ac:dyDescent="0.25">
      <c r="A7" s="33" t="s">
        <v>73</v>
      </c>
      <c r="B7" s="33"/>
      <c r="C7" s="33"/>
      <c r="D7" s="33"/>
      <c r="E7" s="33"/>
      <c r="F7" s="33"/>
      <c r="G7" s="33"/>
      <c r="H7" s="33"/>
      <c r="I7" s="33"/>
      <c r="J7" s="33"/>
      <c r="K7" s="33"/>
      <c r="L7" s="33"/>
      <c r="M7" s="33"/>
      <c r="N7" s="33"/>
      <c r="O7" s="33"/>
      <c r="P7" s="33"/>
      <c r="Q7" s="33"/>
      <c r="R7" s="33"/>
      <c r="S7" s="33"/>
      <c r="T7" s="33"/>
      <c r="U7" s="33"/>
      <c r="V7" s="33"/>
      <c r="W7" s="33"/>
      <c r="X7" s="33"/>
      <c r="Y7" s="33"/>
    </row>
    <row r="8" spans="1:27" ht="15.75" x14ac:dyDescent="0.25">
      <c r="A8" s="33"/>
      <c r="B8" s="45"/>
      <c r="C8" s="33"/>
      <c r="D8" s="33"/>
      <c r="E8" s="33"/>
      <c r="F8" s="33"/>
      <c r="G8" s="33"/>
      <c r="H8" s="33"/>
      <c r="I8" s="33"/>
      <c r="J8" s="33"/>
      <c r="K8" s="33"/>
      <c r="L8" s="33"/>
      <c r="M8" s="33"/>
      <c r="N8" s="33"/>
      <c r="O8" s="33"/>
      <c r="P8" s="33"/>
      <c r="Q8" s="33"/>
      <c r="R8" s="33"/>
      <c r="S8" s="33"/>
      <c r="T8" s="33"/>
      <c r="U8" s="33"/>
      <c r="V8" s="33"/>
      <c r="W8" s="33"/>
      <c r="X8" s="33"/>
      <c r="Y8" s="33"/>
    </row>
    <row r="9" spans="1:27" ht="12.75" customHeight="1" x14ac:dyDescent="0.2">
      <c r="A9" s="117" t="s">
        <v>7</v>
      </c>
      <c r="B9" s="120" t="s">
        <v>72</v>
      </c>
      <c r="C9" s="121"/>
      <c r="D9" s="121"/>
      <c r="E9" s="121"/>
      <c r="F9" s="121"/>
      <c r="G9" s="121"/>
      <c r="H9" s="121"/>
      <c r="I9" s="121"/>
      <c r="J9" s="121"/>
      <c r="K9" s="121"/>
      <c r="L9" s="121"/>
      <c r="M9" s="121"/>
      <c r="N9" s="121"/>
      <c r="O9" s="121"/>
      <c r="P9" s="121"/>
      <c r="Q9" s="121"/>
      <c r="R9" s="121"/>
      <c r="S9" s="121"/>
      <c r="T9" s="121"/>
      <c r="U9" s="121"/>
      <c r="V9" s="121"/>
      <c r="W9" s="121"/>
      <c r="X9" s="121"/>
      <c r="Y9" s="122"/>
    </row>
    <row r="10" spans="1:27" ht="12.75" customHeight="1" x14ac:dyDescent="0.2">
      <c r="A10" s="118"/>
      <c r="B10" s="123"/>
      <c r="C10" s="124"/>
      <c r="D10" s="124"/>
      <c r="E10" s="124"/>
      <c r="F10" s="124"/>
      <c r="G10" s="124"/>
      <c r="H10" s="124"/>
      <c r="I10" s="124"/>
      <c r="J10" s="124"/>
      <c r="K10" s="124"/>
      <c r="L10" s="124"/>
      <c r="M10" s="124"/>
      <c r="N10" s="124"/>
      <c r="O10" s="124"/>
      <c r="P10" s="124"/>
      <c r="Q10" s="124"/>
      <c r="R10" s="124"/>
      <c r="S10" s="124"/>
      <c r="T10" s="124"/>
      <c r="U10" s="124"/>
      <c r="V10" s="124"/>
      <c r="W10" s="124"/>
      <c r="X10" s="124"/>
      <c r="Y10" s="125"/>
    </row>
    <row r="11" spans="1:27" ht="12.75" customHeight="1" x14ac:dyDescent="0.2">
      <c r="A11" s="119"/>
      <c r="B11" s="35">
        <v>1</v>
      </c>
      <c r="C11" s="35">
        <v>2</v>
      </c>
      <c r="D11" s="35">
        <v>3</v>
      </c>
      <c r="E11" s="35">
        <v>4</v>
      </c>
      <c r="F11" s="35">
        <v>5</v>
      </c>
      <c r="G11" s="35">
        <v>6</v>
      </c>
      <c r="H11" s="35">
        <v>7</v>
      </c>
      <c r="I11" s="35">
        <v>8</v>
      </c>
      <c r="J11" s="35">
        <v>9</v>
      </c>
      <c r="K11" s="35">
        <v>10</v>
      </c>
      <c r="L11" s="35">
        <v>11</v>
      </c>
      <c r="M11" s="35">
        <v>12</v>
      </c>
      <c r="N11" s="35">
        <v>13</v>
      </c>
      <c r="O11" s="35">
        <v>14</v>
      </c>
      <c r="P11" s="35">
        <v>15</v>
      </c>
      <c r="Q11" s="35">
        <v>16</v>
      </c>
      <c r="R11" s="35">
        <v>17</v>
      </c>
      <c r="S11" s="35">
        <v>18</v>
      </c>
      <c r="T11" s="35">
        <v>19</v>
      </c>
      <c r="U11" s="35">
        <v>20</v>
      </c>
      <c r="V11" s="35">
        <v>21</v>
      </c>
      <c r="W11" s="35">
        <v>22</v>
      </c>
      <c r="X11" s="35">
        <v>23</v>
      </c>
      <c r="Y11" s="35">
        <v>24</v>
      </c>
    </row>
    <row r="12" spans="1:27" ht="18.75" customHeight="1" x14ac:dyDescent="0.2">
      <c r="A12" s="36" t="str">
        <f>СВЦЭМ!$A$34</f>
        <v>01.07.2017</v>
      </c>
      <c r="B12" s="37">
        <f>SUMIFS(СВЦЭМ!$D$34:$D$777,СВЦЭМ!$A$34:$A$777,$A12,СВЦЭМ!$B$34:$B$777,B$11)+'СЕТ СН'!$F$11+СВЦЭМ!$D$10+'СЕТ СН'!$F$6-'СЕТ СН'!$F$23</f>
        <v>874.88884060999999</v>
      </c>
      <c r="C12" s="37">
        <f>SUMIFS(СВЦЭМ!$D$34:$D$777,СВЦЭМ!$A$34:$A$777,$A12,СВЦЭМ!$B$34:$B$777,C$11)+'СЕТ СН'!$F$11+СВЦЭМ!$D$10+'СЕТ СН'!$F$6-'СЕТ СН'!$F$23</f>
        <v>926.8236910600001</v>
      </c>
      <c r="D12" s="37">
        <f>SUMIFS(СВЦЭМ!$D$34:$D$777,СВЦЭМ!$A$34:$A$777,$A12,СВЦЭМ!$B$34:$B$777,D$11)+'СЕТ СН'!$F$11+СВЦЭМ!$D$10+'СЕТ СН'!$F$6-'СЕТ СН'!$F$23</f>
        <v>985.20595559999992</v>
      </c>
      <c r="E12" s="37">
        <f>SUMIFS(СВЦЭМ!$D$34:$D$777,СВЦЭМ!$A$34:$A$777,$A12,СВЦЭМ!$B$34:$B$777,E$11)+'СЕТ СН'!$F$11+СВЦЭМ!$D$10+'СЕТ СН'!$F$6-'СЕТ СН'!$F$23</f>
        <v>971.4098643100001</v>
      </c>
      <c r="F12" s="37">
        <f>SUMIFS(СВЦЭМ!$D$34:$D$777,СВЦЭМ!$A$34:$A$777,$A12,СВЦЭМ!$B$34:$B$777,F$11)+'СЕТ СН'!$F$11+СВЦЭМ!$D$10+'СЕТ СН'!$F$6-'СЕТ СН'!$F$23</f>
        <v>961.93938486000025</v>
      </c>
      <c r="G12" s="37">
        <f>SUMIFS(СВЦЭМ!$D$34:$D$777,СВЦЭМ!$A$34:$A$777,$A12,СВЦЭМ!$B$34:$B$777,G$11)+'СЕТ СН'!$F$11+СВЦЭМ!$D$10+'СЕТ СН'!$F$6-'СЕТ СН'!$F$23</f>
        <v>968.08676641000011</v>
      </c>
      <c r="H12" s="37">
        <f>SUMIFS(СВЦЭМ!$D$34:$D$777,СВЦЭМ!$A$34:$A$777,$A12,СВЦЭМ!$B$34:$B$777,H$11)+'СЕТ СН'!$F$11+СВЦЭМ!$D$10+'СЕТ СН'!$F$6-'СЕТ СН'!$F$23</f>
        <v>996.53009844999997</v>
      </c>
      <c r="I12" s="37">
        <f>SUMIFS(СВЦЭМ!$D$34:$D$777,СВЦЭМ!$A$34:$A$777,$A12,СВЦЭМ!$B$34:$B$777,I$11)+'СЕТ СН'!$F$11+СВЦЭМ!$D$10+'СЕТ СН'!$F$6-'СЕТ СН'!$F$23</f>
        <v>951.35089450000009</v>
      </c>
      <c r="J12" s="37">
        <f>SUMIFS(СВЦЭМ!$D$34:$D$777,СВЦЭМ!$A$34:$A$777,$A12,СВЦЭМ!$B$34:$B$777,J$11)+'СЕТ СН'!$F$11+СВЦЭМ!$D$10+'СЕТ СН'!$F$6-'СЕТ СН'!$F$23</f>
        <v>906.32412262000025</v>
      </c>
      <c r="K12" s="37">
        <f>SUMIFS(СВЦЭМ!$D$34:$D$777,СВЦЭМ!$A$34:$A$777,$A12,СВЦЭМ!$B$34:$B$777,K$11)+'СЕТ СН'!$F$11+СВЦЭМ!$D$10+'СЕТ СН'!$F$6-'СЕТ СН'!$F$23</f>
        <v>835.25594731000001</v>
      </c>
      <c r="L12" s="37">
        <f>SUMIFS(СВЦЭМ!$D$34:$D$777,СВЦЭМ!$A$34:$A$777,$A12,СВЦЭМ!$B$34:$B$777,L$11)+'СЕТ СН'!$F$11+СВЦЭМ!$D$10+'СЕТ СН'!$F$6-'СЕТ СН'!$F$23</f>
        <v>762.56870423000009</v>
      </c>
      <c r="M12" s="37">
        <f>SUMIFS(СВЦЭМ!$D$34:$D$777,СВЦЭМ!$A$34:$A$777,$A12,СВЦЭМ!$B$34:$B$777,M$11)+'СЕТ СН'!$F$11+СВЦЭМ!$D$10+'СЕТ СН'!$F$6-'СЕТ СН'!$F$23</f>
        <v>757.38659976999998</v>
      </c>
      <c r="N12" s="37">
        <f>SUMIFS(СВЦЭМ!$D$34:$D$777,СВЦЭМ!$A$34:$A$777,$A12,СВЦЭМ!$B$34:$B$777,N$11)+'СЕТ СН'!$F$11+СВЦЭМ!$D$10+'СЕТ СН'!$F$6-'СЕТ СН'!$F$23</f>
        <v>764.02680020000025</v>
      </c>
      <c r="O12" s="37">
        <f>SUMIFS(СВЦЭМ!$D$34:$D$777,СВЦЭМ!$A$34:$A$777,$A12,СВЦЭМ!$B$34:$B$777,O$11)+'СЕТ СН'!$F$11+СВЦЭМ!$D$10+'СЕТ СН'!$F$6-'СЕТ СН'!$F$23</f>
        <v>757.96293573999992</v>
      </c>
      <c r="P12" s="37">
        <f>SUMIFS(СВЦЭМ!$D$34:$D$777,СВЦЭМ!$A$34:$A$777,$A12,СВЦЭМ!$B$34:$B$777,P$11)+'СЕТ СН'!$F$11+СВЦЭМ!$D$10+'СЕТ СН'!$F$6-'СЕТ СН'!$F$23</f>
        <v>753.6242266700001</v>
      </c>
      <c r="Q12" s="37">
        <f>SUMIFS(СВЦЭМ!$D$34:$D$777,СВЦЭМ!$A$34:$A$777,$A12,СВЦЭМ!$B$34:$B$777,Q$11)+'СЕТ СН'!$F$11+СВЦЭМ!$D$10+'СЕТ СН'!$F$6-'СЕТ СН'!$F$23</f>
        <v>749.20130657000004</v>
      </c>
      <c r="R12" s="37">
        <f>SUMIFS(СВЦЭМ!$D$34:$D$777,СВЦЭМ!$A$34:$A$777,$A12,СВЦЭМ!$B$34:$B$777,R$11)+'СЕТ СН'!$F$11+СВЦЭМ!$D$10+'СЕТ СН'!$F$6-'СЕТ СН'!$F$23</f>
        <v>746.30830972000012</v>
      </c>
      <c r="S12" s="37">
        <f>SUMIFS(СВЦЭМ!$D$34:$D$777,СВЦЭМ!$A$34:$A$777,$A12,СВЦЭМ!$B$34:$B$777,S$11)+'СЕТ СН'!$F$11+СВЦЭМ!$D$10+'СЕТ СН'!$F$6-'СЕТ СН'!$F$23</f>
        <v>739.10069542000019</v>
      </c>
      <c r="T12" s="37">
        <f>SUMIFS(СВЦЭМ!$D$34:$D$777,СВЦЭМ!$A$34:$A$777,$A12,СВЦЭМ!$B$34:$B$777,T$11)+'СЕТ СН'!$F$11+СВЦЭМ!$D$10+'СЕТ СН'!$F$6-'СЕТ СН'!$F$23</f>
        <v>740.48884300000009</v>
      </c>
      <c r="U12" s="37">
        <f>SUMIFS(СВЦЭМ!$D$34:$D$777,СВЦЭМ!$A$34:$A$777,$A12,СВЦЭМ!$B$34:$B$777,U$11)+'СЕТ СН'!$F$11+СВЦЭМ!$D$10+'СЕТ СН'!$F$6-'СЕТ СН'!$F$23</f>
        <v>741.19839661000015</v>
      </c>
      <c r="V12" s="37">
        <f>SUMIFS(СВЦЭМ!$D$34:$D$777,СВЦЭМ!$A$34:$A$777,$A12,СВЦЭМ!$B$34:$B$777,V$11)+'СЕТ СН'!$F$11+СВЦЭМ!$D$10+'СЕТ СН'!$F$6-'СЕТ СН'!$F$23</f>
        <v>765.55423035000013</v>
      </c>
      <c r="W12" s="37">
        <f>SUMIFS(СВЦЭМ!$D$34:$D$777,СВЦЭМ!$A$34:$A$777,$A12,СВЦЭМ!$B$34:$B$777,W$11)+'СЕТ СН'!$F$11+СВЦЭМ!$D$10+'СЕТ СН'!$F$6-'СЕТ СН'!$F$23</f>
        <v>789.05494993000002</v>
      </c>
      <c r="X12" s="37">
        <f>SUMIFS(СВЦЭМ!$D$34:$D$777,СВЦЭМ!$A$34:$A$777,$A12,СВЦЭМ!$B$34:$B$777,X$11)+'СЕТ СН'!$F$11+СВЦЭМ!$D$10+'СЕТ СН'!$F$6-'СЕТ СН'!$F$23</f>
        <v>779.60502850000012</v>
      </c>
      <c r="Y12" s="37">
        <f>SUMIFS(СВЦЭМ!$D$34:$D$777,СВЦЭМ!$A$34:$A$777,$A12,СВЦЭМ!$B$34:$B$777,Y$11)+'СЕТ СН'!$F$11+СВЦЭМ!$D$10+'СЕТ СН'!$F$6-'СЕТ СН'!$F$23</f>
        <v>834.49626611000008</v>
      </c>
      <c r="AA12" s="46"/>
    </row>
    <row r="13" spans="1:27" ht="15.75" x14ac:dyDescent="0.2">
      <c r="A13" s="36">
        <f>A12+1</f>
        <v>42918</v>
      </c>
      <c r="B13" s="37">
        <f>SUMIFS(СВЦЭМ!$D$34:$D$777,СВЦЭМ!$A$34:$A$777,$A13,СВЦЭМ!$B$34:$B$777,B$11)+'СЕТ СН'!$F$11+СВЦЭМ!$D$10+'СЕТ СН'!$F$6-'СЕТ СН'!$F$23</f>
        <v>859.5287145100001</v>
      </c>
      <c r="C13" s="37">
        <f>SUMIFS(СВЦЭМ!$D$34:$D$777,СВЦЭМ!$A$34:$A$777,$A13,СВЦЭМ!$B$34:$B$777,C$11)+'СЕТ СН'!$F$11+СВЦЭМ!$D$10+'СЕТ СН'!$F$6-'СЕТ СН'!$F$23</f>
        <v>929.13235593000013</v>
      </c>
      <c r="D13" s="37">
        <f>SUMIFS(СВЦЭМ!$D$34:$D$777,СВЦЭМ!$A$34:$A$777,$A13,СВЦЭМ!$B$34:$B$777,D$11)+'СЕТ СН'!$F$11+СВЦЭМ!$D$10+'СЕТ СН'!$F$6-'СЕТ СН'!$F$23</f>
        <v>988.70585481000012</v>
      </c>
      <c r="E13" s="37">
        <f>SUMIFS(СВЦЭМ!$D$34:$D$777,СВЦЭМ!$A$34:$A$777,$A13,СВЦЭМ!$B$34:$B$777,E$11)+'СЕТ СН'!$F$11+СВЦЭМ!$D$10+'СЕТ СН'!$F$6-'СЕТ СН'!$F$23</f>
        <v>1011.0345834100001</v>
      </c>
      <c r="F13" s="37">
        <f>SUMIFS(СВЦЭМ!$D$34:$D$777,СВЦЭМ!$A$34:$A$777,$A13,СВЦЭМ!$B$34:$B$777,F$11)+'СЕТ СН'!$F$11+СВЦЭМ!$D$10+'СЕТ СН'!$F$6-'СЕТ СН'!$F$23</f>
        <v>1011.2346375500001</v>
      </c>
      <c r="G13" s="37">
        <f>SUMIFS(СВЦЭМ!$D$34:$D$777,СВЦЭМ!$A$34:$A$777,$A13,СВЦЭМ!$B$34:$B$777,G$11)+'СЕТ СН'!$F$11+СВЦЭМ!$D$10+'СЕТ СН'!$F$6-'СЕТ СН'!$F$23</f>
        <v>1035.21897528</v>
      </c>
      <c r="H13" s="37">
        <f>SUMIFS(СВЦЭМ!$D$34:$D$777,СВЦЭМ!$A$34:$A$777,$A13,СВЦЭМ!$B$34:$B$777,H$11)+'СЕТ СН'!$F$11+СВЦЭМ!$D$10+'СЕТ СН'!$F$6-'СЕТ СН'!$F$23</f>
        <v>1022.5128803600001</v>
      </c>
      <c r="I13" s="37">
        <f>SUMIFS(СВЦЭМ!$D$34:$D$777,СВЦЭМ!$A$34:$A$777,$A13,СВЦЭМ!$B$34:$B$777,I$11)+'СЕТ СН'!$F$11+СВЦЭМ!$D$10+'СЕТ СН'!$F$6-'СЕТ СН'!$F$23</f>
        <v>1014.12662028</v>
      </c>
      <c r="J13" s="37">
        <f>SUMIFS(СВЦЭМ!$D$34:$D$777,СВЦЭМ!$A$34:$A$777,$A13,СВЦЭМ!$B$34:$B$777,J$11)+'СЕТ СН'!$F$11+СВЦЭМ!$D$10+'СЕТ СН'!$F$6-'СЕТ СН'!$F$23</f>
        <v>936.36712737000016</v>
      </c>
      <c r="K13" s="37">
        <f>SUMIFS(СВЦЭМ!$D$34:$D$777,СВЦЭМ!$A$34:$A$777,$A13,СВЦЭМ!$B$34:$B$777,K$11)+'СЕТ СН'!$F$11+СВЦЭМ!$D$10+'СЕТ СН'!$F$6-'СЕТ СН'!$F$23</f>
        <v>823.41126371000018</v>
      </c>
      <c r="L13" s="37">
        <f>SUMIFS(СВЦЭМ!$D$34:$D$777,СВЦЭМ!$A$34:$A$777,$A13,СВЦЭМ!$B$34:$B$777,L$11)+'СЕТ СН'!$F$11+СВЦЭМ!$D$10+'СЕТ СН'!$F$6-'СЕТ СН'!$F$23</f>
        <v>727.99201213000015</v>
      </c>
      <c r="M13" s="37">
        <f>SUMIFS(СВЦЭМ!$D$34:$D$777,СВЦЭМ!$A$34:$A$777,$A13,СВЦЭМ!$B$34:$B$777,M$11)+'СЕТ СН'!$F$11+СВЦЭМ!$D$10+'СЕТ СН'!$F$6-'СЕТ СН'!$F$23</f>
        <v>703.97510895999994</v>
      </c>
      <c r="N13" s="37">
        <f>SUMIFS(СВЦЭМ!$D$34:$D$777,СВЦЭМ!$A$34:$A$777,$A13,СВЦЭМ!$B$34:$B$777,N$11)+'СЕТ СН'!$F$11+СВЦЭМ!$D$10+'СЕТ СН'!$F$6-'СЕТ СН'!$F$23</f>
        <v>704.68548200999999</v>
      </c>
      <c r="O13" s="37">
        <f>SUMIFS(СВЦЭМ!$D$34:$D$777,СВЦЭМ!$A$34:$A$777,$A13,СВЦЭМ!$B$34:$B$777,O$11)+'СЕТ СН'!$F$11+СВЦЭМ!$D$10+'СЕТ СН'!$F$6-'СЕТ СН'!$F$23</f>
        <v>708.06849446000001</v>
      </c>
      <c r="P13" s="37">
        <f>SUMIFS(СВЦЭМ!$D$34:$D$777,СВЦЭМ!$A$34:$A$777,$A13,СВЦЭМ!$B$34:$B$777,P$11)+'СЕТ СН'!$F$11+СВЦЭМ!$D$10+'СЕТ СН'!$F$6-'СЕТ СН'!$F$23</f>
        <v>724.87546616999998</v>
      </c>
      <c r="Q13" s="37">
        <f>SUMIFS(СВЦЭМ!$D$34:$D$777,СВЦЭМ!$A$34:$A$777,$A13,СВЦЭМ!$B$34:$B$777,Q$11)+'СЕТ СН'!$F$11+СВЦЭМ!$D$10+'СЕТ СН'!$F$6-'СЕТ СН'!$F$23</f>
        <v>728.73029498999995</v>
      </c>
      <c r="R13" s="37">
        <f>SUMIFS(СВЦЭМ!$D$34:$D$777,СВЦЭМ!$A$34:$A$777,$A13,СВЦЭМ!$B$34:$B$777,R$11)+'СЕТ СН'!$F$11+СВЦЭМ!$D$10+'СЕТ СН'!$F$6-'СЕТ СН'!$F$23</f>
        <v>727.58002880000004</v>
      </c>
      <c r="S13" s="37">
        <f>SUMIFS(СВЦЭМ!$D$34:$D$777,СВЦЭМ!$A$34:$A$777,$A13,СВЦЭМ!$B$34:$B$777,S$11)+'СЕТ СН'!$F$11+СВЦЭМ!$D$10+'СЕТ СН'!$F$6-'СЕТ СН'!$F$23</f>
        <v>711.78436148999981</v>
      </c>
      <c r="T13" s="37">
        <f>SUMIFS(СВЦЭМ!$D$34:$D$777,СВЦЭМ!$A$34:$A$777,$A13,СВЦЭМ!$B$34:$B$777,T$11)+'СЕТ СН'!$F$11+СВЦЭМ!$D$10+'СЕТ СН'!$F$6-'СЕТ СН'!$F$23</f>
        <v>709.70347769</v>
      </c>
      <c r="U13" s="37">
        <f>SUMIFS(СВЦЭМ!$D$34:$D$777,СВЦЭМ!$A$34:$A$777,$A13,СВЦЭМ!$B$34:$B$777,U$11)+'СЕТ СН'!$F$11+СВЦЭМ!$D$10+'СЕТ СН'!$F$6-'СЕТ СН'!$F$23</f>
        <v>714.66756768000005</v>
      </c>
      <c r="V13" s="37">
        <f>SUMIFS(СВЦЭМ!$D$34:$D$777,СВЦЭМ!$A$34:$A$777,$A13,СВЦЭМ!$B$34:$B$777,V$11)+'СЕТ СН'!$F$11+СВЦЭМ!$D$10+'СЕТ СН'!$F$6-'СЕТ СН'!$F$23</f>
        <v>721.74067564999996</v>
      </c>
      <c r="W13" s="37">
        <f>SUMIFS(СВЦЭМ!$D$34:$D$777,СВЦЭМ!$A$34:$A$777,$A13,СВЦЭМ!$B$34:$B$777,W$11)+'СЕТ СН'!$F$11+СВЦЭМ!$D$10+'СЕТ СН'!$F$6-'СЕТ СН'!$F$23</f>
        <v>742.40372889000014</v>
      </c>
      <c r="X13" s="37">
        <f>SUMIFS(СВЦЭМ!$D$34:$D$777,СВЦЭМ!$A$34:$A$777,$A13,СВЦЭМ!$B$34:$B$777,X$11)+'СЕТ СН'!$F$11+СВЦЭМ!$D$10+'СЕТ СН'!$F$6-'СЕТ СН'!$F$23</f>
        <v>758.56913529000008</v>
      </c>
      <c r="Y13" s="37">
        <f>SUMIFS(СВЦЭМ!$D$34:$D$777,СВЦЭМ!$A$34:$A$777,$A13,СВЦЭМ!$B$34:$B$777,Y$11)+'СЕТ СН'!$F$11+СВЦЭМ!$D$10+'СЕТ СН'!$F$6-'СЕТ СН'!$F$23</f>
        <v>841.38161062000017</v>
      </c>
    </row>
    <row r="14" spans="1:27" ht="15.75" x14ac:dyDescent="0.2">
      <c r="A14" s="36">
        <f t="shared" ref="A14:A42" si="0">A13+1</f>
        <v>42919</v>
      </c>
      <c r="B14" s="37">
        <f>SUMIFS(СВЦЭМ!$D$34:$D$777,СВЦЭМ!$A$34:$A$777,$A14,СВЦЭМ!$B$34:$B$777,B$11)+'СЕТ СН'!$F$11+СВЦЭМ!$D$10+'СЕТ СН'!$F$6-'СЕТ СН'!$F$23</f>
        <v>897.86910549000004</v>
      </c>
      <c r="C14" s="37">
        <f>SUMIFS(СВЦЭМ!$D$34:$D$777,СВЦЭМ!$A$34:$A$777,$A14,СВЦЭМ!$B$34:$B$777,C$11)+'СЕТ СН'!$F$11+СВЦЭМ!$D$10+'СЕТ СН'!$F$6-'СЕТ СН'!$F$23</f>
        <v>973.00780728000018</v>
      </c>
      <c r="D14" s="37">
        <f>SUMIFS(СВЦЭМ!$D$34:$D$777,СВЦЭМ!$A$34:$A$777,$A14,СВЦЭМ!$B$34:$B$777,D$11)+'СЕТ СН'!$F$11+СВЦЭМ!$D$10+'СЕТ СН'!$F$6-'СЕТ СН'!$F$23</f>
        <v>1042.6314337800002</v>
      </c>
      <c r="E14" s="37">
        <f>SUMIFS(СВЦЭМ!$D$34:$D$777,СВЦЭМ!$A$34:$A$777,$A14,СВЦЭМ!$B$34:$B$777,E$11)+'СЕТ СН'!$F$11+СВЦЭМ!$D$10+'СЕТ СН'!$F$6-'СЕТ СН'!$F$23</f>
        <v>1051.3208797</v>
      </c>
      <c r="F14" s="37">
        <f>SUMIFS(СВЦЭМ!$D$34:$D$777,СВЦЭМ!$A$34:$A$777,$A14,СВЦЭМ!$B$34:$B$777,F$11)+'СЕТ СН'!$F$11+СВЦЭМ!$D$10+'СЕТ СН'!$F$6-'СЕТ СН'!$F$23</f>
        <v>1042.8357289300002</v>
      </c>
      <c r="G14" s="37">
        <f>SUMIFS(СВЦЭМ!$D$34:$D$777,СВЦЭМ!$A$34:$A$777,$A14,СВЦЭМ!$B$34:$B$777,G$11)+'СЕТ СН'!$F$11+СВЦЭМ!$D$10+'СЕТ СН'!$F$6-'СЕТ СН'!$F$23</f>
        <v>1048.2023321500001</v>
      </c>
      <c r="H14" s="37">
        <f>SUMIFS(СВЦЭМ!$D$34:$D$777,СВЦЭМ!$A$34:$A$777,$A14,СВЦЭМ!$B$34:$B$777,H$11)+'СЕТ СН'!$F$11+СВЦЭМ!$D$10+'СЕТ СН'!$F$6-'СЕТ СН'!$F$23</f>
        <v>1082.7647187600001</v>
      </c>
      <c r="I14" s="37">
        <f>SUMIFS(СВЦЭМ!$D$34:$D$777,СВЦЭМ!$A$34:$A$777,$A14,СВЦЭМ!$B$34:$B$777,I$11)+'СЕТ СН'!$F$11+СВЦЭМ!$D$10+'СЕТ СН'!$F$6-'СЕТ СН'!$F$23</f>
        <v>1015.4117906900001</v>
      </c>
      <c r="J14" s="37">
        <f>SUMIFS(СВЦЭМ!$D$34:$D$777,СВЦЭМ!$A$34:$A$777,$A14,СВЦЭМ!$B$34:$B$777,J$11)+'СЕТ СН'!$F$11+СВЦЭМ!$D$10+'СЕТ СН'!$F$6-'СЕТ СН'!$F$23</f>
        <v>902.23529540000004</v>
      </c>
      <c r="K14" s="37">
        <f>SUMIFS(СВЦЭМ!$D$34:$D$777,СВЦЭМ!$A$34:$A$777,$A14,СВЦЭМ!$B$34:$B$777,K$11)+'СЕТ СН'!$F$11+СВЦЭМ!$D$10+'СЕТ СН'!$F$6-'СЕТ СН'!$F$23</f>
        <v>803.76492946999997</v>
      </c>
      <c r="L14" s="37">
        <f>SUMIFS(СВЦЭМ!$D$34:$D$777,СВЦЭМ!$A$34:$A$777,$A14,СВЦЭМ!$B$34:$B$777,L$11)+'СЕТ СН'!$F$11+СВЦЭМ!$D$10+'СЕТ СН'!$F$6-'СЕТ СН'!$F$23</f>
        <v>755.19794610999998</v>
      </c>
      <c r="M14" s="37">
        <f>SUMIFS(СВЦЭМ!$D$34:$D$777,СВЦЭМ!$A$34:$A$777,$A14,СВЦЭМ!$B$34:$B$777,M$11)+'СЕТ СН'!$F$11+СВЦЭМ!$D$10+'СЕТ СН'!$F$6-'СЕТ СН'!$F$23</f>
        <v>735.20805354999993</v>
      </c>
      <c r="N14" s="37">
        <f>SUMIFS(СВЦЭМ!$D$34:$D$777,СВЦЭМ!$A$34:$A$777,$A14,СВЦЭМ!$B$34:$B$777,N$11)+'СЕТ СН'!$F$11+СВЦЭМ!$D$10+'СЕТ СН'!$F$6-'СЕТ СН'!$F$23</f>
        <v>719.44560305000005</v>
      </c>
      <c r="O14" s="37">
        <f>SUMIFS(СВЦЭМ!$D$34:$D$777,СВЦЭМ!$A$34:$A$777,$A14,СВЦЭМ!$B$34:$B$777,O$11)+'СЕТ СН'!$F$11+СВЦЭМ!$D$10+'СЕТ СН'!$F$6-'СЕТ СН'!$F$23</f>
        <v>734.23968255</v>
      </c>
      <c r="P14" s="37">
        <f>SUMIFS(СВЦЭМ!$D$34:$D$777,СВЦЭМ!$A$34:$A$777,$A14,СВЦЭМ!$B$34:$B$777,P$11)+'СЕТ СН'!$F$11+СВЦЭМ!$D$10+'СЕТ СН'!$F$6-'СЕТ СН'!$F$23</f>
        <v>738.85135501000013</v>
      </c>
      <c r="Q14" s="37">
        <f>SUMIFS(СВЦЭМ!$D$34:$D$777,СВЦЭМ!$A$34:$A$777,$A14,СВЦЭМ!$B$34:$B$777,Q$11)+'СЕТ СН'!$F$11+СВЦЭМ!$D$10+'СЕТ СН'!$F$6-'СЕТ СН'!$F$23</f>
        <v>740.88179615000013</v>
      </c>
      <c r="R14" s="37">
        <f>SUMIFS(СВЦЭМ!$D$34:$D$777,СВЦЭМ!$A$34:$A$777,$A14,СВЦЭМ!$B$34:$B$777,R$11)+'СЕТ СН'!$F$11+СВЦЭМ!$D$10+'СЕТ СН'!$F$6-'СЕТ СН'!$F$23</f>
        <v>746.77426246000005</v>
      </c>
      <c r="S14" s="37">
        <f>SUMIFS(СВЦЭМ!$D$34:$D$777,СВЦЭМ!$A$34:$A$777,$A14,СВЦЭМ!$B$34:$B$777,S$11)+'СЕТ СН'!$F$11+СВЦЭМ!$D$10+'СЕТ СН'!$F$6-'СЕТ СН'!$F$23</f>
        <v>726.09742483000014</v>
      </c>
      <c r="T14" s="37">
        <f>SUMIFS(СВЦЭМ!$D$34:$D$777,СВЦЭМ!$A$34:$A$777,$A14,СВЦЭМ!$B$34:$B$777,T$11)+'СЕТ СН'!$F$11+СВЦЭМ!$D$10+'СЕТ СН'!$F$6-'СЕТ СН'!$F$23</f>
        <v>736.14915516000019</v>
      </c>
      <c r="U14" s="37">
        <f>SUMIFS(СВЦЭМ!$D$34:$D$777,СВЦЭМ!$A$34:$A$777,$A14,СВЦЭМ!$B$34:$B$777,U$11)+'СЕТ СН'!$F$11+СВЦЭМ!$D$10+'СЕТ СН'!$F$6-'СЕТ СН'!$F$23</f>
        <v>729.18420342000013</v>
      </c>
      <c r="V14" s="37">
        <f>SUMIFS(СВЦЭМ!$D$34:$D$777,СВЦЭМ!$A$34:$A$777,$A14,СВЦЭМ!$B$34:$B$777,V$11)+'СЕТ СН'!$F$11+СВЦЭМ!$D$10+'СЕТ СН'!$F$6-'СЕТ СН'!$F$23</f>
        <v>741.53644738999992</v>
      </c>
      <c r="W14" s="37">
        <f>SUMIFS(СВЦЭМ!$D$34:$D$777,СВЦЭМ!$A$34:$A$777,$A14,СВЦЭМ!$B$34:$B$777,W$11)+'СЕТ СН'!$F$11+СВЦЭМ!$D$10+'СЕТ СН'!$F$6-'СЕТ СН'!$F$23</f>
        <v>766.69435756000007</v>
      </c>
      <c r="X14" s="37">
        <f>SUMIFS(СВЦЭМ!$D$34:$D$777,СВЦЭМ!$A$34:$A$777,$A14,СВЦЭМ!$B$34:$B$777,X$11)+'СЕТ СН'!$F$11+СВЦЭМ!$D$10+'СЕТ СН'!$F$6-'СЕТ СН'!$F$23</f>
        <v>839.05933097000025</v>
      </c>
      <c r="Y14" s="37">
        <f>SUMIFS(СВЦЭМ!$D$34:$D$777,СВЦЭМ!$A$34:$A$777,$A14,СВЦЭМ!$B$34:$B$777,Y$11)+'СЕТ СН'!$F$11+СВЦЭМ!$D$10+'СЕТ СН'!$F$6-'СЕТ СН'!$F$23</f>
        <v>900.45073269000022</v>
      </c>
    </row>
    <row r="15" spans="1:27" ht="15.75" x14ac:dyDescent="0.2">
      <c r="A15" s="36">
        <f t="shared" si="0"/>
        <v>42920</v>
      </c>
      <c r="B15" s="37">
        <f>SUMIFS(СВЦЭМ!$D$34:$D$777,СВЦЭМ!$A$34:$A$777,$A15,СВЦЭМ!$B$34:$B$777,B$11)+'СЕТ СН'!$F$11+СВЦЭМ!$D$10+'СЕТ СН'!$F$6-'СЕТ СН'!$F$23</f>
        <v>896.70257599000024</v>
      </c>
      <c r="C15" s="37">
        <f>SUMIFS(СВЦЭМ!$D$34:$D$777,СВЦЭМ!$A$34:$A$777,$A15,СВЦЭМ!$B$34:$B$777,C$11)+'СЕТ СН'!$F$11+СВЦЭМ!$D$10+'СЕТ СН'!$F$6-'СЕТ СН'!$F$23</f>
        <v>960.03257041000006</v>
      </c>
      <c r="D15" s="37">
        <f>SUMIFS(СВЦЭМ!$D$34:$D$777,СВЦЭМ!$A$34:$A$777,$A15,СВЦЭМ!$B$34:$B$777,D$11)+'СЕТ СН'!$F$11+СВЦЭМ!$D$10+'СЕТ СН'!$F$6-'СЕТ СН'!$F$23</f>
        <v>1039.1963403100001</v>
      </c>
      <c r="E15" s="37">
        <f>SUMIFS(СВЦЭМ!$D$34:$D$777,СВЦЭМ!$A$34:$A$777,$A15,СВЦЭМ!$B$34:$B$777,E$11)+'СЕТ СН'!$F$11+СВЦЭМ!$D$10+'СЕТ СН'!$F$6-'СЕТ СН'!$F$23</f>
        <v>1045.6600483100001</v>
      </c>
      <c r="F15" s="37">
        <f>SUMIFS(СВЦЭМ!$D$34:$D$777,СВЦЭМ!$A$34:$A$777,$A15,СВЦЭМ!$B$34:$B$777,F$11)+'СЕТ СН'!$F$11+СВЦЭМ!$D$10+'СЕТ СН'!$F$6-'СЕТ СН'!$F$23</f>
        <v>1038.61508757</v>
      </c>
      <c r="G15" s="37">
        <f>SUMIFS(СВЦЭМ!$D$34:$D$777,СВЦЭМ!$A$34:$A$777,$A15,СВЦЭМ!$B$34:$B$777,G$11)+'СЕТ СН'!$F$11+СВЦЭМ!$D$10+'СЕТ СН'!$F$6-'СЕТ СН'!$F$23</f>
        <v>1041.80754471</v>
      </c>
      <c r="H15" s="37">
        <f>SUMIFS(СВЦЭМ!$D$34:$D$777,СВЦЭМ!$A$34:$A$777,$A15,СВЦЭМ!$B$34:$B$777,H$11)+'СЕТ СН'!$F$11+СВЦЭМ!$D$10+'СЕТ СН'!$F$6-'СЕТ СН'!$F$23</f>
        <v>1074.9747633900001</v>
      </c>
      <c r="I15" s="37">
        <f>SUMIFS(СВЦЭМ!$D$34:$D$777,СВЦЭМ!$A$34:$A$777,$A15,СВЦЭМ!$B$34:$B$777,I$11)+'СЕТ СН'!$F$11+СВЦЭМ!$D$10+'СЕТ СН'!$F$6-'СЕТ СН'!$F$23</f>
        <v>971.93232718000013</v>
      </c>
      <c r="J15" s="37">
        <f>SUMIFS(СВЦЭМ!$D$34:$D$777,СВЦЭМ!$A$34:$A$777,$A15,СВЦЭМ!$B$34:$B$777,J$11)+'СЕТ СН'!$F$11+СВЦЭМ!$D$10+'СЕТ СН'!$F$6-'СЕТ СН'!$F$23</f>
        <v>856.7613085800001</v>
      </c>
      <c r="K15" s="37">
        <f>SUMIFS(СВЦЭМ!$D$34:$D$777,СВЦЭМ!$A$34:$A$777,$A15,СВЦЭМ!$B$34:$B$777,K$11)+'СЕТ СН'!$F$11+СВЦЭМ!$D$10+'СЕТ СН'!$F$6-'СЕТ СН'!$F$23</f>
        <v>775.63103941000008</v>
      </c>
      <c r="L15" s="37">
        <f>SUMIFS(СВЦЭМ!$D$34:$D$777,СВЦЭМ!$A$34:$A$777,$A15,СВЦЭМ!$B$34:$B$777,L$11)+'СЕТ СН'!$F$11+СВЦЭМ!$D$10+'СЕТ СН'!$F$6-'СЕТ СН'!$F$23</f>
        <v>707.79330162999986</v>
      </c>
      <c r="M15" s="37">
        <f>SUMIFS(СВЦЭМ!$D$34:$D$777,СВЦЭМ!$A$34:$A$777,$A15,СВЦЭМ!$B$34:$B$777,M$11)+'СЕТ СН'!$F$11+СВЦЭМ!$D$10+'СЕТ СН'!$F$6-'СЕТ СН'!$F$23</f>
        <v>691.77884762999997</v>
      </c>
      <c r="N15" s="37">
        <f>SUMIFS(СВЦЭМ!$D$34:$D$777,СВЦЭМ!$A$34:$A$777,$A15,СВЦЭМ!$B$34:$B$777,N$11)+'СЕТ СН'!$F$11+СВЦЭМ!$D$10+'СЕТ СН'!$F$6-'СЕТ СН'!$F$23</f>
        <v>685.8690287899999</v>
      </c>
      <c r="O15" s="37">
        <f>SUMIFS(СВЦЭМ!$D$34:$D$777,СВЦЭМ!$A$34:$A$777,$A15,СВЦЭМ!$B$34:$B$777,O$11)+'СЕТ СН'!$F$11+СВЦЭМ!$D$10+'СЕТ СН'!$F$6-'СЕТ СН'!$F$23</f>
        <v>696.20138456999985</v>
      </c>
      <c r="P15" s="37">
        <f>SUMIFS(СВЦЭМ!$D$34:$D$777,СВЦЭМ!$A$34:$A$777,$A15,СВЦЭМ!$B$34:$B$777,P$11)+'СЕТ СН'!$F$11+СВЦЭМ!$D$10+'СЕТ СН'!$F$6-'СЕТ СН'!$F$23</f>
        <v>705.69989007999993</v>
      </c>
      <c r="Q15" s="37">
        <f>SUMIFS(СВЦЭМ!$D$34:$D$777,СВЦЭМ!$A$34:$A$777,$A15,СВЦЭМ!$B$34:$B$777,Q$11)+'СЕТ СН'!$F$11+СВЦЭМ!$D$10+'СЕТ СН'!$F$6-'СЕТ СН'!$F$23</f>
        <v>714.24660984999991</v>
      </c>
      <c r="R15" s="37">
        <f>SUMIFS(СВЦЭМ!$D$34:$D$777,СВЦЭМ!$A$34:$A$777,$A15,СВЦЭМ!$B$34:$B$777,R$11)+'СЕТ СН'!$F$11+СВЦЭМ!$D$10+'СЕТ СН'!$F$6-'СЕТ СН'!$F$23</f>
        <v>740.19618900000023</v>
      </c>
      <c r="S15" s="37">
        <f>SUMIFS(СВЦЭМ!$D$34:$D$777,СВЦЭМ!$A$34:$A$777,$A15,СВЦЭМ!$B$34:$B$777,S$11)+'СЕТ СН'!$F$11+СВЦЭМ!$D$10+'СЕТ СН'!$F$6-'СЕТ СН'!$F$23</f>
        <v>760.75529963000008</v>
      </c>
      <c r="T15" s="37">
        <f>SUMIFS(СВЦЭМ!$D$34:$D$777,СВЦЭМ!$A$34:$A$777,$A15,СВЦЭМ!$B$34:$B$777,T$11)+'СЕТ СН'!$F$11+СВЦЭМ!$D$10+'СЕТ СН'!$F$6-'СЕТ СН'!$F$23</f>
        <v>789.82529159000023</v>
      </c>
      <c r="U15" s="37">
        <f>SUMIFS(СВЦЭМ!$D$34:$D$777,СВЦЭМ!$A$34:$A$777,$A15,СВЦЭМ!$B$34:$B$777,U$11)+'СЕТ СН'!$F$11+СВЦЭМ!$D$10+'СЕТ СН'!$F$6-'СЕТ СН'!$F$23</f>
        <v>793.07468057999995</v>
      </c>
      <c r="V15" s="37">
        <f>SUMIFS(СВЦЭМ!$D$34:$D$777,СВЦЭМ!$A$34:$A$777,$A15,СВЦЭМ!$B$34:$B$777,V$11)+'СЕТ СН'!$F$11+СВЦЭМ!$D$10+'СЕТ СН'!$F$6-'СЕТ СН'!$F$23</f>
        <v>803.54335508000008</v>
      </c>
      <c r="W15" s="37">
        <f>SUMIFS(СВЦЭМ!$D$34:$D$777,СВЦЭМ!$A$34:$A$777,$A15,СВЦЭМ!$B$34:$B$777,W$11)+'СЕТ СН'!$F$11+СВЦЭМ!$D$10+'СЕТ СН'!$F$6-'СЕТ СН'!$F$23</f>
        <v>823.93149763000019</v>
      </c>
      <c r="X15" s="37">
        <f>SUMIFS(СВЦЭМ!$D$34:$D$777,СВЦЭМ!$A$34:$A$777,$A15,СВЦЭМ!$B$34:$B$777,X$11)+'СЕТ СН'!$F$11+СВЦЭМ!$D$10+'СЕТ СН'!$F$6-'СЕТ СН'!$F$23</f>
        <v>826.02081232</v>
      </c>
      <c r="Y15" s="37">
        <f>SUMIFS(СВЦЭМ!$D$34:$D$777,СВЦЭМ!$A$34:$A$777,$A15,СВЦЭМ!$B$34:$B$777,Y$11)+'СЕТ СН'!$F$11+СВЦЭМ!$D$10+'СЕТ СН'!$F$6-'СЕТ СН'!$F$23</f>
        <v>883.20120459999998</v>
      </c>
    </row>
    <row r="16" spans="1:27" ht="15.75" x14ac:dyDescent="0.2">
      <c r="A16" s="36">
        <f t="shared" si="0"/>
        <v>42921</v>
      </c>
      <c r="B16" s="37">
        <f>SUMIFS(СВЦЭМ!$D$34:$D$777,СВЦЭМ!$A$34:$A$777,$A16,СВЦЭМ!$B$34:$B$777,B$11)+'СЕТ СН'!$F$11+СВЦЭМ!$D$10+'СЕТ СН'!$F$6-'СЕТ СН'!$F$23</f>
        <v>893.42839705000006</v>
      </c>
      <c r="C16" s="37">
        <f>SUMIFS(СВЦЭМ!$D$34:$D$777,СВЦЭМ!$A$34:$A$777,$A16,СВЦЭМ!$B$34:$B$777,C$11)+'СЕТ СН'!$F$11+СВЦЭМ!$D$10+'СЕТ СН'!$F$6-'СЕТ СН'!$F$23</f>
        <v>1016.2185921</v>
      </c>
      <c r="D16" s="37">
        <f>SUMIFS(СВЦЭМ!$D$34:$D$777,СВЦЭМ!$A$34:$A$777,$A16,СВЦЭМ!$B$34:$B$777,D$11)+'СЕТ СН'!$F$11+СВЦЭМ!$D$10+'СЕТ СН'!$F$6-'СЕТ СН'!$F$23</f>
        <v>1036.8236662100001</v>
      </c>
      <c r="E16" s="37">
        <f>SUMIFS(СВЦЭМ!$D$34:$D$777,СВЦЭМ!$A$34:$A$777,$A16,СВЦЭМ!$B$34:$B$777,E$11)+'СЕТ СН'!$F$11+СВЦЭМ!$D$10+'СЕТ СН'!$F$6-'СЕТ СН'!$F$23</f>
        <v>1039.2556761400001</v>
      </c>
      <c r="F16" s="37">
        <f>SUMIFS(СВЦЭМ!$D$34:$D$777,СВЦЭМ!$A$34:$A$777,$A16,СВЦЭМ!$B$34:$B$777,F$11)+'СЕТ СН'!$F$11+СВЦЭМ!$D$10+'СЕТ СН'!$F$6-'СЕТ СН'!$F$23</f>
        <v>1037.4228458500002</v>
      </c>
      <c r="G16" s="37">
        <f>SUMIFS(СВЦЭМ!$D$34:$D$777,СВЦЭМ!$A$34:$A$777,$A16,СВЦЭМ!$B$34:$B$777,G$11)+'СЕТ СН'!$F$11+СВЦЭМ!$D$10+'СЕТ СН'!$F$6-'СЕТ СН'!$F$23</f>
        <v>1040.26555076</v>
      </c>
      <c r="H16" s="37">
        <f>SUMIFS(СВЦЭМ!$D$34:$D$777,СВЦЭМ!$A$34:$A$777,$A16,СВЦЭМ!$B$34:$B$777,H$11)+'СЕТ СН'!$F$11+СВЦЭМ!$D$10+'СЕТ СН'!$F$6-'СЕТ СН'!$F$23</f>
        <v>1081.3462926900002</v>
      </c>
      <c r="I16" s="37">
        <f>SUMIFS(СВЦЭМ!$D$34:$D$777,СВЦЭМ!$A$34:$A$777,$A16,СВЦЭМ!$B$34:$B$777,I$11)+'СЕТ СН'!$F$11+СВЦЭМ!$D$10+'СЕТ СН'!$F$6-'СЕТ СН'!$F$23</f>
        <v>974.5175028000001</v>
      </c>
      <c r="J16" s="37">
        <f>SUMIFS(СВЦЭМ!$D$34:$D$777,СВЦЭМ!$A$34:$A$777,$A16,СВЦЭМ!$B$34:$B$777,J$11)+'СЕТ СН'!$F$11+СВЦЭМ!$D$10+'СЕТ СН'!$F$6-'СЕТ СН'!$F$23</f>
        <v>880.96865101000003</v>
      </c>
      <c r="K16" s="37">
        <f>SUMIFS(СВЦЭМ!$D$34:$D$777,СВЦЭМ!$A$34:$A$777,$A16,СВЦЭМ!$B$34:$B$777,K$11)+'СЕТ СН'!$F$11+СВЦЭМ!$D$10+'СЕТ СН'!$F$6-'СЕТ СН'!$F$23</f>
        <v>797.81200403000003</v>
      </c>
      <c r="L16" s="37">
        <f>SUMIFS(СВЦЭМ!$D$34:$D$777,СВЦЭМ!$A$34:$A$777,$A16,СВЦЭМ!$B$34:$B$777,L$11)+'СЕТ СН'!$F$11+СВЦЭМ!$D$10+'СЕТ СН'!$F$6-'СЕТ СН'!$F$23</f>
        <v>727.72368154000014</v>
      </c>
      <c r="M16" s="37">
        <f>SUMIFS(СВЦЭМ!$D$34:$D$777,СВЦЭМ!$A$34:$A$777,$A16,СВЦЭМ!$B$34:$B$777,M$11)+'СЕТ СН'!$F$11+СВЦЭМ!$D$10+'СЕТ СН'!$F$6-'СЕТ СН'!$F$23</f>
        <v>714.15879026999983</v>
      </c>
      <c r="N16" s="37">
        <f>SUMIFS(СВЦЭМ!$D$34:$D$777,СВЦЭМ!$A$34:$A$777,$A16,СВЦЭМ!$B$34:$B$777,N$11)+'СЕТ СН'!$F$11+СВЦЭМ!$D$10+'СЕТ СН'!$F$6-'СЕТ СН'!$F$23</f>
        <v>724.31619760000012</v>
      </c>
      <c r="O16" s="37">
        <f>SUMIFS(СВЦЭМ!$D$34:$D$777,СВЦЭМ!$A$34:$A$777,$A16,СВЦЭМ!$B$34:$B$777,O$11)+'СЕТ СН'!$F$11+СВЦЭМ!$D$10+'СЕТ СН'!$F$6-'СЕТ СН'!$F$23</f>
        <v>736.42305909000015</v>
      </c>
      <c r="P16" s="37">
        <f>SUMIFS(СВЦЭМ!$D$34:$D$777,СВЦЭМ!$A$34:$A$777,$A16,СВЦЭМ!$B$34:$B$777,P$11)+'СЕТ СН'!$F$11+СВЦЭМ!$D$10+'СЕТ СН'!$F$6-'СЕТ СН'!$F$23</f>
        <v>740.56477915999994</v>
      </c>
      <c r="Q16" s="37">
        <f>SUMIFS(СВЦЭМ!$D$34:$D$777,СВЦЭМ!$A$34:$A$777,$A16,СВЦЭМ!$B$34:$B$777,Q$11)+'СЕТ СН'!$F$11+СВЦЭМ!$D$10+'СЕТ СН'!$F$6-'СЕТ СН'!$F$23</f>
        <v>738.57224513000006</v>
      </c>
      <c r="R16" s="37">
        <f>SUMIFS(СВЦЭМ!$D$34:$D$777,СВЦЭМ!$A$34:$A$777,$A16,СВЦЭМ!$B$34:$B$777,R$11)+'СЕТ СН'!$F$11+СВЦЭМ!$D$10+'СЕТ СН'!$F$6-'СЕТ СН'!$F$23</f>
        <v>747.00303484000005</v>
      </c>
      <c r="S16" s="37">
        <f>SUMIFS(СВЦЭМ!$D$34:$D$777,СВЦЭМ!$A$34:$A$777,$A16,СВЦЭМ!$B$34:$B$777,S$11)+'СЕТ СН'!$F$11+СВЦЭМ!$D$10+'СЕТ СН'!$F$6-'СЕТ СН'!$F$23</f>
        <v>734.06076933000008</v>
      </c>
      <c r="T16" s="37">
        <f>SUMIFS(СВЦЭМ!$D$34:$D$777,СВЦЭМ!$A$34:$A$777,$A16,СВЦЭМ!$B$34:$B$777,T$11)+'СЕТ СН'!$F$11+СВЦЭМ!$D$10+'СЕТ СН'!$F$6-'СЕТ СН'!$F$23</f>
        <v>741.46288562000018</v>
      </c>
      <c r="U16" s="37">
        <f>SUMIFS(СВЦЭМ!$D$34:$D$777,СВЦЭМ!$A$34:$A$777,$A16,СВЦЭМ!$B$34:$B$777,U$11)+'СЕТ СН'!$F$11+СВЦЭМ!$D$10+'СЕТ СН'!$F$6-'СЕТ СН'!$F$23</f>
        <v>744.89970134000009</v>
      </c>
      <c r="V16" s="37">
        <f>SUMIFS(СВЦЭМ!$D$34:$D$777,СВЦЭМ!$A$34:$A$777,$A16,СВЦЭМ!$B$34:$B$777,V$11)+'СЕТ СН'!$F$11+СВЦЭМ!$D$10+'СЕТ СН'!$F$6-'СЕТ СН'!$F$23</f>
        <v>759.76582639000026</v>
      </c>
      <c r="W16" s="37">
        <f>SUMIFS(СВЦЭМ!$D$34:$D$777,СВЦЭМ!$A$34:$A$777,$A16,СВЦЭМ!$B$34:$B$777,W$11)+'СЕТ СН'!$F$11+СВЦЭМ!$D$10+'СЕТ СН'!$F$6-'СЕТ СН'!$F$23</f>
        <v>786.37465939999993</v>
      </c>
      <c r="X16" s="37">
        <f>SUMIFS(СВЦЭМ!$D$34:$D$777,СВЦЭМ!$A$34:$A$777,$A16,СВЦЭМ!$B$34:$B$777,X$11)+'СЕТ СН'!$F$11+СВЦЭМ!$D$10+'СЕТ СН'!$F$6-'СЕТ СН'!$F$23</f>
        <v>809.91215038000018</v>
      </c>
      <c r="Y16" s="37">
        <f>SUMIFS(СВЦЭМ!$D$34:$D$777,СВЦЭМ!$A$34:$A$777,$A16,СВЦЭМ!$B$34:$B$777,Y$11)+'СЕТ СН'!$F$11+СВЦЭМ!$D$10+'СЕТ СН'!$F$6-'СЕТ СН'!$F$23</f>
        <v>855.53017794000016</v>
      </c>
    </row>
    <row r="17" spans="1:25" ht="15.75" x14ac:dyDescent="0.2">
      <c r="A17" s="36">
        <f t="shared" si="0"/>
        <v>42922</v>
      </c>
      <c r="B17" s="37">
        <f>SUMIFS(СВЦЭМ!$D$34:$D$777,СВЦЭМ!$A$34:$A$777,$A17,СВЦЭМ!$B$34:$B$777,B$11)+'СЕТ СН'!$F$11+СВЦЭМ!$D$10+'СЕТ СН'!$F$6-'СЕТ СН'!$F$23</f>
        <v>957.37917520000019</v>
      </c>
      <c r="C17" s="37">
        <f>SUMIFS(СВЦЭМ!$D$34:$D$777,СВЦЭМ!$A$34:$A$777,$A17,СВЦЭМ!$B$34:$B$777,C$11)+'СЕТ СН'!$F$11+СВЦЭМ!$D$10+'СЕТ СН'!$F$6-'СЕТ СН'!$F$23</f>
        <v>1017.65994505</v>
      </c>
      <c r="D17" s="37">
        <f>SUMIFS(СВЦЭМ!$D$34:$D$777,СВЦЭМ!$A$34:$A$777,$A17,СВЦЭМ!$B$34:$B$777,D$11)+'СЕТ СН'!$F$11+СВЦЭМ!$D$10+'СЕТ СН'!$F$6-'СЕТ СН'!$F$23</f>
        <v>1065.9718781200002</v>
      </c>
      <c r="E17" s="37">
        <f>SUMIFS(СВЦЭМ!$D$34:$D$777,СВЦЭМ!$A$34:$A$777,$A17,СВЦЭМ!$B$34:$B$777,E$11)+'СЕТ СН'!$F$11+СВЦЭМ!$D$10+'СЕТ СН'!$F$6-'СЕТ СН'!$F$23</f>
        <v>1069.48685542</v>
      </c>
      <c r="F17" s="37">
        <f>SUMIFS(СВЦЭМ!$D$34:$D$777,СВЦЭМ!$A$34:$A$777,$A17,СВЦЭМ!$B$34:$B$777,F$11)+'СЕТ СН'!$F$11+СВЦЭМ!$D$10+'СЕТ СН'!$F$6-'СЕТ СН'!$F$23</f>
        <v>1077.6772207600002</v>
      </c>
      <c r="G17" s="37">
        <f>SUMIFS(СВЦЭМ!$D$34:$D$777,СВЦЭМ!$A$34:$A$777,$A17,СВЦЭМ!$B$34:$B$777,G$11)+'СЕТ СН'!$F$11+СВЦЭМ!$D$10+'СЕТ СН'!$F$6-'СЕТ СН'!$F$23</f>
        <v>1076.7197634900001</v>
      </c>
      <c r="H17" s="37">
        <f>SUMIFS(СВЦЭМ!$D$34:$D$777,СВЦЭМ!$A$34:$A$777,$A17,СВЦЭМ!$B$34:$B$777,H$11)+'СЕТ СН'!$F$11+СВЦЭМ!$D$10+'СЕТ СН'!$F$6-'СЕТ СН'!$F$23</f>
        <v>1108.9292950400002</v>
      </c>
      <c r="I17" s="37">
        <f>SUMIFS(СВЦЭМ!$D$34:$D$777,СВЦЭМ!$A$34:$A$777,$A17,СВЦЭМ!$B$34:$B$777,I$11)+'СЕТ СН'!$F$11+СВЦЭМ!$D$10+'СЕТ СН'!$F$6-'СЕТ СН'!$F$23</f>
        <v>1030.6116130400001</v>
      </c>
      <c r="J17" s="37">
        <f>SUMIFS(СВЦЭМ!$D$34:$D$777,СВЦЭМ!$A$34:$A$777,$A17,СВЦЭМ!$B$34:$B$777,J$11)+'СЕТ СН'!$F$11+СВЦЭМ!$D$10+'СЕТ СН'!$F$6-'СЕТ СН'!$F$23</f>
        <v>903.13650872000017</v>
      </c>
      <c r="K17" s="37">
        <f>SUMIFS(СВЦЭМ!$D$34:$D$777,СВЦЭМ!$A$34:$A$777,$A17,СВЦЭМ!$B$34:$B$777,K$11)+'СЕТ СН'!$F$11+СВЦЭМ!$D$10+'СЕТ СН'!$F$6-'СЕТ СН'!$F$23</f>
        <v>806.66251908999993</v>
      </c>
      <c r="L17" s="37">
        <f>SUMIFS(СВЦЭМ!$D$34:$D$777,СВЦЭМ!$A$34:$A$777,$A17,СВЦЭМ!$B$34:$B$777,L$11)+'СЕТ СН'!$F$11+СВЦЭМ!$D$10+'СЕТ СН'!$F$6-'СЕТ СН'!$F$23</f>
        <v>741.10216342000012</v>
      </c>
      <c r="M17" s="37">
        <f>SUMIFS(СВЦЭМ!$D$34:$D$777,СВЦЭМ!$A$34:$A$777,$A17,СВЦЭМ!$B$34:$B$777,M$11)+'СЕТ СН'!$F$11+СВЦЭМ!$D$10+'СЕТ СН'!$F$6-'СЕТ СН'!$F$23</f>
        <v>719.18934313999989</v>
      </c>
      <c r="N17" s="37">
        <f>SUMIFS(СВЦЭМ!$D$34:$D$777,СВЦЭМ!$A$34:$A$777,$A17,СВЦЭМ!$B$34:$B$777,N$11)+'СЕТ СН'!$F$11+СВЦЭМ!$D$10+'СЕТ СН'!$F$6-'СЕТ СН'!$F$23</f>
        <v>714.41436623999994</v>
      </c>
      <c r="O17" s="37">
        <f>SUMIFS(СВЦЭМ!$D$34:$D$777,СВЦЭМ!$A$34:$A$777,$A17,СВЦЭМ!$B$34:$B$777,O$11)+'СЕТ СН'!$F$11+СВЦЭМ!$D$10+'СЕТ СН'!$F$6-'СЕТ СН'!$F$23</f>
        <v>722.69699326</v>
      </c>
      <c r="P17" s="37">
        <f>SUMIFS(СВЦЭМ!$D$34:$D$777,СВЦЭМ!$A$34:$A$777,$A17,СВЦЭМ!$B$34:$B$777,P$11)+'СЕТ СН'!$F$11+СВЦЭМ!$D$10+'СЕТ СН'!$F$6-'СЕТ СН'!$F$23</f>
        <v>725.82030896000015</v>
      </c>
      <c r="Q17" s="37">
        <f>SUMIFS(СВЦЭМ!$D$34:$D$777,СВЦЭМ!$A$34:$A$777,$A17,СВЦЭМ!$B$34:$B$777,Q$11)+'СЕТ СН'!$F$11+СВЦЭМ!$D$10+'СЕТ СН'!$F$6-'СЕТ СН'!$F$23</f>
        <v>733.31195429000013</v>
      </c>
      <c r="R17" s="37">
        <f>SUMIFS(СВЦЭМ!$D$34:$D$777,СВЦЭМ!$A$34:$A$777,$A17,СВЦЭМ!$B$34:$B$777,R$11)+'СЕТ СН'!$F$11+СВЦЭМ!$D$10+'СЕТ СН'!$F$6-'СЕТ СН'!$F$23</f>
        <v>740.00753732000021</v>
      </c>
      <c r="S17" s="37">
        <f>SUMIFS(СВЦЭМ!$D$34:$D$777,СВЦЭМ!$A$34:$A$777,$A17,СВЦЭМ!$B$34:$B$777,S$11)+'СЕТ СН'!$F$11+СВЦЭМ!$D$10+'СЕТ СН'!$F$6-'СЕТ СН'!$F$23</f>
        <v>733.0084702900001</v>
      </c>
      <c r="T17" s="37">
        <f>SUMIFS(СВЦЭМ!$D$34:$D$777,СВЦЭМ!$A$34:$A$777,$A17,СВЦЭМ!$B$34:$B$777,T$11)+'СЕТ СН'!$F$11+СВЦЭМ!$D$10+'СЕТ СН'!$F$6-'СЕТ СН'!$F$23</f>
        <v>735.89517539000008</v>
      </c>
      <c r="U17" s="37">
        <f>SUMIFS(СВЦЭМ!$D$34:$D$777,СВЦЭМ!$A$34:$A$777,$A17,СВЦЭМ!$B$34:$B$777,U$11)+'СЕТ СН'!$F$11+СВЦЭМ!$D$10+'СЕТ СН'!$F$6-'СЕТ СН'!$F$23</f>
        <v>736.38555329000019</v>
      </c>
      <c r="V17" s="37">
        <f>SUMIFS(СВЦЭМ!$D$34:$D$777,СВЦЭМ!$A$34:$A$777,$A17,СВЦЭМ!$B$34:$B$777,V$11)+'СЕТ СН'!$F$11+СВЦЭМ!$D$10+'СЕТ СН'!$F$6-'СЕТ СН'!$F$23</f>
        <v>748.33272553999996</v>
      </c>
      <c r="W17" s="37">
        <f>SUMIFS(СВЦЭМ!$D$34:$D$777,СВЦЭМ!$A$34:$A$777,$A17,СВЦЭМ!$B$34:$B$777,W$11)+'СЕТ СН'!$F$11+СВЦЭМ!$D$10+'СЕТ СН'!$F$6-'СЕТ СН'!$F$23</f>
        <v>778.32132304000015</v>
      </c>
      <c r="X17" s="37">
        <f>SUMIFS(СВЦЭМ!$D$34:$D$777,СВЦЭМ!$A$34:$A$777,$A17,СВЦЭМ!$B$34:$B$777,X$11)+'СЕТ СН'!$F$11+СВЦЭМ!$D$10+'СЕТ СН'!$F$6-'СЕТ СН'!$F$23</f>
        <v>832.7584354600001</v>
      </c>
      <c r="Y17" s="37">
        <f>SUMIFS(СВЦЭМ!$D$34:$D$777,СВЦЭМ!$A$34:$A$777,$A17,СВЦЭМ!$B$34:$B$777,Y$11)+'СЕТ СН'!$F$11+СВЦЭМ!$D$10+'СЕТ СН'!$F$6-'СЕТ СН'!$F$23</f>
        <v>893.31331819000025</v>
      </c>
    </row>
    <row r="18" spans="1:25" ht="15.75" x14ac:dyDescent="0.2">
      <c r="A18" s="36">
        <f t="shared" si="0"/>
        <v>42923</v>
      </c>
      <c r="B18" s="37">
        <f>SUMIFS(СВЦЭМ!$D$34:$D$777,СВЦЭМ!$A$34:$A$777,$A18,СВЦЭМ!$B$34:$B$777,B$11)+'СЕТ СН'!$F$11+СВЦЭМ!$D$10+'СЕТ СН'!$F$6-'СЕТ СН'!$F$23</f>
        <v>914.75419936000003</v>
      </c>
      <c r="C18" s="37">
        <f>SUMIFS(СВЦЭМ!$D$34:$D$777,СВЦЭМ!$A$34:$A$777,$A18,СВЦЭМ!$B$34:$B$777,C$11)+'СЕТ СН'!$F$11+СВЦЭМ!$D$10+'СЕТ СН'!$F$6-'СЕТ СН'!$F$23</f>
        <v>1036.1095827500001</v>
      </c>
      <c r="D18" s="37">
        <f>SUMIFS(СВЦЭМ!$D$34:$D$777,СВЦЭМ!$A$34:$A$777,$A18,СВЦЭМ!$B$34:$B$777,D$11)+'СЕТ СН'!$F$11+СВЦЭМ!$D$10+'СЕТ СН'!$F$6-'СЕТ СН'!$F$23</f>
        <v>1053.0696516100002</v>
      </c>
      <c r="E18" s="37">
        <f>SUMIFS(СВЦЭМ!$D$34:$D$777,СВЦЭМ!$A$34:$A$777,$A18,СВЦЭМ!$B$34:$B$777,E$11)+'СЕТ СН'!$F$11+СВЦЭМ!$D$10+'СЕТ СН'!$F$6-'СЕТ СН'!$F$23</f>
        <v>1066.2943645300002</v>
      </c>
      <c r="F18" s="37">
        <f>SUMIFS(СВЦЭМ!$D$34:$D$777,СВЦЭМ!$A$34:$A$777,$A18,СВЦЭМ!$B$34:$B$777,F$11)+'СЕТ СН'!$F$11+СВЦЭМ!$D$10+'СЕТ СН'!$F$6-'СЕТ СН'!$F$23</f>
        <v>1062.58403307</v>
      </c>
      <c r="G18" s="37">
        <f>SUMIFS(СВЦЭМ!$D$34:$D$777,СВЦЭМ!$A$34:$A$777,$A18,СВЦЭМ!$B$34:$B$777,G$11)+'СЕТ СН'!$F$11+СВЦЭМ!$D$10+'СЕТ СН'!$F$6-'СЕТ СН'!$F$23</f>
        <v>1059.0140047300001</v>
      </c>
      <c r="H18" s="37">
        <f>SUMIFS(СВЦЭМ!$D$34:$D$777,СВЦЭМ!$A$34:$A$777,$A18,СВЦЭМ!$B$34:$B$777,H$11)+'СЕТ СН'!$F$11+СВЦЭМ!$D$10+'СЕТ СН'!$F$6-'СЕТ СН'!$F$23</f>
        <v>1097.4061835700002</v>
      </c>
      <c r="I18" s="37">
        <f>SUMIFS(СВЦЭМ!$D$34:$D$777,СВЦЭМ!$A$34:$A$777,$A18,СВЦЭМ!$B$34:$B$777,I$11)+'СЕТ СН'!$F$11+СВЦЭМ!$D$10+'СЕТ СН'!$F$6-'СЕТ СН'!$F$23</f>
        <v>1053.7421403800001</v>
      </c>
      <c r="J18" s="37">
        <f>SUMIFS(СВЦЭМ!$D$34:$D$777,СВЦЭМ!$A$34:$A$777,$A18,СВЦЭМ!$B$34:$B$777,J$11)+'СЕТ СН'!$F$11+СВЦЭМ!$D$10+'СЕТ СН'!$F$6-'СЕТ СН'!$F$23</f>
        <v>927.5389392300001</v>
      </c>
      <c r="K18" s="37">
        <f>SUMIFS(СВЦЭМ!$D$34:$D$777,СВЦЭМ!$A$34:$A$777,$A18,СВЦЭМ!$B$34:$B$777,K$11)+'СЕТ СН'!$F$11+СВЦЭМ!$D$10+'СЕТ СН'!$F$6-'СЕТ СН'!$F$23</f>
        <v>828.94164307000005</v>
      </c>
      <c r="L18" s="37">
        <f>SUMIFS(СВЦЭМ!$D$34:$D$777,СВЦЭМ!$A$34:$A$777,$A18,СВЦЭМ!$B$34:$B$777,L$11)+'СЕТ СН'!$F$11+СВЦЭМ!$D$10+'СЕТ СН'!$F$6-'СЕТ СН'!$F$23</f>
        <v>757.24926395000011</v>
      </c>
      <c r="M18" s="37">
        <f>SUMIFS(СВЦЭМ!$D$34:$D$777,СВЦЭМ!$A$34:$A$777,$A18,СВЦЭМ!$B$34:$B$777,M$11)+'СЕТ СН'!$F$11+СВЦЭМ!$D$10+'СЕТ СН'!$F$6-'СЕТ СН'!$F$23</f>
        <v>733.07442085999992</v>
      </c>
      <c r="N18" s="37">
        <f>SUMIFS(СВЦЭМ!$D$34:$D$777,СВЦЭМ!$A$34:$A$777,$A18,СВЦЭМ!$B$34:$B$777,N$11)+'СЕТ СН'!$F$11+СВЦЭМ!$D$10+'СЕТ СН'!$F$6-'СЕТ СН'!$F$23</f>
        <v>729.2006534300001</v>
      </c>
      <c r="O18" s="37">
        <f>SUMIFS(СВЦЭМ!$D$34:$D$777,СВЦЭМ!$A$34:$A$777,$A18,СВЦЭМ!$B$34:$B$777,O$11)+'СЕТ СН'!$F$11+СВЦЭМ!$D$10+'СЕТ СН'!$F$6-'СЕТ СН'!$F$23</f>
        <v>737.00714814999992</v>
      </c>
      <c r="P18" s="37">
        <f>SUMIFS(СВЦЭМ!$D$34:$D$777,СВЦЭМ!$A$34:$A$777,$A18,СВЦЭМ!$B$34:$B$777,P$11)+'СЕТ СН'!$F$11+СВЦЭМ!$D$10+'СЕТ СН'!$F$6-'СЕТ СН'!$F$23</f>
        <v>741.27429987999994</v>
      </c>
      <c r="Q18" s="37">
        <f>SUMIFS(СВЦЭМ!$D$34:$D$777,СВЦЭМ!$A$34:$A$777,$A18,СВЦЭМ!$B$34:$B$777,Q$11)+'СЕТ СН'!$F$11+СВЦЭМ!$D$10+'СЕТ СН'!$F$6-'СЕТ СН'!$F$23</f>
        <v>737.97003085000006</v>
      </c>
      <c r="R18" s="37">
        <f>SUMIFS(СВЦЭМ!$D$34:$D$777,СВЦЭМ!$A$34:$A$777,$A18,СВЦЭМ!$B$34:$B$777,R$11)+'СЕТ СН'!$F$11+СВЦЭМ!$D$10+'СЕТ СН'!$F$6-'СЕТ СН'!$F$23</f>
        <v>743.75586516000021</v>
      </c>
      <c r="S18" s="37">
        <f>SUMIFS(СВЦЭМ!$D$34:$D$777,СВЦЭМ!$A$34:$A$777,$A18,СВЦЭМ!$B$34:$B$777,S$11)+'СЕТ СН'!$F$11+СВЦЭМ!$D$10+'СЕТ СН'!$F$6-'СЕТ СН'!$F$23</f>
        <v>730.93333969000014</v>
      </c>
      <c r="T18" s="37">
        <f>SUMIFS(СВЦЭМ!$D$34:$D$777,СВЦЭМ!$A$34:$A$777,$A18,СВЦЭМ!$B$34:$B$777,T$11)+'СЕТ СН'!$F$11+СВЦЭМ!$D$10+'СЕТ СН'!$F$6-'СЕТ СН'!$F$23</f>
        <v>742.06202338000003</v>
      </c>
      <c r="U18" s="37">
        <f>SUMIFS(СВЦЭМ!$D$34:$D$777,СВЦЭМ!$A$34:$A$777,$A18,СВЦЭМ!$B$34:$B$777,U$11)+'СЕТ СН'!$F$11+СВЦЭМ!$D$10+'СЕТ СН'!$F$6-'СЕТ СН'!$F$23</f>
        <v>746.08963859999994</v>
      </c>
      <c r="V18" s="37">
        <f>SUMIFS(СВЦЭМ!$D$34:$D$777,СВЦЭМ!$A$34:$A$777,$A18,СВЦЭМ!$B$34:$B$777,V$11)+'СЕТ СН'!$F$11+СВЦЭМ!$D$10+'СЕТ СН'!$F$6-'СЕТ СН'!$F$23</f>
        <v>760.72626904000003</v>
      </c>
      <c r="W18" s="37">
        <f>SUMIFS(СВЦЭМ!$D$34:$D$777,СВЦЭМ!$A$34:$A$777,$A18,СВЦЭМ!$B$34:$B$777,W$11)+'СЕТ СН'!$F$11+СВЦЭМ!$D$10+'СЕТ СН'!$F$6-'СЕТ СН'!$F$23</f>
        <v>788.63669299999992</v>
      </c>
      <c r="X18" s="37">
        <f>SUMIFS(СВЦЭМ!$D$34:$D$777,СВЦЭМ!$A$34:$A$777,$A18,СВЦЭМ!$B$34:$B$777,X$11)+'СЕТ СН'!$F$11+СВЦЭМ!$D$10+'СЕТ СН'!$F$6-'СЕТ СН'!$F$23</f>
        <v>855.16393546000018</v>
      </c>
      <c r="Y18" s="37">
        <f>SUMIFS(СВЦЭМ!$D$34:$D$777,СВЦЭМ!$A$34:$A$777,$A18,СВЦЭМ!$B$34:$B$777,Y$11)+'СЕТ СН'!$F$11+СВЦЭМ!$D$10+'СЕТ СН'!$F$6-'СЕТ СН'!$F$23</f>
        <v>925.85670436000009</v>
      </c>
    </row>
    <row r="19" spans="1:25" ht="15.75" x14ac:dyDescent="0.2">
      <c r="A19" s="36">
        <f t="shared" si="0"/>
        <v>42924</v>
      </c>
      <c r="B19" s="37">
        <f>SUMIFS(СВЦЭМ!$D$34:$D$777,СВЦЭМ!$A$34:$A$777,$A19,СВЦЭМ!$B$34:$B$777,B$11)+'СЕТ СН'!$F$11+СВЦЭМ!$D$10+'СЕТ СН'!$F$6-'СЕТ СН'!$F$23</f>
        <v>962.30161389000023</v>
      </c>
      <c r="C19" s="37">
        <f>SUMIFS(СВЦЭМ!$D$34:$D$777,СВЦЭМ!$A$34:$A$777,$A19,СВЦЭМ!$B$34:$B$777,C$11)+'СЕТ СН'!$F$11+СВЦЭМ!$D$10+'СЕТ СН'!$F$6-'СЕТ СН'!$F$23</f>
        <v>1029.2692982800002</v>
      </c>
      <c r="D19" s="37">
        <f>SUMIFS(СВЦЭМ!$D$34:$D$777,СВЦЭМ!$A$34:$A$777,$A19,СВЦЭМ!$B$34:$B$777,D$11)+'СЕТ СН'!$F$11+СВЦЭМ!$D$10+'СЕТ СН'!$F$6-'СЕТ СН'!$F$23</f>
        <v>1076.7498964700001</v>
      </c>
      <c r="E19" s="37">
        <f>SUMIFS(СВЦЭМ!$D$34:$D$777,СВЦЭМ!$A$34:$A$777,$A19,СВЦЭМ!$B$34:$B$777,E$11)+'СЕТ СН'!$F$11+СВЦЭМ!$D$10+'СЕТ СН'!$F$6-'СЕТ СН'!$F$23</f>
        <v>1081.6104616900002</v>
      </c>
      <c r="F19" s="37">
        <f>SUMIFS(СВЦЭМ!$D$34:$D$777,СВЦЭМ!$A$34:$A$777,$A19,СВЦЭМ!$B$34:$B$777,F$11)+'СЕТ СН'!$F$11+СВЦЭМ!$D$10+'СЕТ СН'!$F$6-'СЕТ СН'!$F$23</f>
        <v>1078.6022813900001</v>
      </c>
      <c r="G19" s="37">
        <f>SUMIFS(СВЦЭМ!$D$34:$D$777,СВЦЭМ!$A$34:$A$777,$A19,СВЦЭМ!$B$34:$B$777,G$11)+'СЕТ СН'!$F$11+СВЦЭМ!$D$10+'СЕТ СН'!$F$6-'СЕТ СН'!$F$23</f>
        <v>1072.69557521</v>
      </c>
      <c r="H19" s="37">
        <f>SUMIFS(СВЦЭМ!$D$34:$D$777,СВЦЭМ!$A$34:$A$777,$A19,СВЦЭМ!$B$34:$B$777,H$11)+'СЕТ СН'!$F$11+СВЦЭМ!$D$10+'СЕТ СН'!$F$6-'СЕТ СН'!$F$23</f>
        <v>1078.4283448000001</v>
      </c>
      <c r="I19" s="37">
        <f>SUMIFS(СВЦЭМ!$D$34:$D$777,СВЦЭМ!$A$34:$A$777,$A19,СВЦЭМ!$B$34:$B$777,I$11)+'СЕТ СН'!$F$11+СВЦЭМ!$D$10+'СЕТ СН'!$F$6-'СЕТ СН'!$F$23</f>
        <v>987.15846087</v>
      </c>
      <c r="J19" s="37">
        <f>SUMIFS(СВЦЭМ!$D$34:$D$777,СВЦЭМ!$A$34:$A$777,$A19,СВЦЭМ!$B$34:$B$777,J$11)+'СЕТ СН'!$F$11+СВЦЭМ!$D$10+'СЕТ СН'!$F$6-'СЕТ СН'!$F$23</f>
        <v>897.90850020000016</v>
      </c>
      <c r="K19" s="37">
        <f>SUMIFS(СВЦЭМ!$D$34:$D$777,СВЦЭМ!$A$34:$A$777,$A19,СВЦЭМ!$B$34:$B$777,K$11)+'СЕТ СН'!$F$11+СВЦЭМ!$D$10+'СЕТ СН'!$F$6-'СЕТ СН'!$F$23</f>
        <v>804.97005298000022</v>
      </c>
      <c r="L19" s="37">
        <f>SUMIFS(СВЦЭМ!$D$34:$D$777,СВЦЭМ!$A$34:$A$777,$A19,СВЦЭМ!$B$34:$B$777,L$11)+'СЕТ СН'!$F$11+СВЦЭМ!$D$10+'СЕТ СН'!$F$6-'СЕТ СН'!$F$23</f>
        <v>735.23887128000024</v>
      </c>
      <c r="M19" s="37">
        <f>SUMIFS(СВЦЭМ!$D$34:$D$777,СВЦЭМ!$A$34:$A$777,$A19,СВЦЭМ!$B$34:$B$777,M$11)+'СЕТ СН'!$F$11+СВЦЭМ!$D$10+'СЕТ СН'!$F$6-'СЕТ СН'!$F$23</f>
        <v>711.2313849799998</v>
      </c>
      <c r="N19" s="37">
        <f>SUMIFS(СВЦЭМ!$D$34:$D$777,СВЦЭМ!$A$34:$A$777,$A19,СВЦЭМ!$B$34:$B$777,N$11)+'СЕТ СН'!$F$11+СВЦЭМ!$D$10+'СЕТ СН'!$F$6-'СЕТ СН'!$F$23</f>
        <v>717.71472089999997</v>
      </c>
      <c r="O19" s="37">
        <f>SUMIFS(СВЦЭМ!$D$34:$D$777,СВЦЭМ!$A$34:$A$777,$A19,СВЦЭМ!$B$34:$B$777,O$11)+'СЕТ СН'!$F$11+СВЦЭМ!$D$10+'СЕТ СН'!$F$6-'СЕТ СН'!$F$23</f>
        <v>727.02844636999998</v>
      </c>
      <c r="P19" s="37">
        <f>SUMIFS(СВЦЭМ!$D$34:$D$777,СВЦЭМ!$A$34:$A$777,$A19,СВЦЭМ!$B$34:$B$777,P$11)+'СЕТ СН'!$F$11+СВЦЭМ!$D$10+'СЕТ СН'!$F$6-'СЕТ СН'!$F$23</f>
        <v>729.3373334800001</v>
      </c>
      <c r="Q19" s="37">
        <f>SUMIFS(СВЦЭМ!$D$34:$D$777,СВЦЭМ!$A$34:$A$777,$A19,СВЦЭМ!$B$34:$B$777,Q$11)+'СЕТ СН'!$F$11+СВЦЭМ!$D$10+'СЕТ СН'!$F$6-'СЕТ СН'!$F$23</f>
        <v>729.19768478000015</v>
      </c>
      <c r="R19" s="37">
        <f>SUMIFS(СВЦЭМ!$D$34:$D$777,СВЦЭМ!$A$34:$A$777,$A19,СВЦЭМ!$B$34:$B$777,R$11)+'СЕТ СН'!$F$11+СВЦЭМ!$D$10+'СЕТ СН'!$F$6-'СЕТ СН'!$F$23</f>
        <v>727.20915243000013</v>
      </c>
      <c r="S19" s="37">
        <f>SUMIFS(СВЦЭМ!$D$34:$D$777,СВЦЭМ!$A$34:$A$777,$A19,СВЦЭМ!$B$34:$B$777,S$11)+'СЕТ СН'!$F$11+СВЦЭМ!$D$10+'СЕТ СН'!$F$6-'СЕТ СН'!$F$23</f>
        <v>728.02394275000006</v>
      </c>
      <c r="T19" s="37">
        <f>SUMIFS(СВЦЭМ!$D$34:$D$777,СВЦЭМ!$A$34:$A$777,$A19,СВЦЭМ!$B$34:$B$777,T$11)+'СЕТ СН'!$F$11+СВЦЭМ!$D$10+'СЕТ СН'!$F$6-'СЕТ СН'!$F$23</f>
        <v>773.23794700999997</v>
      </c>
      <c r="U19" s="37">
        <f>SUMIFS(СВЦЭМ!$D$34:$D$777,СВЦЭМ!$A$34:$A$777,$A19,СВЦЭМ!$B$34:$B$777,U$11)+'СЕТ СН'!$F$11+СВЦЭМ!$D$10+'СЕТ СН'!$F$6-'СЕТ СН'!$F$23</f>
        <v>768.08977829000014</v>
      </c>
      <c r="V19" s="37">
        <f>SUMIFS(СВЦЭМ!$D$34:$D$777,СВЦЭМ!$A$34:$A$777,$A19,СВЦЭМ!$B$34:$B$777,V$11)+'СЕТ СН'!$F$11+СВЦЭМ!$D$10+'СЕТ СН'!$F$6-'СЕТ СН'!$F$23</f>
        <v>765.15481193999995</v>
      </c>
      <c r="W19" s="37">
        <f>SUMIFS(СВЦЭМ!$D$34:$D$777,СВЦЭМ!$A$34:$A$777,$A19,СВЦЭМ!$B$34:$B$777,W$11)+'СЕТ СН'!$F$11+СВЦЭМ!$D$10+'СЕТ СН'!$F$6-'СЕТ СН'!$F$23</f>
        <v>784.83520841000018</v>
      </c>
      <c r="X19" s="37">
        <f>SUMIFS(СВЦЭМ!$D$34:$D$777,СВЦЭМ!$A$34:$A$777,$A19,СВЦЭМ!$B$34:$B$777,X$11)+'СЕТ СН'!$F$11+СВЦЭМ!$D$10+'СЕТ СН'!$F$6-'СЕТ СН'!$F$23</f>
        <v>828.58122182000011</v>
      </c>
      <c r="Y19" s="37">
        <f>SUMIFS(СВЦЭМ!$D$34:$D$777,СВЦЭМ!$A$34:$A$777,$A19,СВЦЭМ!$B$34:$B$777,Y$11)+'СЕТ СН'!$F$11+СВЦЭМ!$D$10+'СЕТ СН'!$F$6-'СЕТ СН'!$F$23</f>
        <v>872.53400331000012</v>
      </c>
    </row>
    <row r="20" spans="1:25" ht="15.75" x14ac:dyDescent="0.2">
      <c r="A20" s="36">
        <f t="shared" si="0"/>
        <v>42925</v>
      </c>
      <c r="B20" s="37">
        <f>SUMIFS(СВЦЭМ!$D$34:$D$777,СВЦЭМ!$A$34:$A$777,$A20,СВЦЭМ!$B$34:$B$777,B$11)+'СЕТ СН'!$F$11+СВЦЭМ!$D$10+'СЕТ СН'!$F$6-'СЕТ СН'!$F$23</f>
        <v>951.46967385000016</v>
      </c>
      <c r="C20" s="37">
        <f>SUMIFS(СВЦЭМ!$D$34:$D$777,СВЦЭМ!$A$34:$A$777,$A20,СВЦЭМ!$B$34:$B$777,C$11)+'СЕТ СН'!$F$11+СВЦЭМ!$D$10+'СЕТ СН'!$F$6-'СЕТ СН'!$F$23</f>
        <v>1018.8541441</v>
      </c>
      <c r="D20" s="37">
        <f>SUMIFS(СВЦЭМ!$D$34:$D$777,СВЦЭМ!$A$34:$A$777,$A20,СВЦЭМ!$B$34:$B$777,D$11)+'СЕТ СН'!$F$11+СВЦЭМ!$D$10+'СЕТ СН'!$F$6-'СЕТ СН'!$F$23</f>
        <v>1075.4182092800002</v>
      </c>
      <c r="E20" s="37">
        <f>SUMIFS(СВЦЭМ!$D$34:$D$777,СВЦЭМ!$A$34:$A$777,$A20,СВЦЭМ!$B$34:$B$777,E$11)+'СЕТ СН'!$F$11+СВЦЭМ!$D$10+'СЕТ СН'!$F$6-'СЕТ СН'!$F$23</f>
        <v>1076.51605735</v>
      </c>
      <c r="F20" s="37">
        <f>SUMIFS(СВЦЭМ!$D$34:$D$777,СВЦЭМ!$A$34:$A$777,$A20,СВЦЭМ!$B$34:$B$777,F$11)+'СЕТ СН'!$F$11+СВЦЭМ!$D$10+'СЕТ СН'!$F$6-'СЕТ СН'!$F$23</f>
        <v>1077.9540198100001</v>
      </c>
      <c r="G20" s="37">
        <f>SUMIFS(СВЦЭМ!$D$34:$D$777,СВЦЭМ!$A$34:$A$777,$A20,СВЦЭМ!$B$34:$B$777,G$11)+'СЕТ СН'!$F$11+СВЦЭМ!$D$10+'СЕТ СН'!$F$6-'СЕТ СН'!$F$23</f>
        <v>1072.71285874</v>
      </c>
      <c r="H20" s="37">
        <f>SUMIFS(СВЦЭМ!$D$34:$D$777,СВЦЭМ!$A$34:$A$777,$A20,СВЦЭМ!$B$34:$B$777,H$11)+'СЕТ СН'!$F$11+СВЦЭМ!$D$10+'СЕТ СН'!$F$6-'СЕТ СН'!$F$23</f>
        <v>1084.2291697000001</v>
      </c>
      <c r="I20" s="37">
        <f>SUMIFS(СВЦЭМ!$D$34:$D$777,СВЦЭМ!$A$34:$A$777,$A20,СВЦЭМ!$B$34:$B$777,I$11)+'СЕТ СН'!$F$11+СВЦЭМ!$D$10+'СЕТ СН'!$F$6-'СЕТ СН'!$F$23</f>
        <v>1024.6375921800002</v>
      </c>
      <c r="J20" s="37">
        <f>SUMIFS(СВЦЭМ!$D$34:$D$777,СВЦЭМ!$A$34:$A$777,$A20,СВЦЭМ!$B$34:$B$777,J$11)+'СЕТ СН'!$F$11+СВЦЭМ!$D$10+'СЕТ СН'!$F$6-'СЕТ СН'!$F$23</f>
        <v>939.62948066000013</v>
      </c>
      <c r="K20" s="37">
        <f>SUMIFS(СВЦЭМ!$D$34:$D$777,СВЦЭМ!$A$34:$A$777,$A20,СВЦЭМ!$B$34:$B$777,K$11)+'СЕТ СН'!$F$11+СВЦЭМ!$D$10+'СЕТ СН'!$F$6-'СЕТ СН'!$F$23</f>
        <v>802.16941128999997</v>
      </c>
      <c r="L20" s="37">
        <f>SUMIFS(СВЦЭМ!$D$34:$D$777,СВЦЭМ!$A$34:$A$777,$A20,СВЦЭМ!$B$34:$B$777,L$11)+'СЕТ СН'!$F$11+СВЦЭМ!$D$10+'СЕТ СН'!$F$6-'СЕТ СН'!$F$23</f>
        <v>717.53367182000011</v>
      </c>
      <c r="M20" s="37">
        <f>SUMIFS(СВЦЭМ!$D$34:$D$777,СВЦЭМ!$A$34:$A$777,$A20,СВЦЭМ!$B$34:$B$777,M$11)+'СЕТ СН'!$F$11+СВЦЭМ!$D$10+'СЕТ СН'!$F$6-'СЕТ СН'!$F$23</f>
        <v>677.16961543999992</v>
      </c>
      <c r="N20" s="37">
        <f>SUMIFS(СВЦЭМ!$D$34:$D$777,СВЦЭМ!$A$34:$A$777,$A20,СВЦЭМ!$B$34:$B$777,N$11)+'СЕТ СН'!$F$11+СВЦЭМ!$D$10+'СЕТ СН'!$F$6-'СЕТ СН'!$F$23</f>
        <v>681.38126637000005</v>
      </c>
      <c r="O20" s="37">
        <f>SUMIFS(СВЦЭМ!$D$34:$D$777,СВЦЭМ!$A$34:$A$777,$A20,СВЦЭМ!$B$34:$B$777,O$11)+'СЕТ СН'!$F$11+СВЦЭМ!$D$10+'СЕТ СН'!$F$6-'СЕТ СН'!$F$23</f>
        <v>685.62135919000002</v>
      </c>
      <c r="P20" s="37">
        <f>SUMIFS(СВЦЭМ!$D$34:$D$777,СВЦЭМ!$A$34:$A$777,$A20,СВЦЭМ!$B$34:$B$777,P$11)+'СЕТ СН'!$F$11+СВЦЭМ!$D$10+'СЕТ СН'!$F$6-'СЕТ СН'!$F$23</f>
        <v>693.83274192999988</v>
      </c>
      <c r="Q20" s="37">
        <f>SUMIFS(СВЦЭМ!$D$34:$D$777,СВЦЭМ!$A$34:$A$777,$A20,СВЦЭМ!$B$34:$B$777,Q$11)+'СЕТ СН'!$F$11+СВЦЭМ!$D$10+'СЕТ СН'!$F$6-'СЕТ СН'!$F$23</f>
        <v>692.95891239999992</v>
      </c>
      <c r="R20" s="37">
        <f>SUMIFS(СВЦЭМ!$D$34:$D$777,СВЦЭМ!$A$34:$A$777,$A20,СВЦЭМ!$B$34:$B$777,R$11)+'СЕТ СН'!$F$11+СВЦЭМ!$D$10+'СЕТ СН'!$F$6-'СЕТ СН'!$F$23</f>
        <v>697.42896186999997</v>
      </c>
      <c r="S20" s="37">
        <f>SUMIFS(СВЦЭМ!$D$34:$D$777,СВЦЭМ!$A$34:$A$777,$A20,СВЦЭМ!$B$34:$B$777,S$11)+'СЕТ СН'!$F$11+СВЦЭМ!$D$10+'СЕТ СН'!$F$6-'СЕТ СН'!$F$23</f>
        <v>612.5862920300001</v>
      </c>
      <c r="T20" s="37">
        <f>SUMIFS(СВЦЭМ!$D$34:$D$777,СВЦЭМ!$A$34:$A$777,$A20,СВЦЭМ!$B$34:$B$777,T$11)+'СЕТ СН'!$F$11+СВЦЭМ!$D$10+'СЕТ СН'!$F$6-'СЕТ СН'!$F$23</f>
        <v>568.78655079999999</v>
      </c>
      <c r="U20" s="37">
        <f>SUMIFS(СВЦЭМ!$D$34:$D$777,СВЦЭМ!$A$34:$A$777,$A20,СВЦЭМ!$B$34:$B$777,U$11)+'СЕТ СН'!$F$11+СВЦЭМ!$D$10+'СЕТ СН'!$F$6-'СЕТ СН'!$F$23</f>
        <v>568.40917157000013</v>
      </c>
      <c r="V20" s="37">
        <f>SUMIFS(СВЦЭМ!$D$34:$D$777,СВЦЭМ!$A$34:$A$777,$A20,СВЦЭМ!$B$34:$B$777,V$11)+'СЕТ СН'!$F$11+СВЦЭМ!$D$10+'СЕТ СН'!$F$6-'СЕТ СН'!$F$23</f>
        <v>614.91831774000002</v>
      </c>
      <c r="W20" s="37">
        <f>SUMIFS(СВЦЭМ!$D$34:$D$777,СВЦЭМ!$A$34:$A$777,$A20,СВЦЭМ!$B$34:$B$777,W$11)+'СЕТ СН'!$F$11+СВЦЭМ!$D$10+'СЕТ СН'!$F$6-'СЕТ СН'!$F$23</f>
        <v>676.67350518000012</v>
      </c>
      <c r="X20" s="37">
        <f>SUMIFS(СВЦЭМ!$D$34:$D$777,СВЦЭМ!$A$34:$A$777,$A20,СВЦЭМ!$B$34:$B$777,X$11)+'СЕТ СН'!$F$11+СВЦЭМ!$D$10+'СЕТ СН'!$F$6-'СЕТ СН'!$F$23</f>
        <v>785.86552133000009</v>
      </c>
      <c r="Y20" s="37">
        <f>SUMIFS(СВЦЭМ!$D$34:$D$777,СВЦЭМ!$A$34:$A$777,$A20,СВЦЭМ!$B$34:$B$777,Y$11)+'СЕТ СН'!$F$11+СВЦЭМ!$D$10+'СЕТ СН'!$F$6-'СЕТ СН'!$F$23</f>
        <v>893.4336821400002</v>
      </c>
    </row>
    <row r="21" spans="1:25" ht="15.75" x14ac:dyDescent="0.2">
      <c r="A21" s="36">
        <f t="shared" si="0"/>
        <v>42926</v>
      </c>
      <c r="B21" s="37">
        <f>SUMIFS(СВЦЭМ!$D$34:$D$777,СВЦЭМ!$A$34:$A$777,$A21,СВЦЭМ!$B$34:$B$777,B$11)+'СЕТ СН'!$F$11+СВЦЭМ!$D$10+'СЕТ СН'!$F$6-'СЕТ СН'!$F$23</f>
        <v>860.85523949000003</v>
      </c>
      <c r="C21" s="37">
        <f>SUMIFS(СВЦЭМ!$D$34:$D$777,СВЦЭМ!$A$34:$A$777,$A21,СВЦЭМ!$B$34:$B$777,C$11)+'СЕТ СН'!$F$11+СВЦЭМ!$D$10+'СЕТ СН'!$F$6-'СЕТ СН'!$F$23</f>
        <v>938.82592711999996</v>
      </c>
      <c r="D21" s="37">
        <f>SUMIFS(СВЦЭМ!$D$34:$D$777,СВЦЭМ!$A$34:$A$777,$A21,СВЦЭМ!$B$34:$B$777,D$11)+'СЕТ СН'!$F$11+СВЦЭМ!$D$10+'СЕТ СН'!$F$6-'СЕТ СН'!$F$23</f>
        <v>1049.0843824900001</v>
      </c>
      <c r="E21" s="37">
        <f>SUMIFS(СВЦЭМ!$D$34:$D$777,СВЦЭМ!$A$34:$A$777,$A21,СВЦЭМ!$B$34:$B$777,E$11)+'СЕТ СН'!$F$11+СВЦЭМ!$D$10+'СЕТ СН'!$F$6-'СЕТ СН'!$F$23</f>
        <v>1067.53926834</v>
      </c>
      <c r="F21" s="37">
        <f>SUMIFS(СВЦЭМ!$D$34:$D$777,СВЦЭМ!$A$34:$A$777,$A21,СВЦЭМ!$B$34:$B$777,F$11)+'СЕТ СН'!$F$11+СВЦЭМ!$D$10+'СЕТ СН'!$F$6-'СЕТ СН'!$F$23</f>
        <v>1021.4482501300001</v>
      </c>
      <c r="G21" s="37">
        <f>SUMIFS(СВЦЭМ!$D$34:$D$777,СВЦЭМ!$A$34:$A$777,$A21,СВЦЭМ!$B$34:$B$777,G$11)+'СЕТ СН'!$F$11+СВЦЭМ!$D$10+'СЕТ СН'!$F$6-'СЕТ СН'!$F$23</f>
        <v>1030.7227445400001</v>
      </c>
      <c r="H21" s="37">
        <f>SUMIFS(СВЦЭМ!$D$34:$D$777,СВЦЭМ!$A$34:$A$777,$A21,СВЦЭМ!$B$34:$B$777,H$11)+'СЕТ СН'!$F$11+СВЦЭМ!$D$10+'СЕТ СН'!$F$6-'СЕТ СН'!$F$23</f>
        <v>1012.0023822100002</v>
      </c>
      <c r="I21" s="37">
        <f>SUMIFS(СВЦЭМ!$D$34:$D$777,СВЦЭМ!$A$34:$A$777,$A21,СВЦЭМ!$B$34:$B$777,I$11)+'СЕТ СН'!$F$11+СВЦЭМ!$D$10+'СЕТ СН'!$F$6-'СЕТ СН'!$F$23</f>
        <v>953.32444357000008</v>
      </c>
      <c r="J21" s="37">
        <f>SUMIFS(СВЦЭМ!$D$34:$D$777,СВЦЭМ!$A$34:$A$777,$A21,СВЦЭМ!$B$34:$B$777,J$11)+'СЕТ СН'!$F$11+СВЦЭМ!$D$10+'СЕТ СН'!$F$6-'СЕТ СН'!$F$23</f>
        <v>874.16023003000009</v>
      </c>
      <c r="K21" s="37">
        <f>SUMIFS(СВЦЭМ!$D$34:$D$777,СВЦЭМ!$A$34:$A$777,$A21,СВЦЭМ!$B$34:$B$777,K$11)+'СЕТ СН'!$F$11+СВЦЭМ!$D$10+'СЕТ СН'!$F$6-'СЕТ СН'!$F$23</f>
        <v>782.25484751000022</v>
      </c>
      <c r="L21" s="37">
        <f>SUMIFS(СВЦЭМ!$D$34:$D$777,СВЦЭМ!$A$34:$A$777,$A21,СВЦЭМ!$B$34:$B$777,L$11)+'СЕТ СН'!$F$11+СВЦЭМ!$D$10+'СЕТ СН'!$F$6-'СЕТ СН'!$F$23</f>
        <v>781.60722910999993</v>
      </c>
      <c r="M21" s="37">
        <f>SUMIFS(СВЦЭМ!$D$34:$D$777,СВЦЭМ!$A$34:$A$777,$A21,СВЦЭМ!$B$34:$B$777,M$11)+'СЕТ СН'!$F$11+СВЦЭМ!$D$10+'СЕТ СН'!$F$6-'СЕТ СН'!$F$23</f>
        <v>777.32838024000012</v>
      </c>
      <c r="N21" s="37">
        <f>SUMIFS(СВЦЭМ!$D$34:$D$777,СВЦЭМ!$A$34:$A$777,$A21,СВЦЭМ!$B$34:$B$777,N$11)+'СЕТ СН'!$F$11+СВЦЭМ!$D$10+'СЕТ СН'!$F$6-'СЕТ СН'!$F$23</f>
        <v>773.66420111000025</v>
      </c>
      <c r="O21" s="37">
        <f>SUMIFS(СВЦЭМ!$D$34:$D$777,СВЦЭМ!$A$34:$A$777,$A21,СВЦЭМ!$B$34:$B$777,O$11)+'СЕТ СН'!$F$11+СВЦЭМ!$D$10+'СЕТ СН'!$F$6-'СЕТ СН'!$F$23</f>
        <v>782.1793375100001</v>
      </c>
      <c r="P21" s="37">
        <f>SUMIFS(СВЦЭМ!$D$34:$D$777,СВЦЭМ!$A$34:$A$777,$A21,СВЦЭМ!$B$34:$B$777,P$11)+'СЕТ СН'!$F$11+СВЦЭМ!$D$10+'СЕТ СН'!$F$6-'СЕТ СН'!$F$23</f>
        <v>780.97559858000022</v>
      </c>
      <c r="Q21" s="37">
        <f>SUMIFS(СВЦЭМ!$D$34:$D$777,СВЦЭМ!$A$34:$A$777,$A21,СВЦЭМ!$B$34:$B$777,Q$11)+'СЕТ СН'!$F$11+СВЦЭМ!$D$10+'СЕТ СН'!$F$6-'СЕТ СН'!$F$23</f>
        <v>784.39208652000025</v>
      </c>
      <c r="R21" s="37">
        <f>SUMIFS(СВЦЭМ!$D$34:$D$777,СВЦЭМ!$A$34:$A$777,$A21,СВЦЭМ!$B$34:$B$777,R$11)+'СЕТ СН'!$F$11+СВЦЭМ!$D$10+'СЕТ СН'!$F$6-'СЕТ СН'!$F$23</f>
        <v>774.82227512000009</v>
      </c>
      <c r="S21" s="37">
        <f>SUMIFS(СВЦЭМ!$D$34:$D$777,СВЦЭМ!$A$34:$A$777,$A21,СВЦЭМ!$B$34:$B$777,S$11)+'СЕТ СН'!$F$11+СВЦЭМ!$D$10+'СЕТ СН'!$F$6-'СЕТ СН'!$F$23</f>
        <v>770.92249560000005</v>
      </c>
      <c r="T21" s="37">
        <f>SUMIFS(СВЦЭМ!$D$34:$D$777,СВЦЭМ!$A$34:$A$777,$A21,СВЦЭМ!$B$34:$B$777,T$11)+'СЕТ СН'!$F$11+СВЦЭМ!$D$10+'СЕТ СН'!$F$6-'СЕТ СН'!$F$23</f>
        <v>775.40566992999993</v>
      </c>
      <c r="U21" s="37">
        <f>SUMIFS(СВЦЭМ!$D$34:$D$777,СВЦЭМ!$A$34:$A$777,$A21,СВЦЭМ!$B$34:$B$777,U$11)+'СЕТ СН'!$F$11+СВЦЭМ!$D$10+'СЕТ СН'!$F$6-'СЕТ СН'!$F$23</f>
        <v>777.53524869000012</v>
      </c>
      <c r="V21" s="37">
        <f>SUMIFS(СВЦЭМ!$D$34:$D$777,СВЦЭМ!$A$34:$A$777,$A21,СВЦЭМ!$B$34:$B$777,V$11)+'СЕТ СН'!$F$11+СВЦЭМ!$D$10+'СЕТ СН'!$F$6-'СЕТ СН'!$F$23</f>
        <v>776.19049285000006</v>
      </c>
      <c r="W21" s="37">
        <f>SUMIFS(СВЦЭМ!$D$34:$D$777,СВЦЭМ!$A$34:$A$777,$A21,СВЦЭМ!$B$34:$B$777,W$11)+'СЕТ СН'!$F$11+СВЦЭМ!$D$10+'СЕТ СН'!$F$6-'СЕТ СН'!$F$23</f>
        <v>758.24994657000025</v>
      </c>
      <c r="X21" s="37">
        <f>SUMIFS(СВЦЭМ!$D$34:$D$777,СВЦЭМ!$A$34:$A$777,$A21,СВЦЭМ!$B$34:$B$777,X$11)+'СЕТ СН'!$F$11+СВЦЭМ!$D$10+'СЕТ СН'!$F$6-'СЕТ СН'!$F$23</f>
        <v>761.46920342000021</v>
      </c>
      <c r="Y21" s="37">
        <f>SUMIFS(СВЦЭМ!$D$34:$D$777,СВЦЭМ!$A$34:$A$777,$A21,СВЦЭМ!$B$34:$B$777,Y$11)+'СЕТ СН'!$F$11+СВЦЭМ!$D$10+'СЕТ СН'!$F$6-'СЕТ СН'!$F$23</f>
        <v>856.86101150000013</v>
      </c>
    </row>
    <row r="22" spans="1:25" ht="15.75" x14ac:dyDescent="0.2">
      <c r="A22" s="36">
        <f t="shared" si="0"/>
        <v>42927</v>
      </c>
      <c r="B22" s="37">
        <f>SUMIFS(СВЦЭМ!$D$34:$D$777,СВЦЭМ!$A$34:$A$777,$A22,СВЦЭМ!$B$34:$B$777,B$11)+'СЕТ СН'!$F$11+СВЦЭМ!$D$10+'СЕТ СН'!$F$6-'СЕТ СН'!$F$23</f>
        <v>939.04038690000016</v>
      </c>
      <c r="C22" s="37">
        <f>SUMIFS(СВЦЭМ!$D$34:$D$777,СВЦЭМ!$A$34:$A$777,$A22,СВЦЭМ!$B$34:$B$777,C$11)+'СЕТ СН'!$F$11+СВЦЭМ!$D$10+'СЕТ СН'!$F$6-'СЕТ СН'!$F$23</f>
        <v>951.81903747000024</v>
      </c>
      <c r="D22" s="37">
        <f>SUMIFS(СВЦЭМ!$D$34:$D$777,СВЦЭМ!$A$34:$A$777,$A22,СВЦЭМ!$B$34:$B$777,D$11)+'СЕТ СН'!$F$11+СВЦЭМ!$D$10+'СЕТ СН'!$F$6-'СЕТ СН'!$F$23</f>
        <v>1067.08003009</v>
      </c>
      <c r="E22" s="37">
        <f>SUMIFS(СВЦЭМ!$D$34:$D$777,СВЦЭМ!$A$34:$A$777,$A22,СВЦЭМ!$B$34:$B$777,E$11)+'СЕТ СН'!$F$11+СВЦЭМ!$D$10+'СЕТ СН'!$F$6-'СЕТ СН'!$F$23</f>
        <v>1067.5406467600001</v>
      </c>
      <c r="F22" s="37">
        <f>SUMIFS(СВЦЭМ!$D$34:$D$777,СВЦЭМ!$A$34:$A$777,$A22,СВЦЭМ!$B$34:$B$777,F$11)+'СЕТ СН'!$F$11+СВЦЭМ!$D$10+'СЕТ СН'!$F$6-'СЕТ СН'!$F$23</f>
        <v>1069.0178187400002</v>
      </c>
      <c r="G22" s="37">
        <f>SUMIFS(СВЦЭМ!$D$34:$D$777,СВЦЭМ!$A$34:$A$777,$A22,СВЦЭМ!$B$34:$B$777,G$11)+'СЕТ СН'!$F$11+СВЦЭМ!$D$10+'СЕТ СН'!$F$6-'СЕТ СН'!$F$23</f>
        <v>1067.33471222</v>
      </c>
      <c r="H22" s="37">
        <f>SUMIFS(СВЦЭМ!$D$34:$D$777,СВЦЭМ!$A$34:$A$777,$A22,СВЦЭМ!$B$34:$B$777,H$11)+'СЕТ СН'!$F$11+СВЦЭМ!$D$10+'СЕТ СН'!$F$6-'СЕТ СН'!$F$23</f>
        <v>1096.93266724</v>
      </c>
      <c r="I22" s="37">
        <f>SUMIFS(СВЦЭМ!$D$34:$D$777,СВЦЭМ!$A$34:$A$777,$A22,СВЦЭМ!$B$34:$B$777,I$11)+'СЕТ СН'!$F$11+СВЦЭМ!$D$10+'СЕТ СН'!$F$6-'СЕТ СН'!$F$23</f>
        <v>1063.35032991</v>
      </c>
      <c r="J22" s="37">
        <f>SUMIFS(СВЦЭМ!$D$34:$D$777,СВЦЭМ!$A$34:$A$777,$A22,СВЦЭМ!$B$34:$B$777,J$11)+'СЕТ СН'!$F$11+СВЦЭМ!$D$10+'СЕТ СН'!$F$6-'СЕТ СН'!$F$23</f>
        <v>941.07118204000017</v>
      </c>
      <c r="K22" s="37">
        <f>SUMIFS(СВЦЭМ!$D$34:$D$777,СВЦЭМ!$A$34:$A$777,$A22,СВЦЭМ!$B$34:$B$777,K$11)+'СЕТ СН'!$F$11+СВЦЭМ!$D$10+'СЕТ СН'!$F$6-'СЕТ СН'!$F$23</f>
        <v>831.50199549000013</v>
      </c>
      <c r="L22" s="37">
        <f>SUMIFS(СВЦЭМ!$D$34:$D$777,СВЦЭМ!$A$34:$A$777,$A22,СВЦЭМ!$B$34:$B$777,L$11)+'СЕТ СН'!$F$11+СВЦЭМ!$D$10+'СЕТ СН'!$F$6-'СЕТ СН'!$F$23</f>
        <v>758.79363007000006</v>
      </c>
      <c r="M22" s="37">
        <f>SUMIFS(СВЦЭМ!$D$34:$D$777,СВЦЭМ!$A$34:$A$777,$A22,СВЦЭМ!$B$34:$B$777,M$11)+'СЕТ СН'!$F$11+СВЦЭМ!$D$10+'СЕТ СН'!$F$6-'СЕТ СН'!$F$23</f>
        <v>733.88644829000009</v>
      </c>
      <c r="N22" s="37">
        <f>SUMIFS(СВЦЭМ!$D$34:$D$777,СВЦЭМ!$A$34:$A$777,$A22,СВЦЭМ!$B$34:$B$777,N$11)+'СЕТ СН'!$F$11+СВЦЭМ!$D$10+'СЕТ СН'!$F$6-'СЕТ СН'!$F$23</f>
        <v>740.53546859000016</v>
      </c>
      <c r="O22" s="37">
        <f>SUMIFS(СВЦЭМ!$D$34:$D$777,СВЦЭМ!$A$34:$A$777,$A22,СВЦЭМ!$B$34:$B$777,O$11)+'СЕТ СН'!$F$11+СВЦЭМ!$D$10+'СЕТ СН'!$F$6-'СЕТ СН'!$F$23</f>
        <v>740.27574784000012</v>
      </c>
      <c r="P22" s="37">
        <f>SUMIFS(СВЦЭМ!$D$34:$D$777,СВЦЭМ!$A$34:$A$777,$A22,СВЦЭМ!$B$34:$B$777,P$11)+'СЕТ СН'!$F$11+СВЦЭМ!$D$10+'СЕТ СН'!$F$6-'СЕТ СН'!$F$23</f>
        <v>741.38856195000017</v>
      </c>
      <c r="Q22" s="37">
        <f>SUMIFS(СВЦЭМ!$D$34:$D$777,СВЦЭМ!$A$34:$A$777,$A22,СВЦЭМ!$B$34:$B$777,Q$11)+'СЕТ СН'!$F$11+СВЦЭМ!$D$10+'СЕТ СН'!$F$6-'СЕТ СН'!$F$23</f>
        <v>739.04058679000013</v>
      </c>
      <c r="R22" s="37">
        <f>SUMIFS(СВЦЭМ!$D$34:$D$777,СВЦЭМ!$A$34:$A$777,$A22,СВЦЭМ!$B$34:$B$777,R$11)+'СЕТ СН'!$F$11+СВЦЭМ!$D$10+'СЕТ СН'!$F$6-'СЕТ СН'!$F$23</f>
        <v>749.59866538000006</v>
      </c>
      <c r="S22" s="37">
        <f>SUMIFS(СВЦЭМ!$D$34:$D$777,СВЦЭМ!$A$34:$A$777,$A22,СВЦЭМ!$B$34:$B$777,S$11)+'СЕТ СН'!$F$11+СВЦЭМ!$D$10+'СЕТ СН'!$F$6-'СЕТ СН'!$F$23</f>
        <v>751.65849486000025</v>
      </c>
      <c r="T22" s="37">
        <f>SUMIFS(СВЦЭМ!$D$34:$D$777,СВЦЭМ!$A$34:$A$777,$A22,СВЦЭМ!$B$34:$B$777,T$11)+'СЕТ СН'!$F$11+СВЦЭМ!$D$10+'СЕТ СН'!$F$6-'СЕТ СН'!$F$23</f>
        <v>767.25535513000023</v>
      </c>
      <c r="U22" s="37">
        <f>SUMIFS(СВЦЭМ!$D$34:$D$777,СВЦЭМ!$A$34:$A$777,$A22,СВЦЭМ!$B$34:$B$777,U$11)+'СЕТ СН'!$F$11+СВЦЭМ!$D$10+'СЕТ СН'!$F$6-'СЕТ СН'!$F$23</f>
        <v>776.04941320000012</v>
      </c>
      <c r="V22" s="37">
        <f>SUMIFS(СВЦЭМ!$D$34:$D$777,СВЦЭМ!$A$34:$A$777,$A22,СВЦЭМ!$B$34:$B$777,V$11)+'СЕТ СН'!$F$11+СВЦЭМ!$D$10+'СЕТ СН'!$F$6-'СЕТ СН'!$F$23</f>
        <v>786.90490640999997</v>
      </c>
      <c r="W22" s="37">
        <f>SUMIFS(СВЦЭМ!$D$34:$D$777,СВЦЭМ!$A$34:$A$777,$A22,СВЦЭМ!$B$34:$B$777,W$11)+'СЕТ СН'!$F$11+СВЦЭМ!$D$10+'СЕТ СН'!$F$6-'СЕТ СН'!$F$23</f>
        <v>802.37938712999994</v>
      </c>
      <c r="X22" s="37">
        <f>SUMIFS(СВЦЭМ!$D$34:$D$777,СВЦЭМ!$A$34:$A$777,$A22,СВЦЭМ!$B$34:$B$777,X$11)+'СЕТ СН'!$F$11+СВЦЭМ!$D$10+'СЕТ СН'!$F$6-'СЕТ СН'!$F$23</f>
        <v>870.51688912999998</v>
      </c>
      <c r="Y22" s="37">
        <f>SUMIFS(СВЦЭМ!$D$34:$D$777,СВЦЭМ!$A$34:$A$777,$A22,СВЦЭМ!$B$34:$B$777,Y$11)+'СЕТ СН'!$F$11+СВЦЭМ!$D$10+'СЕТ СН'!$F$6-'СЕТ СН'!$F$23</f>
        <v>924.96321940999997</v>
      </c>
    </row>
    <row r="23" spans="1:25" ht="15.75" x14ac:dyDescent="0.2">
      <c r="A23" s="36">
        <f t="shared" si="0"/>
        <v>42928</v>
      </c>
      <c r="B23" s="37">
        <f>SUMIFS(СВЦЭМ!$D$34:$D$777,СВЦЭМ!$A$34:$A$777,$A23,СВЦЭМ!$B$34:$B$777,B$11)+'СЕТ СН'!$F$11+СВЦЭМ!$D$10+'СЕТ СН'!$F$6-'СЕТ СН'!$F$23</f>
        <v>946.61695026000007</v>
      </c>
      <c r="C23" s="37">
        <f>SUMIFS(СВЦЭМ!$D$34:$D$777,СВЦЭМ!$A$34:$A$777,$A23,СВЦЭМ!$B$34:$B$777,C$11)+'СЕТ СН'!$F$11+СВЦЭМ!$D$10+'СЕТ СН'!$F$6-'СЕТ СН'!$F$23</f>
        <v>1000.9707369100001</v>
      </c>
      <c r="D23" s="37">
        <f>SUMIFS(СВЦЭМ!$D$34:$D$777,СВЦЭМ!$A$34:$A$777,$A23,СВЦЭМ!$B$34:$B$777,D$11)+'СЕТ СН'!$F$11+СВЦЭМ!$D$10+'СЕТ СН'!$F$6-'СЕТ СН'!$F$23</f>
        <v>1054.7753549500001</v>
      </c>
      <c r="E23" s="37">
        <f>SUMIFS(СВЦЭМ!$D$34:$D$777,СВЦЭМ!$A$34:$A$777,$A23,СВЦЭМ!$B$34:$B$777,E$11)+'СЕТ СН'!$F$11+СВЦЭМ!$D$10+'СЕТ СН'!$F$6-'СЕТ СН'!$F$23</f>
        <v>1059.7116084300001</v>
      </c>
      <c r="F23" s="37">
        <f>SUMIFS(СВЦЭМ!$D$34:$D$777,СВЦЭМ!$A$34:$A$777,$A23,СВЦЭМ!$B$34:$B$777,F$11)+'СЕТ СН'!$F$11+СВЦЭМ!$D$10+'СЕТ СН'!$F$6-'СЕТ СН'!$F$23</f>
        <v>1060.1210221000001</v>
      </c>
      <c r="G23" s="37">
        <f>SUMIFS(СВЦЭМ!$D$34:$D$777,СВЦЭМ!$A$34:$A$777,$A23,СВЦЭМ!$B$34:$B$777,G$11)+'СЕТ СН'!$F$11+СВЦЭМ!$D$10+'СЕТ СН'!$F$6-'СЕТ СН'!$F$23</f>
        <v>1059.8700612</v>
      </c>
      <c r="H23" s="37">
        <f>SUMIFS(СВЦЭМ!$D$34:$D$777,СВЦЭМ!$A$34:$A$777,$A23,СВЦЭМ!$B$34:$B$777,H$11)+'СЕТ СН'!$F$11+СВЦЭМ!$D$10+'СЕТ СН'!$F$6-'СЕТ СН'!$F$23</f>
        <v>1090.8701213100001</v>
      </c>
      <c r="I23" s="37">
        <f>SUMIFS(СВЦЭМ!$D$34:$D$777,СВЦЭМ!$A$34:$A$777,$A23,СВЦЭМ!$B$34:$B$777,I$11)+'СЕТ СН'!$F$11+СВЦЭМ!$D$10+'СЕТ СН'!$F$6-'СЕТ СН'!$F$23</f>
        <v>1086.1353776200001</v>
      </c>
      <c r="J23" s="37">
        <f>SUMIFS(СВЦЭМ!$D$34:$D$777,СВЦЭМ!$A$34:$A$777,$A23,СВЦЭМ!$B$34:$B$777,J$11)+'СЕТ СН'!$F$11+СВЦЭМ!$D$10+'СЕТ СН'!$F$6-'СЕТ СН'!$F$23</f>
        <v>954.16206441000008</v>
      </c>
      <c r="K23" s="37">
        <f>SUMIFS(СВЦЭМ!$D$34:$D$777,СВЦЭМ!$A$34:$A$777,$A23,СВЦЭМ!$B$34:$B$777,K$11)+'СЕТ СН'!$F$11+СВЦЭМ!$D$10+'СЕТ СН'!$F$6-'СЕТ СН'!$F$23</f>
        <v>845.15683560000025</v>
      </c>
      <c r="L23" s="37">
        <f>SUMIFS(СВЦЭМ!$D$34:$D$777,СВЦЭМ!$A$34:$A$777,$A23,СВЦЭМ!$B$34:$B$777,L$11)+'СЕТ СН'!$F$11+СВЦЭМ!$D$10+'СЕТ СН'!$F$6-'СЕТ СН'!$F$23</f>
        <v>768.70501546000014</v>
      </c>
      <c r="M23" s="37">
        <f>SUMIFS(СВЦЭМ!$D$34:$D$777,СВЦЭМ!$A$34:$A$777,$A23,СВЦЭМ!$B$34:$B$777,M$11)+'СЕТ СН'!$F$11+СВЦЭМ!$D$10+'СЕТ СН'!$F$6-'СЕТ СН'!$F$23</f>
        <v>740.62776925000026</v>
      </c>
      <c r="N23" s="37">
        <f>SUMIFS(СВЦЭМ!$D$34:$D$777,СВЦЭМ!$A$34:$A$777,$A23,СВЦЭМ!$B$34:$B$777,N$11)+'СЕТ СН'!$F$11+СВЦЭМ!$D$10+'СЕТ СН'!$F$6-'СЕТ СН'!$F$23</f>
        <v>750.51613705</v>
      </c>
      <c r="O23" s="37">
        <f>SUMIFS(СВЦЭМ!$D$34:$D$777,СВЦЭМ!$A$34:$A$777,$A23,СВЦЭМ!$B$34:$B$777,O$11)+'СЕТ СН'!$F$11+СВЦЭМ!$D$10+'СЕТ СН'!$F$6-'СЕТ СН'!$F$23</f>
        <v>754.39956496000013</v>
      </c>
      <c r="P23" s="37">
        <f>SUMIFS(СВЦЭМ!$D$34:$D$777,СВЦЭМ!$A$34:$A$777,$A23,СВЦЭМ!$B$34:$B$777,P$11)+'СЕТ СН'!$F$11+СВЦЭМ!$D$10+'СЕТ СН'!$F$6-'СЕТ СН'!$F$23</f>
        <v>752.87815102000013</v>
      </c>
      <c r="Q23" s="37">
        <f>SUMIFS(СВЦЭМ!$D$34:$D$777,СВЦЭМ!$A$34:$A$777,$A23,СВЦЭМ!$B$34:$B$777,Q$11)+'СЕТ СН'!$F$11+СВЦЭМ!$D$10+'СЕТ СН'!$F$6-'СЕТ СН'!$F$23</f>
        <v>752.40292204000025</v>
      </c>
      <c r="R23" s="37">
        <f>SUMIFS(СВЦЭМ!$D$34:$D$777,СВЦЭМ!$A$34:$A$777,$A23,СВЦЭМ!$B$34:$B$777,R$11)+'СЕТ СН'!$F$11+СВЦЭМ!$D$10+'СЕТ СН'!$F$6-'СЕТ СН'!$F$23</f>
        <v>759.53299259000005</v>
      </c>
      <c r="S23" s="37">
        <f>SUMIFS(СВЦЭМ!$D$34:$D$777,СВЦЭМ!$A$34:$A$777,$A23,СВЦЭМ!$B$34:$B$777,S$11)+'СЕТ СН'!$F$11+СВЦЭМ!$D$10+'СЕТ СН'!$F$6-'СЕТ СН'!$F$23</f>
        <v>759.95206136000024</v>
      </c>
      <c r="T23" s="37">
        <f>SUMIFS(СВЦЭМ!$D$34:$D$777,СВЦЭМ!$A$34:$A$777,$A23,СВЦЭМ!$B$34:$B$777,T$11)+'СЕТ СН'!$F$11+СВЦЭМ!$D$10+'СЕТ СН'!$F$6-'СЕТ СН'!$F$23</f>
        <v>767.41222196000012</v>
      </c>
      <c r="U23" s="37">
        <f>SUMIFS(СВЦЭМ!$D$34:$D$777,СВЦЭМ!$A$34:$A$777,$A23,СВЦЭМ!$B$34:$B$777,U$11)+'СЕТ СН'!$F$11+СВЦЭМ!$D$10+'СЕТ СН'!$F$6-'СЕТ СН'!$F$23</f>
        <v>773.84467227999994</v>
      </c>
      <c r="V23" s="37">
        <f>SUMIFS(СВЦЭМ!$D$34:$D$777,СВЦЭМ!$A$34:$A$777,$A23,СВЦЭМ!$B$34:$B$777,V$11)+'СЕТ СН'!$F$11+СВЦЭМ!$D$10+'СЕТ СН'!$F$6-'СЕТ СН'!$F$23</f>
        <v>791.74551447000022</v>
      </c>
      <c r="W23" s="37">
        <f>SUMIFS(СВЦЭМ!$D$34:$D$777,СВЦЭМ!$A$34:$A$777,$A23,СВЦЭМ!$B$34:$B$777,W$11)+'СЕТ СН'!$F$11+СВЦЭМ!$D$10+'СЕТ СН'!$F$6-'СЕТ СН'!$F$23</f>
        <v>814.79536858000006</v>
      </c>
      <c r="X23" s="37">
        <f>SUMIFS(СВЦЭМ!$D$34:$D$777,СВЦЭМ!$A$34:$A$777,$A23,СВЦЭМ!$B$34:$B$777,X$11)+'СЕТ СН'!$F$11+СВЦЭМ!$D$10+'СЕТ СН'!$F$6-'СЕТ СН'!$F$23</f>
        <v>889.46039246000009</v>
      </c>
      <c r="Y23" s="37">
        <f>SUMIFS(СВЦЭМ!$D$34:$D$777,СВЦЭМ!$A$34:$A$777,$A23,СВЦЭМ!$B$34:$B$777,Y$11)+'СЕТ СН'!$F$11+СВЦЭМ!$D$10+'СЕТ СН'!$F$6-'СЕТ СН'!$F$23</f>
        <v>918.48899196000002</v>
      </c>
    </row>
    <row r="24" spans="1:25" ht="15.75" x14ac:dyDescent="0.2">
      <c r="A24" s="36">
        <f t="shared" si="0"/>
        <v>42929</v>
      </c>
      <c r="B24" s="37">
        <f>SUMIFS(СВЦЭМ!$D$34:$D$777,СВЦЭМ!$A$34:$A$777,$A24,СВЦЭМ!$B$34:$B$777,B$11)+'СЕТ СН'!$F$11+СВЦЭМ!$D$10+'СЕТ СН'!$F$6-'СЕТ СН'!$F$23</f>
        <v>924.84163818000025</v>
      </c>
      <c r="C24" s="37">
        <f>SUMIFS(СВЦЭМ!$D$34:$D$777,СВЦЭМ!$A$34:$A$777,$A24,СВЦЭМ!$B$34:$B$777,C$11)+'СЕТ СН'!$F$11+СВЦЭМ!$D$10+'СЕТ СН'!$F$6-'СЕТ СН'!$F$23</f>
        <v>990.81169695000017</v>
      </c>
      <c r="D24" s="37">
        <f>SUMIFS(СВЦЭМ!$D$34:$D$777,СВЦЭМ!$A$34:$A$777,$A24,СВЦЭМ!$B$34:$B$777,D$11)+'СЕТ СН'!$F$11+СВЦЭМ!$D$10+'СЕТ СН'!$F$6-'СЕТ СН'!$F$23</f>
        <v>1066.61737399</v>
      </c>
      <c r="E24" s="37">
        <f>SUMIFS(СВЦЭМ!$D$34:$D$777,СВЦЭМ!$A$34:$A$777,$A24,СВЦЭМ!$B$34:$B$777,E$11)+'СЕТ СН'!$F$11+СВЦЭМ!$D$10+'СЕТ СН'!$F$6-'СЕТ СН'!$F$23</f>
        <v>1070.03337618</v>
      </c>
      <c r="F24" s="37">
        <f>SUMIFS(СВЦЭМ!$D$34:$D$777,СВЦЭМ!$A$34:$A$777,$A24,СВЦЭМ!$B$34:$B$777,F$11)+'СЕТ СН'!$F$11+СВЦЭМ!$D$10+'СЕТ СН'!$F$6-'СЕТ СН'!$F$23</f>
        <v>1074.3446010300001</v>
      </c>
      <c r="G24" s="37">
        <f>SUMIFS(СВЦЭМ!$D$34:$D$777,СВЦЭМ!$A$34:$A$777,$A24,СВЦЭМ!$B$34:$B$777,G$11)+'СЕТ СН'!$F$11+СВЦЭМ!$D$10+'СЕТ СН'!$F$6-'СЕТ СН'!$F$23</f>
        <v>1074.32665877</v>
      </c>
      <c r="H24" s="37">
        <f>SUMIFS(СВЦЭМ!$D$34:$D$777,СВЦЭМ!$A$34:$A$777,$A24,СВЦЭМ!$B$34:$B$777,H$11)+'СЕТ СН'!$F$11+СВЦЭМ!$D$10+'СЕТ СН'!$F$6-'СЕТ СН'!$F$23</f>
        <v>1096.1641517100002</v>
      </c>
      <c r="I24" s="37">
        <f>SUMIFS(СВЦЭМ!$D$34:$D$777,СВЦЭМ!$A$34:$A$777,$A24,СВЦЭМ!$B$34:$B$777,I$11)+'СЕТ СН'!$F$11+СВЦЭМ!$D$10+'СЕТ СН'!$F$6-'СЕТ СН'!$F$23</f>
        <v>1009.82371584</v>
      </c>
      <c r="J24" s="37">
        <f>SUMIFS(СВЦЭМ!$D$34:$D$777,СВЦЭМ!$A$34:$A$777,$A24,СВЦЭМ!$B$34:$B$777,J$11)+'СЕТ СН'!$F$11+СВЦЭМ!$D$10+'СЕТ СН'!$F$6-'СЕТ СН'!$F$23</f>
        <v>890.99049061000005</v>
      </c>
      <c r="K24" s="37">
        <f>SUMIFS(СВЦЭМ!$D$34:$D$777,СВЦЭМ!$A$34:$A$777,$A24,СВЦЭМ!$B$34:$B$777,K$11)+'СЕТ СН'!$F$11+СВЦЭМ!$D$10+'СЕТ СН'!$F$6-'СЕТ СН'!$F$23</f>
        <v>799.30680069000005</v>
      </c>
      <c r="L24" s="37">
        <f>SUMIFS(СВЦЭМ!$D$34:$D$777,СВЦЭМ!$A$34:$A$777,$A24,СВЦЭМ!$B$34:$B$777,L$11)+'СЕТ СН'!$F$11+СВЦЭМ!$D$10+'СЕТ СН'!$F$6-'СЕТ СН'!$F$23</f>
        <v>728.02034672000013</v>
      </c>
      <c r="M24" s="37">
        <f>SUMIFS(СВЦЭМ!$D$34:$D$777,СВЦЭМ!$A$34:$A$777,$A24,СВЦЭМ!$B$34:$B$777,M$11)+'СЕТ СН'!$F$11+СВЦЭМ!$D$10+'СЕТ СН'!$F$6-'СЕТ СН'!$F$23</f>
        <v>700.26097101999994</v>
      </c>
      <c r="N24" s="37">
        <f>SUMIFS(СВЦЭМ!$D$34:$D$777,СВЦЭМ!$A$34:$A$777,$A24,СВЦЭМ!$B$34:$B$777,N$11)+'СЕТ СН'!$F$11+СВЦЭМ!$D$10+'СЕТ СН'!$F$6-'СЕТ СН'!$F$23</f>
        <v>707.36394169999994</v>
      </c>
      <c r="O24" s="37">
        <f>SUMIFS(СВЦЭМ!$D$34:$D$777,СВЦЭМ!$A$34:$A$777,$A24,СВЦЭМ!$B$34:$B$777,O$11)+'СЕТ СН'!$F$11+СВЦЭМ!$D$10+'СЕТ СН'!$F$6-'СЕТ СН'!$F$23</f>
        <v>706.94330685</v>
      </c>
      <c r="P24" s="37">
        <f>SUMIFS(СВЦЭМ!$D$34:$D$777,СВЦЭМ!$A$34:$A$777,$A24,СВЦЭМ!$B$34:$B$777,P$11)+'СЕТ СН'!$F$11+СВЦЭМ!$D$10+'СЕТ СН'!$F$6-'СЕТ СН'!$F$23</f>
        <v>705.80922814999985</v>
      </c>
      <c r="Q24" s="37">
        <f>SUMIFS(СВЦЭМ!$D$34:$D$777,СВЦЭМ!$A$34:$A$777,$A24,СВЦЭМ!$B$34:$B$777,Q$11)+'СЕТ СН'!$F$11+СВЦЭМ!$D$10+'СЕТ СН'!$F$6-'СЕТ СН'!$F$23</f>
        <v>705.74561640000002</v>
      </c>
      <c r="R24" s="37">
        <f>SUMIFS(СВЦЭМ!$D$34:$D$777,СВЦЭМ!$A$34:$A$777,$A24,СВЦЭМ!$B$34:$B$777,R$11)+'СЕТ СН'!$F$11+СВЦЭМ!$D$10+'СЕТ СН'!$F$6-'СЕТ СН'!$F$23</f>
        <v>712.52110644000004</v>
      </c>
      <c r="S24" s="37">
        <f>SUMIFS(СВЦЭМ!$D$34:$D$777,СВЦЭМ!$A$34:$A$777,$A24,СВЦЭМ!$B$34:$B$777,S$11)+'СЕТ СН'!$F$11+СВЦЭМ!$D$10+'СЕТ СН'!$F$6-'СЕТ СН'!$F$23</f>
        <v>720.84693543000003</v>
      </c>
      <c r="T24" s="37">
        <f>SUMIFS(СВЦЭМ!$D$34:$D$777,СВЦЭМ!$A$34:$A$777,$A24,СВЦЭМ!$B$34:$B$777,T$11)+'СЕТ СН'!$F$11+СВЦЭМ!$D$10+'СЕТ СН'!$F$6-'СЕТ СН'!$F$23</f>
        <v>757.77236539000023</v>
      </c>
      <c r="U24" s="37">
        <f>SUMIFS(СВЦЭМ!$D$34:$D$777,СВЦЭМ!$A$34:$A$777,$A24,СВЦЭМ!$B$34:$B$777,U$11)+'СЕТ СН'!$F$11+СВЦЭМ!$D$10+'СЕТ СН'!$F$6-'СЕТ СН'!$F$23</f>
        <v>775.79738958999997</v>
      </c>
      <c r="V24" s="37">
        <f>SUMIFS(СВЦЭМ!$D$34:$D$777,СВЦЭМ!$A$34:$A$777,$A24,СВЦЭМ!$B$34:$B$777,V$11)+'СЕТ СН'!$F$11+СВЦЭМ!$D$10+'СЕТ СН'!$F$6-'СЕТ СН'!$F$23</f>
        <v>796.67756852999992</v>
      </c>
      <c r="W24" s="37">
        <f>SUMIFS(СВЦЭМ!$D$34:$D$777,СВЦЭМ!$A$34:$A$777,$A24,СВЦЭМ!$B$34:$B$777,W$11)+'СЕТ СН'!$F$11+СВЦЭМ!$D$10+'СЕТ СН'!$F$6-'СЕТ СН'!$F$23</f>
        <v>832.76562039000009</v>
      </c>
      <c r="X24" s="37">
        <f>SUMIFS(СВЦЭМ!$D$34:$D$777,СВЦЭМ!$A$34:$A$777,$A24,СВЦЭМ!$B$34:$B$777,X$11)+'СЕТ СН'!$F$11+СВЦЭМ!$D$10+'СЕТ СН'!$F$6-'СЕТ СН'!$F$23</f>
        <v>894.5482063500001</v>
      </c>
      <c r="Y24" s="37">
        <f>SUMIFS(СВЦЭМ!$D$34:$D$777,СВЦЭМ!$A$34:$A$777,$A24,СВЦЭМ!$B$34:$B$777,Y$11)+'СЕТ СН'!$F$11+СВЦЭМ!$D$10+'СЕТ СН'!$F$6-'СЕТ СН'!$F$23</f>
        <v>928.07537040000011</v>
      </c>
    </row>
    <row r="25" spans="1:25" ht="15.75" x14ac:dyDescent="0.2">
      <c r="A25" s="36">
        <f t="shared" si="0"/>
        <v>42930</v>
      </c>
      <c r="B25" s="37">
        <f>SUMIFS(СВЦЭМ!$D$34:$D$777,СВЦЭМ!$A$34:$A$777,$A25,СВЦЭМ!$B$34:$B$777,B$11)+'СЕТ СН'!$F$11+СВЦЭМ!$D$10+'СЕТ СН'!$F$6-'СЕТ СН'!$F$23</f>
        <v>939.56343715999992</v>
      </c>
      <c r="C25" s="37">
        <f>SUMIFS(СВЦЭМ!$D$34:$D$777,СВЦЭМ!$A$34:$A$777,$A25,СВЦЭМ!$B$34:$B$777,C$11)+'СЕТ СН'!$F$11+СВЦЭМ!$D$10+'СЕТ СН'!$F$6-'СЕТ СН'!$F$23</f>
        <v>931.70754499000009</v>
      </c>
      <c r="D25" s="37">
        <f>SUMIFS(СВЦЭМ!$D$34:$D$777,СВЦЭМ!$A$34:$A$777,$A25,СВЦЭМ!$B$34:$B$777,D$11)+'СЕТ СН'!$F$11+СВЦЭМ!$D$10+'СЕТ СН'!$F$6-'СЕТ СН'!$F$23</f>
        <v>1005.6959356</v>
      </c>
      <c r="E25" s="37">
        <f>SUMIFS(СВЦЭМ!$D$34:$D$777,СВЦЭМ!$A$34:$A$777,$A25,СВЦЭМ!$B$34:$B$777,E$11)+'СЕТ СН'!$F$11+СВЦЭМ!$D$10+'СЕТ СН'!$F$6-'СЕТ СН'!$F$23</f>
        <v>995.02217615000018</v>
      </c>
      <c r="F25" s="37">
        <f>SUMIFS(СВЦЭМ!$D$34:$D$777,СВЦЭМ!$A$34:$A$777,$A25,СВЦЭМ!$B$34:$B$777,F$11)+'СЕТ СН'!$F$11+СВЦЭМ!$D$10+'СЕТ СН'!$F$6-'СЕТ СН'!$F$23</f>
        <v>991.7163314500001</v>
      </c>
      <c r="G25" s="37">
        <f>SUMIFS(СВЦЭМ!$D$34:$D$777,СВЦЭМ!$A$34:$A$777,$A25,СВЦЭМ!$B$34:$B$777,G$11)+'СЕТ СН'!$F$11+СВЦЭМ!$D$10+'СЕТ СН'!$F$6-'СЕТ СН'!$F$23</f>
        <v>997.47989111000015</v>
      </c>
      <c r="H25" s="37">
        <f>SUMIFS(СВЦЭМ!$D$34:$D$777,СВЦЭМ!$A$34:$A$777,$A25,СВЦЭМ!$B$34:$B$777,H$11)+'СЕТ СН'!$F$11+СВЦЭМ!$D$10+'СЕТ СН'!$F$6-'СЕТ СН'!$F$23</f>
        <v>1031.38327209</v>
      </c>
      <c r="I25" s="37">
        <f>SUMIFS(СВЦЭМ!$D$34:$D$777,СВЦЭМ!$A$34:$A$777,$A25,СВЦЭМ!$B$34:$B$777,I$11)+'СЕТ СН'!$F$11+СВЦЭМ!$D$10+'СЕТ СН'!$F$6-'СЕТ СН'!$F$23</f>
        <v>986.95344788000011</v>
      </c>
      <c r="J25" s="37">
        <f>SUMIFS(СВЦЭМ!$D$34:$D$777,СВЦЭМ!$A$34:$A$777,$A25,СВЦЭМ!$B$34:$B$777,J$11)+'СЕТ СН'!$F$11+СВЦЭМ!$D$10+'СЕТ СН'!$F$6-'СЕТ СН'!$F$23</f>
        <v>849.29533337000021</v>
      </c>
      <c r="K25" s="37">
        <f>SUMIFS(СВЦЭМ!$D$34:$D$777,СВЦЭМ!$A$34:$A$777,$A25,СВЦЭМ!$B$34:$B$777,K$11)+'СЕТ СН'!$F$11+СВЦЭМ!$D$10+'СЕТ СН'!$F$6-'СЕТ СН'!$F$23</f>
        <v>789.50123385999996</v>
      </c>
      <c r="L25" s="37">
        <f>SUMIFS(СВЦЭМ!$D$34:$D$777,СВЦЭМ!$A$34:$A$777,$A25,СВЦЭМ!$B$34:$B$777,L$11)+'СЕТ СН'!$F$11+СВЦЭМ!$D$10+'СЕТ СН'!$F$6-'СЕТ СН'!$F$23</f>
        <v>744.69737595000015</v>
      </c>
      <c r="M25" s="37">
        <f>SUMIFS(СВЦЭМ!$D$34:$D$777,СВЦЭМ!$A$34:$A$777,$A25,СВЦЭМ!$B$34:$B$777,M$11)+'СЕТ СН'!$F$11+СВЦЭМ!$D$10+'СЕТ СН'!$F$6-'СЕТ СН'!$F$23</f>
        <v>740.27354065000009</v>
      </c>
      <c r="N25" s="37">
        <f>SUMIFS(СВЦЭМ!$D$34:$D$777,СВЦЭМ!$A$34:$A$777,$A25,СВЦЭМ!$B$34:$B$777,N$11)+'СЕТ СН'!$F$11+СВЦЭМ!$D$10+'СЕТ СН'!$F$6-'СЕТ СН'!$F$23</f>
        <v>733.94731358000013</v>
      </c>
      <c r="O25" s="37">
        <f>SUMIFS(СВЦЭМ!$D$34:$D$777,СВЦЭМ!$A$34:$A$777,$A25,СВЦЭМ!$B$34:$B$777,O$11)+'СЕТ СН'!$F$11+СВЦЭМ!$D$10+'СЕТ СН'!$F$6-'СЕТ СН'!$F$23</f>
        <v>736.9560107100001</v>
      </c>
      <c r="P25" s="37">
        <f>SUMIFS(СВЦЭМ!$D$34:$D$777,СВЦЭМ!$A$34:$A$777,$A25,СВЦЭМ!$B$34:$B$777,P$11)+'СЕТ СН'!$F$11+СВЦЭМ!$D$10+'СЕТ СН'!$F$6-'СЕТ СН'!$F$23</f>
        <v>736.60082362999992</v>
      </c>
      <c r="Q25" s="37">
        <f>SUMIFS(СВЦЭМ!$D$34:$D$777,СВЦЭМ!$A$34:$A$777,$A25,СВЦЭМ!$B$34:$B$777,Q$11)+'СЕТ СН'!$F$11+СВЦЭМ!$D$10+'СЕТ СН'!$F$6-'СЕТ СН'!$F$23</f>
        <v>740.29487345999996</v>
      </c>
      <c r="R25" s="37">
        <f>SUMIFS(СВЦЭМ!$D$34:$D$777,СВЦЭМ!$A$34:$A$777,$A25,СВЦЭМ!$B$34:$B$777,R$11)+'СЕТ СН'!$F$11+СВЦЭМ!$D$10+'СЕТ СН'!$F$6-'СЕТ СН'!$F$23</f>
        <v>736.05291880000004</v>
      </c>
      <c r="S25" s="37">
        <f>SUMIFS(СВЦЭМ!$D$34:$D$777,СВЦЭМ!$A$34:$A$777,$A25,СВЦЭМ!$B$34:$B$777,S$11)+'СЕТ СН'!$F$11+СВЦЭМ!$D$10+'СЕТ СН'!$F$6-'СЕТ СН'!$F$23</f>
        <v>733.84884680000005</v>
      </c>
      <c r="T25" s="37">
        <f>SUMIFS(СВЦЭМ!$D$34:$D$777,СВЦЭМ!$A$34:$A$777,$A25,СВЦЭМ!$B$34:$B$777,T$11)+'СЕТ СН'!$F$11+СВЦЭМ!$D$10+'СЕТ СН'!$F$6-'СЕТ СН'!$F$23</f>
        <v>727.35648403000005</v>
      </c>
      <c r="U25" s="37">
        <f>SUMIFS(СВЦЭМ!$D$34:$D$777,СВЦЭМ!$A$34:$A$777,$A25,СВЦЭМ!$B$34:$B$777,U$11)+'СЕТ СН'!$F$11+СВЦЭМ!$D$10+'СЕТ СН'!$F$6-'СЕТ СН'!$F$23</f>
        <v>716.40663272999996</v>
      </c>
      <c r="V25" s="37">
        <f>SUMIFS(СВЦЭМ!$D$34:$D$777,СВЦЭМ!$A$34:$A$777,$A25,СВЦЭМ!$B$34:$B$777,V$11)+'СЕТ СН'!$F$11+СВЦЭМ!$D$10+'СЕТ СН'!$F$6-'СЕТ СН'!$F$23</f>
        <v>716.82623546000013</v>
      </c>
      <c r="W25" s="37">
        <f>SUMIFS(СВЦЭМ!$D$34:$D$777,СВЦЭМ!$A$34:$A$777,$A25,СВЦЭМ!$B$34:$B$777,W$11)+'СЕТ СН'!$F$11+СВЦЭМ!$D$10+'СЕТ СН'!$F$6-'СЕТ СН'!$F$23</f>
        <v>721.34874274000003</v>
      </c>
      <c r="X25" s="37">
        <f>SUMIFS(СВЦЭМ!$D$34:$D$777,СВЦЭМ!$A$34:$A$777,$A25,СВЦЭМ!$B$34:$B$777,X$11)+'СЕТ СН'!$F$11+СВЦЭМ!$D$10+'СЕТ СН'!$F$6-'СЕТ СН'!$F$23</f>
        <v>735.27450519000013</v>
      </c>
      <c r="Y25" s="37">
        <f>SUMIFS(СВЦЭМ!$D$34:$D$777,СВЦЭМ!$A$34:$A$777,$A25,СВЦЭМ!$B$34:$B$777,Y$11)+'СЕТ СН'!$F$11+СВЦЭМ!$D$10+'СЕТ СН'!$F$6-'СЕТ СН'!$F$23</f>
        <v>747.98861473000011</v>
      </c>
    </row>
    <row r="26" spans="1:25" ht="15.75" x14ac:dyDescent="0.2">
      <c r="A26" s="36">
        <f t="shared" si="0"/>
        <v>42931</v>
      </c>
      <c r="B26" s="37">
        <f>SUMIFS(СВЦЭМ!$D$34:$D$777,СВЦЭМ!$A$34:$A$777,$A26,СВЦЭМ!$B$34:$B$777,B$11)+'СЕТ СН'!$F$11+СВЦЭМ!$D$10+'СЕТ СН'!$F$6-'СЕТ СН'!$F$23</f>
        <v>865.07607845000007</v>
      </c>
      <c r="C26" s="37">
        <f>SUMIFS(СВЦЭМ!$D$34:$D$777,СВЦЭМ!$A$34:$A$777,$A26,СВЦЭМ!$B$34:$B$777,C$11)+'СЕТ СН'!$F$11+СВЦЭМ!$D$10+'СЕТ СН'!$F$6-'СЕТ СН'!$F$23</f>
        <v>949.84170192000011</v>
      </c>
      <c r="D26" s="37">
        <f>SUMIFS(СВЦЭМ!$D$34:$D$777,СВЦЭМ!$A$34:$A$777,$A26,СВЦЭМ!$B$34:$B$777,D$11)+'СЕТ СН'!$F$11+СВЦЭМ!$D$10+'СЕТ СН'!$F$6-'СЕТ СН'!$F$23</f>
        <v>1014.0508961600001</v>
      </c>
      <c r="E26" s="37">
        <f>SUMIFS(СВЦЭМ!$D$34:$D$777,СВЦЭМ!$A$34:$A$777,$A26,СВЦЭМ!$B$34:$B$777,E$11)+'СЕТ СН'!$F$11+СВЦЭМ!$D$10+'СЕТ СН'!$F$6-'СЕТ СН'!$F$23</f>
        <v>1017.6933162600001</v>
      </c>
      <c r="F26" s="37">
        <f>SUMIFS(СВЦЭМ!$D$34:$D$777,СВЦЭМ!$A$34:$A$777,$A26,СВЦЭМ!$B$34:$B$777,F$11)+'СЕТ СН'!$F$11+СВЦЭМ!$D$10+'СЕТ СН'!$F$6-'СЕТ СН'!$F$23</f>
        <v>1022.2313097900001</v>
      </c>
      <c r="G26" s="37">
        <f>SUMIFS(СВЦЭМ!$D$34:$D$777,СВЦЭМ!$A$34:$A$777,$A26,СВЦЭМ!$B$34:$B$777,G$11)+'СЕТ СН'!$F$11+СВЦЭМ!$D$10+'СЕТ СН'!$F$6-'СЕТ СН'!$F$23</f>
        <v>1020.30243926</v>
      </c>
      <c r="H26" s="37">
        <f>SUMIFS(СВЦЭМ!$D$34:$D$777,СВЦЭМ!$A$34:$A$777,$A26,СВЦЭМ!$B$34:$B$777,H$11)+'СЕТ СН'!$F$11+СВЦЭМ!$D$10+'СЕТ СН'!$F$6-'СЕТ СН'!$F$23</f>
        <v>1016.47039896</v>
      </c>
      <c r="I26" s="37">
        <f>SUMIFS(СВЦЭМ!$D$34:$D$777,СВЦЭМ!$A$34:$A$777,$A26,СВЦЭМ!$B$34:$B$777,I$11)+'СЕТ СН'!$F$11+СВЦЭМ!$D$10+'СЕТ СН'!$F$6-'СЕТ СН'!$F$23</f>
        <v>938.71698622000008</v>
      </c>
      <c r="J26" s="37">
        <f>SUMIFS(СВЦЭМ!$D$34:$D$777,СВЦЭМ!$A$34:$A$777,$A26,СВЦЭМ!$B$34:$B$777,J$11)+'СЕТ СН'!$F$11+СВЦЭМ!$D$10+'СЕТ СН'!$F$6-'СЕТ СН'!$F$23</f>
        <v>829.26361339000005</v>
      </c>
      <c r="K26" s="37">
        <f>SUMIFS(СВЦЭМ!$D$34:$D$777,СВЦЭМ!$A$34:$A$777,$A26,СВЦЭМ!$B$34:$B$777,K$11)+'СЕТ СН'!$F$11+СВЦЭМ!$D$10+'СЕТ СН'!$F$6-'СЕТ СН'!$F$23</f>
        <v>776.64710975000025</v>
      </c>
      <c r="L26" s="37">
        <f>SUMIFS(СВЦЭМ!$D$34:$D$777,СВЦЭМ!$A$34:$A$777,$A26,СВЦЭМ!$B$34:$B$777,L$11)+'СЕТ СН'!$F$11+СВЦЭМ!$D$10+'СЕТ СН'!$F$6-'СЕТ СН'!$F$23</f>
        <v>766.28357073000006</v>
      </c>
      <c r="M26" s="37">
        <f>SUMIFS(СВЦЭМ!$D$34:$D$777,СВЦЭМ!$A$34:$A$777,$A26,СВЦЭМ!$B$34:$B$777,M$11)+'СЕТ СН'!$F$11+СВЦЭМ!$D$10+'СЕТ СН'!$F$6-'СЕТ СН'!$F$23</f>
        <v>764.88845228000014</v>
      </c>
      <c r="N26" s="37">
        <f>SUMIFS(СВЦЭМ!$D$34:$D$777,СВЦЭМ!$A$34:$A$777,$A26,СВЦЭМ!$B$34:$B$777,N$11)+'СЕТ СН'!$F$11+СВЦЭМ!$D$10+'СЕТ СН'!$F$6-'СЕТ СН'!$F$23</f>
        <v>758.69331884000007</v>
      </c>
      <c r="O26" s="37">
        <f>SUMIFS(СВЦЭМ!$D$34:$D$777,СВЦЭМ!$A$34:$A$777,$A26,СВЦЭМ!$B$34:$B$777,O$11)+'СЕТ СН'!$F$11+СВЦЭМ!$D$10+'СЕТ СН'!$F$6-'СЕТ СН'!$F$23</f>
        <v>750.34969467000019</v>
      </c>
      <c r="P26" s="37">
        <f>SUMIFS(СВЦЭМ!$D$34:$D$777,СВЦЭМ!$A$34:$A$777,$A26,СВЦЭМ!$B$34:$B$777,P$11)+'СЕТ СН'!$F$11+СВЦЭМ!$D$10+'СЕТ СН'!$F$6-'СЕТ СН'!$F$23</f>
        <v>748.9753550800001</v>
      </c>
      <c r="Q26" s="37">
        <f>SUMIFS(СВЦЭМ!$D$34:$D$777,СВЦЭМ!$A$34:$A$777,$A26,СВЦЭМ!$B$34:$B$777,Q$11)+'СЕТ СН'!$F$11+СВЦЭМ!$D$10+'СЕТ СН'!$F$6-'СЕТ СН'!$F$23</f>
        <v>749.31973008000023</v>
      </c>
      <c r="R26" s="37">
        <f>SUMIFS(СВЦЭМ!$D$34:$D$777,СВЦЭМ!$A$34:$A$777,$A26,СВЦЭМ!$B$34:$B$777,R$11)+'СЕТ СН'!$F$11+СВЦЭМ!$D$10+'СЕТ СН'!$F$6-'СЕТ СН'!$F$23</f>
        <v>747.25868171000002</v>
      </c>
      <c r="S26" s="37">
        <f>SUMIFS(СВЦЭМ!$D$34:$D$777,СВЦЭМ!$A$34:$A$777,$A26,СВЦЭМ!$B$34:$B$777,S$11)+'СЕТ СН'!$F$11+СВЦЭМ!$D$10+'СЕТ СН'!$F$6-'СЕТ СН'!$F$23</f>
        <v>748.17864644000019</v>
      </c>
      <c r="T26" s="37">
        <f>SUMIFS(СВЦЭМ!$D$34:$D$777,СВЦЭМ!$A$34:$A$777,$A26,СВЦЭМ!$B$34:$B$777,T$11)+'СЕТ СН'!$F$11+СВЦЭМ!$D$10+'СЕТ СН'!$F$6-'СЕТ СН'!$F$23</f>
        <v>746.05467683999996</v>
      </c>
      <c r="U26" s="37">
        <f>SUMIFS(СВЦЭМ!$D$34:$D$777,СВЦЭМ!$A$34:$A$777,$A26,СВЦЭМ!$B$34:$B$777,U$11)+'СЕТ СН'!$F$11+СВЦЭМ!$D$10+'СЕТ СН'!$F$6-'СЕТ СН'!$F$23</f>
        <v>746.05844855000009</v>
      </c>
      <c r="V26" s="37">
        <f>SUMIFS(СВЦЭМ!$D$34:$D$777,СВЦЭМ!$A$34:$A$777,$A26,СВЦЭМ!$B$34:$B$777,V$11)+'СЕТ СН'!$F$11+СВЦЭМ!$D$10+'СЕТ СН'!$F$6-'СЕТ СН'!$F$23</f>
        <v>767.06300778000013</v>
      </c>
      <c r="W26" s="37">
        <f>SUMIFS(СВЦЭМ!$D$34:$D$777,СВЦЭМ!$A$34:$A$777,$A26,СВЦЭМ!$B$34:$B$777,W$11)+'СЕТ СН'!$F$11+СВЦЭМ!$D$10+'СЕТ СН'!$F$6-'СЕТ СН'!$F$23</f>
        <v>746.88723862999996</v>
      </c>
      <c r="X26" s="37">
        <f>SUMIFS(СВЦЭМ!$D$34:$D$777,СВЦЭМ!$A$34:$A$777,$A26,СВЦЭМ!$B$34:$B$777,X$11)+'СЕТ СН'!$F$11+СВЦЭМ!$D$10+'СЕТ СН'!$F$6-'СЕТ СН'!$F$23</f>
        <v>727.22450681999999</v>
      </c>
      <c r="Y26" s="37">
        <f>SUMIFS(СВЦЭМ!$D$34:$D$777,СВЦЭМ!$A$34:$A$777,$A26,СВЦЭМ!$B$34:$B$777,Y$11)+'СЕТ СН'!$F$11+СВЦЭМ!$D$10+'СЕТ СН'!$F$6-'СЕТ СН'!$F$23</f>
        <v>808.08367339000006</v>
      </c>
    </row>
    <row r="27" spans="1:25" ht="15.75" x14ac:dyDescent="0.2">
      <c r="A27" s="36">
        <f t="shared" si="0"/>
        <v>42932</v>
      </c>
      <c r="B27" s="37">
        <f>SUMIFS(СВЦЭМ!$D$34:$D$777,СВЦЭМ!$A$34:$A$777,$A27,СВЦЭМ!$B$34:$B$777,B$11)+'СЕТ СН'!$F$11+СВЦЭМ!$D$10+'СЕТ СН'!$F$6-'СЕТ СН'!$F$23</f>
        <v>948.45920354999998</v>
      </c>
      <c r="C27" s="37">
        <f>SUMIFS(СВЦЭМ!$D$34:$D$777,СВЦЭМ!$A$34:$A$777,$A27,СВЦЭМ!$B$34:$B$777,C$11)+'СЕТ СН'!$F$11+СВЦЭМ!$D$10+'СЕТ СН'!$F$6-'СЕТ СН'!$F$23</f>
        <v>1037.29647434</v>
      </c>
      <c r="D27" s="37">
        <f>SUMIFS(СВЦЭМ!$D$34:$D$777,СВЦЭМ!$A$34:$A$777,$A27,СВЦЭМ!$B$34:$B$777,D$11)+'СЕТ СН'!$F$11+СВЦЭМ!$D$10+'СЕТ СН'!$F$6-'СЕТ СН'!$F$23</f>
        <v>1079.03142381</v>
      </c>
      <c r="E27" s="37">
        <f>SUMIFS(СВЦЭМ!$D$34:$D$777,СВЦЭМ!$A$34:$A$777,$A27,СВЦЭМ!$B$34:$B$777,E$11)+'СЕТ СН'!$F$11+СВЦЭМ!$D$10+'СЕТ СН'!$F$6-'СЕТ СН'!$F$23</f>
        <v>1072.3715375500001</v>
      </c>
      <c r="F27" s="37">
        <f>SUMIFS(СВЦЭМ!$D$34:$D$777,СВЦЭМ!$A$34:$A$777,$A27,СВЦЭМ!$B$34:$B$777,F$11)+'СЕТ СН'!$F$11+СВЦЭМ!$D$10+'СЕТ СН'!$F$6-'СЕТ СН'!$F$23</f>
        <v>1065.4603128400001</v>
      </c>
      <c r="G27" s="37">
        <f>SUMIFS(СВЦЭМ!$D$34:$D$777,СВЦЭМ!$A$34:$A$777,$A27,СВЦЭМ!$B$34:$B$777,G$11)+'СЕТ СН'!$F$11+СВЦЭМ!$D$10+'СЕТ СН'!$F$6-'СЕТ СН'!$F$23</f>
        <v>1063.0886286700002</v>
      </c>
      <c r="H27" s="37">
        <f>SUMIFS(СВЦЭМ!$D$34:$D$777,СВЦЭМ!$A$34:$A$777,$A27,СВЦЭМ!$B$34:$B$777,H$11)+'СЕТ СН'!$F$11+СВЦЭМ!$D$10+'СЕТ СН'!$F$6-'СЕТ СН'!$F$23</f>
        <v>1078.7173392700001</v>
      </c>
      <c r="I27" s="37">
        <f>SUMIFS(СВЦЭМ!$D$34:$D$777,СВЦЭМ!$A$34:$A$777,$A27,СВЦЭМ!$B$34:$B$777,I$11)+'СЕТ СН'!$F$11+СВЦЭМ!$D$10+'СЕТ СН'!$F$6-'СЕТ СН'!$F$23</f>
        <v>1008.32478728</v>
      </c>
      <c r="J27" s="37">
        <f>SUMIFS(СВЦЭМ!$D$34:$D$777,СВЦЭМ!$A$34:$A$777,$A27,СВЦЭМ!$B$34:$B$777,J$11)+'СЕТ СН'!$F$11+СВЦЭМ!$D$10+'СЕТ СН'!$F$6-'СЕТ СН'!$F$23</f>
        <v>890.67752410999992</v>
      </c>
      <c r="K27" s="37">
        <f>SUMIFS(СВЦЭМ!$D$34:$D$777,СВЦЭМ!$A$34:$A$777,$A27,СВЦЭМ!$B$34:$B$777,K$11)+'СЕТ СН'!$F$11+СВЦЭМ!$D$10+'СЕТ СН'!$F$6-'СЕТ СН'!$F$23</f>
        <v>764.97123916999999</v>
      </c>
      <c r="L27" s="37">
        <f>SUMIFS(СВЦЭМ!$D$34:$D$777,СВЦЭМ!$A$34:$A$777,$A27,СВЦЭМ!$B$34:$B$777,L$11)+'СЕТ СН'!$F$11+СВЦЭМ!$D$10+'СЕТ СН'!$F$6-'СЕТ СН'!$F$23</f>
        <v>699.9001510600001</v>
      </c>
      <c r="M27" s="37">
        <f>SUMIFS(СВЦЭМ!$D$34:$D$777,СВЦЭМ!$A$34:$A$777,$A27,СВЦЭМ!$B$34:$B$777,M$11)+'СЕТ СН'!$F$11+СВЦЭМ!$D$10+'СЕТ СН'!$F$6-'СЕТ СН'!$F$23</f>
        <v>665.08055624000008</v>
      </c>
      <c r="N27" s="37">
        <f>SUMIFS(СВЦЭМ!$D$34:$D$777,СВЦЭМ!$A$34:$A$777,$A27,СВЦЭМ!$B$34:$B$777,N$11)+'СЕТ СН'!$F$11+СВЦЭМ!$D$10+'СЕТ СН'!$F$6-'СЕТ СН'!$F$23</f>
        <v>677.53470625</v>
      </c>
      <c r="O27" s="37">
        <f>SUMIFS(СВЦЭМ!$D$34:$D$777,СВЦЭМ!$A$34:$A$777,$A27,СВЦЭМ!$B$34:$B$777,O$11)+'СЕТ СН'!$F$11+СВЦЭМ!$D$10+'СЕТ СН'!$F$6-'СЕТ СН'!$F$23</f>
        <v>660.39473221999992</v>
      </c>
      <c r="P27" s="37">
        <f>SUMIFS(СВЦЭМ!$D$34:$D$777,СВЦЭМ!$A$34:$A$777,$A27,СВЦЭМ!$B$34:$B$777,P$11)+'СЕТ СН'!$F$11+СВЦЭМ!$D$10+'СЕТ СН'!$F$6-'СЕТ СН'!$F$23</f>
        <v>660.55490323999993</v>
      </c>
      <c r="Q27" s="37">
        <f>SUMIFS(СВЦЭМ!$D$34:$D$777,СВЦЭМ!$A$34:$A$777,$A27,СВЦЭМ!$B$34:$B$777,Q$11)+'СЕТ СН'!$F$11+СВЦЭМ!$D$10+'СЕТ СН'!$F$6-'СЕТ СН'!$F$23</f>
        <v>661.85524841999995</v>
      </c>
      <c r="R27" s="37">
        <f>SUMIFS(СВЦЭМ!$D$34:$D$777,СВЦЭМ!$A$34:$A$777,$A27,СВЦЭМ!$B$34:$B$777,R$11)+'СЕТ СН'!$F$11+СВЦЭМ!$D$10+'СЕТ СН'!$F$6-'СЕТ СН'!$F$23</f>
        <v>659.72725644000002</v>
      </c>
      <c r="S27" s="37">
        <f>SUMIFS(СВЦЭМ!$D$34:$D$777,СВЦЭМ!$A$34:$A$777,$A27,СВЦЭМ!$B$34:$B$777,S$11)+'СЕТ СН'!$F$11+СВЦЭМ!$D$10+'СЕТ СН'!$F$6-'СЕТ СН'!$F$23</f>
        <v>655.35489352000013</v>
      </c>
      <c r="T27" s="37">
        <f>SUMIFS(СВЦЭМ!$D$34:$D$777,СВЦЭМ!$A$34:$A$777,$A27,СВЦЭМ!$B$34:$B$777,T$11)+'СЕТ СН'!$F$11+СВЦЭМ!$D$10+'СЕТ СН'!$F$6-'СЕТ СН'!$F$23</f>
        <v>658.61288082999999</v>
      </c>
      <c r="U27" s="37">
        <f>SUMIFS(СВЦЭМ!$D$34:$D$777,СВЦЭМ!$A$34:$A$777,$A27,СВЦЭМ!$B$34:$B$777,U$11)+'СЕТ СН'!$F$11+СВЦЭМ!$D$10+'СЕТ СН'!$F$6-'СЕТ СН'!$F$23</f>
        <v>657.44863192000003</v>
      </c>
      <c r="V27" s="37">
        <f>SUMIFS(СВЦЭМ!$D$34:$D$777,СВЦЭМ!$A$34:$A$777,$A27,СВЦЭМ!$B$34:$B$777,V$11)+'СЕТ СН'!$F$11+СВЦЭМ!$D$10+'СЕТ СН'!$F$6-'СЕТ СН'!$F$23</f>
        <v>681.63419290999991</v>
      </c>
      <c r="W27" s="37">
        <f>SUMIFS(СВЦЭМ!$D$34:$D$777,СВЦЭМ!$A$34:$A$777,$A27,СВЦЭМ!$B$34:$B$777,W$11)+'СЕТ СН'!$F$11+СВЦЭМ!$D$10+'СЕТ СН'!$F$6-'СЕТ СН'!$F$23</f>
        <v>732.31618073000004</v>
      </c>
      <c r="X27" s="37">
        <f>SUMIFS(СВЦЭМ!$D$34:$D$777,СВЦЭМ!$A$34:$A$777,$A27,СВЦЭМ!$B$34:$B$777,X$11)+'СЕТ СН'!$F$11+СВЦЭМ!$D$10+'СЕТ СН'!$F$6-'СЕТ СН'!$F$23</f>
        <v>785.32526359000008</v>
      </c>
      <c r="Y27" s="37">
        <f>SUMIFS(СВЦЭМ!$D$34:$D$777,СВЦЭМ!$A$34:$A$777,$A27,СВЦЭМ!$B$34:$B$777,Y$11)+'СЕТ СН'!$F$11+СВЦЭМ!$D$10+'СЕТ СН'!$F$6-'СЕТ СН'!$F$23</f>
        <v>878.2219814</v>
      </c>
    </row>
    <row r="28" spans="1:25" ht="15.75" x14ac:dyDescent="0.2">
      <c r="A28" s="36">
        <f t="shared" si="0"/>
        <v>42933</v>
      </c>
      <c r="B28" s="37">
        <f>SUMIFS(СВЦЭМ!$D$34:$D$777,СВЦЭМ!$A$34:$A$777,$A28,СВЦЭМ!$B$34:$B$777,B$11)+'СЕТ СН'!$F$11+СВЦЭМ!$D$10+'СЕТ СН'!$F$6-'СЕТ СН'!$F$23</f>
        <v>946.19567488000007</v>
      </c>
      <c r="C28" s="37">
        <f>SUMIFS(СВЦЭМ!$D$34:$D$777,СВЦЭМ!$A$34:$A$777,$A28,СВЦЭМ!$B$34:$B$777,C$11)+'СЕТ СН'!$F$11+СВЦЭМ!$D$10+'СЕТ СН'!$F$6-'СЕТ СН'!$F$23</f>
        <v>1031.9271214300002</v>
      </c>
      <c r="D28" s="37">
        <f>SUMIFS(СВЦЭМ!$D$34:$D$777,СВЦЭМ!$A$34:$A$777,$A28,СВЦЭМ!$B$34:$B$777,D$11)+'СЕТ СН'!$F$11+СВЦЭМ!$D$10+'СЕТ СН'!$F$6-'СЕТ СН'!$F$23</f>
        <v>1086.8316128900001</v>
      </c>
      <c r="E28" s="37">
        <f>SUMIFS(СВЦЭМ!$D$34:$D$777,СВЦЭМ!$A$34:$A$777,$A28,СВЦЭМ!$B$34:$B$777,E$11)+'СЕТ СН'!$F$11+СВЦЭМ!$D$10+'СЕТ СН'!$F$6-'СЕТ СН'!$F$23</f>
        <v>1080.7003436900002</v>
      </c>
      <c r="F28" s="37">
        <f>SUMIFS(СВЦЭМ!$D$34:$D$777,СВЦЭМ!$A$34:$A$777,$A28,СВЦЭМ!$B$34:$B$777,F$11)+'СЕТ СН'!$F$11+СВЦЭМ!$D$10+'СЕТ СН'!$F$6-'СЕТ СН'!$F$23</f>
        <v>1078.1005106100001</v>
      </c>
      <c r="G28" s="37">
        <f>SUMIFS(СВЦЭМ!$D$34:$D$777,СВЦЭМ!$A$34:$A$777,$A28,СВЦЭМ!$B$34:$B$777,G$11)+'СЕТ СН'!$F$11+СВЦЭМ!$D$10+'СЕТ СН'!$F$6-'СЕТ СН'!$F$23</f>
        <v>1081.90096309</v>
      </c>
      <c r="H28" s="37">
        <f>SUMIFS(СВЦЭМ!$D$34:$D$777,СВЦЭМ!$A$34:$A$777,$A28,СВЦЭМ!$B$34:$B$777,H$11)+'СЕТ СН'!$F$11+СВЦЭМ!$D$10+'СЕТ СН'!$F$6-'СЕТ СН'!$F$23</f>
        <v>1064.0948941600002</v>
      </c>
      <c r="I28" s="37">
        <f>SUMIFS(СВЦЭМ!$D$34:$D$777,СВЦЭМ!$A$34:$A$777,$A28,СВЦЭМ!$B$34:$B$777,I$11)+'СЕТ СН'!$F$11+СВЦЭМ!$D$10+'СЕТ СН'!$F$6-'СЕТ СН'!$F$23</f>
        <v>963.58405567</v>
      </c>
      <c r="J28" s="37">
        <f>SUMIFS(СВЦЭМ!$D$34:$D$777,СВЦЭМ!$A$34:$A$777,$A28,СВЦЭМ!$B$34:$B$777,J$11)+'СЕТ СН'!$F$11+СВЦЭМ!$D$10+'СЕТ СН'!$F$6-'СЕТ СН'!$F$23</f>
        <v>839.74517067000011</v>
      </c>
      <c r="K28" s="37">
        <f>SUMIFS(СВЦЭМ!$D$34:$D$777,СВЦЭМ!$A$34:$A$777,$A28,СВЦЭМ!$B$34:$B$777,K$11)+'СЕТ СН'!$F$11+СВЦЭМ!$D$10+'СЕТ СН'!$F$6-'СЕТ СН'!$F$23</f>
        <v>766.69485234000012</v>
      </c>
      <c r="L28" s="37">
        <f>SUMIFS(СВЦЭМ!$D$34:$D$777,СВЦЭМ!$A$34:$A$777,$A28,СВЦЭМ!$B$34:$B$777,L$11)+'СЕТ СН'!$F$11+СВЦЭМ!$D$10+'СЕТ СН'!$F$6-'СЕТ СН'!$F$23</f>
        <v>687.50233118999995</v>
      </c>
      <c r="M28" s="37">
        <f>SUMIFS(СВЦЭМ!$D$34:$D$777,СВЦЭМ!$A$34:$A$777,$A28,СВЦЭМ!$B$34:$B$777,M$11)+'СЕТ СН'!$F$11+СВЦЭМ!$D$10+'СЕТ СН'!$F$6-'СЕТ СН'!$F$23</f>
        <v>667.72315913000011</v>
      </c>
      <c r="N28" s="37">
        <f>SUMIFS(СВЦЭМ!$D$34:$D$777,СВЦЭМ!$A$34:$A$777,$A28,СВЦЭМ!$B$34:$B$777,N$11)+'СЕТ СН'!$F$11+СВЦЭМ!$D$10+'СЕТ СН'!$F$6-'СЕТ СН'!$F$23</f>
        <v>686.24678244999996</v>
      </c>
      <c r="O28" s="37">
        <f>SUMIFS(СВЦЭМ!$D$34:$D$777,СВЦЭМ!$A$34:$A$777,$A28,СВЦЭМ!$B$34:$B$777,O$11)+'СЕТ СН'!$F$11+СВЦЭМ!$D$10+'СЕТ СН'!$F$6-'СЕТ СН'!$F$23</f>
        <v>689.38427915000011</v>
      </c>
      <c r="P28" s="37">
        <f>SUMIFS(СВЦЭМ!$D$34:$D$777,СВЦЭМ!$A$34:$A$777,$A28,СВЦЭМ!$B$34:$B$777,P$11)+'СЕТ СН'!$F$11+СВЦЭМ!$D$10+'СЕТ СН'!$F$6-'СЕТ СН'!$F$23</f>
        <v>691.09834317000013</v>
      </c>
      <c r="Q28" s="37">
        <f>SUMIFS(СВЦЭМ!$D$34:$D$777,СВЦЭМ!$A$34:$A$777,$A28,СВЦЭМ!$B$34:$B$777,Q$11)+'СЕТ СН'!$F$11+СВЦЭМ!$D$10+'СЕТ СН'!$F$6-'СЕТ СН'!$F$23</f>
        <v>693.60860481999998</v>
      </c>
      <c r="R28" s="37">
        <f>SUMIFS(СВЦЭМ!$D$34:$D$777,СВЦЭМ!$A$34:$A$777,$A28,СВЦЭМ!$B$34:$B$777,R$11)+'СЕТ СН'!$F$11+СВЦЭМ!$D$10+'СЕТ СН'!$F$6-'СЕТ СН'!$F$23</f>
        <v>694.92096812</v>
      </c>
      <c r="S28" s="37">
        <f>SUMIFS(СВЦЭМ!$D$34:$D$777,СВЦЭМ!$A$34:$A$777,$A28,СВЦЭМ!$B$34:$B$777,S$11)+'СЕТ СН'!$F$11+СВЦЭМ!$D$10+'СЕТ СН'!$F$6-'СЕТ СН'!$F$23</f>
        <v>692.93488471000001</v>
      </c>
      <c r="T28" s="37">
        <f>SUMIFS(СВЦЭМ!$D$34:$D$777,СВЦЭМ!$A$34:$A$777,$A28,СВЦЭМ!$B$34:$B$777,T$11)+'СЕТ СН'!$F$11+СВЦЭМ!$D$10+'СЕТ СН'!$F$6-'СЕТ СН'!$F$23</f>
        <v>689.40408758000012</v>
      </c>
      <c r="U28" s="37">
        <f>SUMIFS(СВЦЭМ!$D$34:$D$777,СВЦЭМ!$A$34:$A$777,$A28,СВЦЭМ!$B$34:$B$777,U$11)+'СЕТ СН'!$F$11+СВЦЭМ!$D$10+'СЕТ СН'!$F$6-'СЕТ СН'!$F$23</f>
        <v>681.62805096000011</v>
      </c>
      <c r="V28" s="37">
        <f>SUMIFS(СВЦЭМ!$D$34:$D$777,СВЦЭМ!$A$34:$A$777,$A28,СВЦЭМ!$B$34:$B$777,V$11)+'СЕТ СН'!$F$11+СВЦЭМ!$D$10+'СЕТ СН'!$F$6-'СЕТ СН'!$F$23</f>
        <v>679.12196231999997</v>
      </c>
      <c r="W28" s="37">
        <f>SUMIFS(СВЦЭМ!$D$34:$D$777,СВЦЭМ!$A$34:$A$777,$A28,СВЦЭМ!$B$34:$B$777,W$11)+'СЕТ СН'!$F$11+СВЦЭМ!$D$10+'СЕТ СН'!$F$6-'СЕТ СН'!$F$23</f>
        <v>715.06077886999992</v>
      </c>
      <c r="X28" s="37">
        <f>SUMIFS(СВЦЭМ!$D$34:$D$777,СВЦЭМ!$A$34:$A$777,$A28,СВЦЭМ!$B$34:$B$777,X$11)+'СЕТ СН'!$F$11+СВЦЭМ!$D$10+'СЕТ СН'!$F$6-'СЕТ СН'!$F$23</f>
        <v>740.93754135000017</v>
      </c>
      <c r="Y28" s="37">
        <f>SUMIFS(СВЦЭМ!$D$34:$D$777,СВЦЭМ!$A$34:$A$777,$A28,СВЦЭМ!$B$34:$B$777,Y$11)+'СЕТ СН'!$F$11+СВЦЭМ!$D$10+'СЕТ СН'!$F$6-'СЕТ СН'!$F$23</f>
        <v>876.67248195000002</v>
      </c>
    </row>
    <row r="29" spans="1:25" ht="15.75" x14ac:dyDescent="0.2">
      <c r="A29" s="36">
        <f t="shared" si="0"/>
        <v>42934</v>
      </c>
      <c r="B29" s="37">
        <f>SUMIFS(СВЦЭМ!$D$34:$D$777,СВЦЭМ!$A$34:$A$777,$A29,СВЦЭМ!$B$34:$B$777,B$11)+'СЕТ СН'!$F$11+СВЦЭМ!$D$10+'СЕТ СН'!$F$6-'СЕТ СН'!$F$23</f>
        <v>991.05920274000005</v>
      </c>
      <c r="C29" s="37">
        <f>SUMIFS(СВЦЭМ!$D$34:$D$777,СВЦЭМ!$A$34:$A$777,$A29,СВЦЭМ!$B$34:$B$777,C$11)+'СЕТ СН'!$F$11+СВЦЭМ!$D$10+'СЕТ СН'!$F$6-'СЕТ СН'!$F$23</f>
        <v>1015.4462119100001</v>
      </c>
      <c r="D29" s="37">
        <f>SUMIFS(СВЦЭМ!$D$34:$D$777,СВЦЭМ!$A$34:$A$777,$A29,СВЦЭМ!$B$34:$B$777,D$11)+'СЕТ СН'!$F$11+СВЦЭМ!$D$10+'СЕТ СН'!$F$6-'СЕТ СН'!$F$23</f>
        <v>1068.83821373</v>
      </c>
      <c r="E29" s="37">
        <f>SUMIFS(СВЦЭМ!$D$34:$D$777,СВЦЭМ!$A$34:$A$777,$A29,СВЦЭМ!$B$34:$B$777,E$11)+'СЕТ СН'!$F$11+СВЦЭМ!$D$10+'СЕТ СН'!$F$6-'СЕТ СН'!$F$23</f>
        <v>1070.5126408600001</v>
      </c>
      <c r="F29" s="37">
        <f>SUMIFS(СВЦЭМ!$D$34:$D$777,СВЦЭМ!$A$34:$A$777,$A29,СВЦЭМ!$B$34:$B$777,F$11)+'СЕТ СН'!$F$11+СВЦЭМ!$D$10+'СЕТ СН'!$F$6-'СЕТ СН'!$F$23</f>
        <v>1066.1729423300001</v>
      </c>
      <c r="G29" s="37">
        <f>SUMIFS(СВЦЭМ!$D$34:$D$777,СВЦЭМ!$A$34:$A$777,$A29,СВЦЭМ!$B$34:$B$777,G$11)+'СЕТ СН'!$F$11+СВЦЭМ!$D$10+'СЕТ СН'!$F$6-'СЕТ СН'!$F$23</f>
        <v>1067.67836966</v>
      </c>
      <c r="H29" s="37">
        <f>SUMIFS(СВЦЭМ!$D$34:$D$777,СВЦЭМ!$A$34:$A$777,$A29,СВЦЭМ!$B$34:$B$777,H$11)+'СЕТ СН'!$F$11+СВЦЭМ!$D$10+'СЕТ СН'!$F$6-'СЕТ СН'!$F$23</f>
        <v>1083.4862209600001</v>
      </c>
      <c r="I29" s="37">
        <f>SUMIFS(СВЦЭМ!$D$34:$D$777,СВЦЭМ!$A$34:$A$777,$A29,СВЦЭМ!$B$34:$B$777,I$11)+'СЕТ СН'!$F$11+СВЦЭМ!$D$10+'СЕТ СН'!$F$6-'СЕТ СН'!$F$23</f>
        <v>1014.20478445</v>
      </c>
      <c r="J29" s="37">
        <f>SUMIFS(СВЦЭМ!$D$34:$D$777,СВЦЭМ!$A$34:$A$777,$A29,СВЦЭМ!$B$34:$B$777,J$11)+'СЕТ СН'!$F$11+СВЦЭМ!$D$10+'СЕТ СН'!$F$6-'СЕТ СН'!$F$23</f>
        <v>853.9558681200001</v>
      </c>
      <c r="K29" s="37">
        <f>SUMIFS(СВЦЭМ!$D$34:$D$777,СВЦЭМ!$A$34:$A$777,$A29,СВЦЭМ!$B$34:$B$777,K$11)+'СЕТ СН'!$F$11+СВЦЭМ!$D$10+'СЕТ СН'!$F$6-'СЕТ СН'!$F$23</f>
        <v>770.2814838700001</v>
      </c>
      <c r="L29" s="37">
        <f>SUMIFS(СВЦЭМ!$D$34:$D$777,СВЦЭМ!$A$34:$A$777,$A29,СВЦЭМ!$B$34:$B$777,L$11)+'СЕТ СН'!$F$11+СВЦЭМ!$D$10+'СЕТ СН'!$F$6-'СЕТ СН'!$F$23</f>
        <v>697.98848618000011</v>
      </c>
      <c r="M29" s="37">
        <f>SUMIFS(СВЦЭМ!$D$34:$D$777,СВЦЭМ!$A$34:$A$777,$A29,СВЦЭМ!$B$34:$B$777,M$11)+'СЕТ СН'!$F$11+СВЦЭМ!$D$10+'СЕТ СН'!$F$6-'СЕТ СН'!$F$23</f>
        <v>678.38282195000011</v>
      </c>
      <c r="N29" s="37">
        <f>SUMIFS(СВЦЭМ!$D$34:$D$777,СВЦЭМ!$A$34:$A$777,$A29,СВЦЭМ!$B$34:$B$777,N$11)+'СЕТ СН'!$F$11+СВЦЭМ!$D$10+'СЕТ СН'!$F$6-'СЕТ СН'!$F$23</f>
        <v>677.49599252000007</v>
      </c>
      <c r="O29" s="37">
        <f>SUMIFS(СВЦЭМ!$D$34:$D$777,СВЦЭМ!$A$34:$A$777,$A29,СВЦЭМ!$B$34:$B$777,O$11)+'СЕТ СН'!$F$11+СВЦЭМ!$D$10+'СЕТ СН'!$F$6-'СЕТ СН'!$F$23</f>
        <v>670.74386193999999</v>
      </c>
      <c r="P29" s="37">
        <f>SUMIFS(СВЦЭМ!$D$34:$D$777,СВЦЭМ!$A$34:$A$777,$A29,СВЦЭМ!$B$34:$B$777,P$11)+'СЕТ СН'!$F$11+СВЦЭМ!$D$10+'СЕТ СН'!$F$6-'СЕТ СН'!$F$23</f>
        <v>679.35863307999989</v>
      </c>
      <c r="Q29" s="37">
        <f>SUMIFS(СВЦЭМ!$D$34:$D$777,СВЦЭМ!$A$34:$A$777,$A29,СВЦЭМ!$B$34:$B$777,Q$11)+'СЕТ СН'!$F$11+СВЦЭМ!$D$10+'СЕТ СН'!$F$6-'СЕТ СН'!$F$23</f>
        <v>682.06540433000009</v>
      </c>
      <c r="R29" s="37">
        <f>SUMIFS(СВЦЭМ!$D$34:$D$777,СВЦЭМ!$A$34:$A$777,$A29,СВЦЭМ!$B$34:$B$777,R$11)+'СЕТ СН'!$F$11+СВЦЭМ!$D$10+'СЕТ СН'!$F$6-'СЕТ СН'!$F$23</f>
        <v>682.18156597000007</v>
      </c>
      <c r="S29" s="37">
        <f>SUMIFS(СВЦЭМ!$D$34:$D$777,СВЦЭМ!$A$34:$A$777,$A29,СВЦЭМ!$B$34:$B$777,S$11)+'СЕТ СН'!$F$11+СВЦЭМ!$D$10+'СЕТ СН'!$F$6-'СЕТ СН'!$F$23</f>
        <v>668.18076287999997</v>
      </c>
      <c r="T29" s="37">
        <f>SUMIFS(СВЦЭМ!$D$34:$D$777,СВЦЭМ!$A$34:$A$777,$A29,СВЦЭМ!$B$34:$B$777,T$11)+'СЕТ СН'!$F$11+СВЦЭМ!$D$10+'СЕТ СН'!$F$6-'СЕТ СН'!$F$23</f>
        <v>685.64660417999994</v>
      </c>
      <c r="U29" s="37">
        <f>SUMIFS(СВЦЭМ!$D$34:$D$777,СВЦЭМ!$A$34:$A$777,$A29,СВЦЭМ!$B$34:$B$777,U$11)+'СЕТ СН'!$F$11+СВЦЭМ!$D$10+'СЕТ СН'!$F$6-'СЕТ СН'!$F$23</f>
        <v>697.60104176000004</v>
      </c>
      <c r="V29" s="37">
        <f>SUMIFS(СВЦЭМ!$D$34:$D$777,СВЦЭМ!$A$34:$A$777,$A29,СВЦЭМ!$B$34:$B$777,V$11)+'СЕТ СН'!$F$11+СВЦЭМ!$D$10+'СЕТ СН'!$F$6-'СЕТ СН'!$F$23</f>
        <v>715.90792052999996</v>
      </c>
      <c r="W29" s="37">
        <f>SUMIFS(СВЦЭМ!$D$34:$D$777,СВЦЭМ!$A$34:$A$777,$A29,СВЦЭМ!$B$34:$B$777,W$11)+'СЕТ СН'!$F$11+СВЦЭМ!$D$10+'СЕТ СН'!$F$6-'СЕТ СН'!$F$23</f>
        <v>747.25676116000022</v>
      </c>
      <c r="X29" s="37">
        <f>SUMIFS(СВЦЭМ!$D$34:$D$777,СВЦЭМ!$A$34:$A$777,$A29,СВЦЭМ!$B$34:$B$777,X$11)+'СЕТ СН'!$F$11+СВЦЭМ!$D$10+'СЕТ СН'!$F$6-'СЕТ СН'!$F$23</f>
        <v>800.81101357000011</v>
      </c>
      <c r="Y29" s="37">
        <f>SUMIFS(СВЦЭМ!$D$34:$D$777,СВЦЭМ!$A$34:$A$777,$A29,СВЦЭМ!$B$34:$B$777,Y$11)+'СЕТ СН'!$F$11+СВЦЭМ!$D$10+'СЕТ СН'!$F$6-'СЕТ СН'!$F$23</f>
        <v>921.10488725000005</v>
      </c>
    </row>
    <row r="30" spans="1:25" ht="15.75" x14ac:dyDescent="0.2">
      <c r="A30" s="36">
        <f t="shared" si="0"/>
        <v>42935</v>
      </c>
      <c r="B30" s="37">
        <f>SUMIFS(СВЦЭМ!$D$34:$D$777,СВЦЭМ!$A$34:$A$777,$A30,СВЦЭМ!$B$34:$B$777,B$11)+'СЕТ СН'!$F$11+СВЦЭМ!$D$10+'СЕТ СН'!$F$6-'СЕТ СН'!$F$23</f>
        <v>839.46937247000005</v>
      </c>
      <c r="C30" s="37">
        <f>SUMIFS(СВЦЭМ!$D$34:$D$777,СВЦЭМ!$A$34:$A$777,$A30,СВЦЭМ!$B$34:$B$777,C$11)+'СЕТ СН'!$F$11+СВЦЭМ!$D$10+'СЕТ СН'!$F$6-'СЕТ СН'!$F$23</f>
        <v>935.70552186000009</v>
      </c>
      <c r="D30" s="37">
        <f>SUMIFS(СВЦЭМ!$D$34:$D$777,СВЦЭМ!$A$34:$A$777,$A30,СВЦЭМ!$B$34:$B$777,D$11)+'СЕТ СН'!$F$11+СВЦЭМ!$D$10+'СЕТ СН'!$F$6-'СЕТ СН'!$F$23</f>
        <v>982.37843406000002</v>
      </c>
      <c r="E30" s="37">
        <f>SUMIFS(СВЦЭМ!$D$34:$D$777,СВЦЭМ!$A$34:$A$777,$A30,СВЦЭМ!$B$34:$B$777,E$11)+'СЕТ СН'!$F$11+СВЦЭМ!$D$10+'СЕТ СН'!$F$6-'СЕТ СН'!$F$23</f>
        <v>997.28838816000007</v>
      </c>
      <c r="F30" s="37">
        <f>SUMIFS(СВЦЭМ!$D$34:$D$777,СВЦЭМ!$A$34:$A$777,$A30,СВЦЭМ!$B$34:$B$777,F$11)+'СЕТ СН'!$F$11+СВЦЭМ!$D$10+'СЕТ СН'!$F$6-'СЕТ СН'!$F$23</f>
        <v>1005.7633958500001</v>
      </c>
      <c r="G30" s="37">
        <f>SUMIFS(СВЦЭМ!$D$34:$D$777,СВЦЭМ!$A$34:$A$777,$A30,СВЦЭМ!$B$34:$B$777,G$11)+'СЕТ СН'!$F$11+СВЦЭМ!$D$10+'СЕТ СН'!$F$6-'СЕТ СН'!$F$23</f>
        <v>996.15058695000016</v>
      </c>
      <c r="H30" s="37">
        <f>SUMIFS(СВЦЭМ!$D$34:$D$777,СВЦЭМ!$A$34:$A$777,$A30,СВЦЭМ!$B$34:$B$777,H$11)+'СЕТ СН'!$F$11+СВЦЭМ!$D$10+'СЕТ СН'!$F$6-'СЕТ СН'!$F$23</f>
        <v>920.78455585000006</v>
      </c>
      <c r="I30" s="37">
        <f>SUMIFS(СВЦЭМ!$D$34:$D$777,СВЦЭМ!$A$34:$A$777,$A30,СВЦЭМ!$B$34:$B$777,I$11)+'СЕТ СН'!$F$11+СВЦЭМ!$D$10+'СЕТ СН'!$F$6-'СЕТ СН'!$F$23</f>
        <v>843.26943780000011</v>
      </c>
      <c r="J30" s="37">
        <f>SUMIFS(СВЦЭМ!$D$34:$D$777,СВЦЭМ!$A$34:$A$777,$A30,СВЦЭМ!$B$34:$B$777,J$11)+'СЕТ СН'!$F$11+СВЦЭМ!$D$10+'СЕТ СН'!$F$6-'СЕТ СН'!$F$23</f>
        <v>738.08290763000014</v>
      </c>
      <c r="K30" s="37">
        <f>SUMIFS(СВЦЭМ!$D$34:$D$777,СВЦЭМ!$A$34:$A$777,$A30,СВЦЭМ!$B$34:$B$777,K$11)+'СЕТ СН'!$F$11+СВЦЭМ!$D$10+'СЕТ СН'!$F$6-'СЕТ СН'!$F$23</f>
        <v>656.97592961000009</v>
      </c>
      <c r="L30" s="37">
        <f>SUMIFS(СВЦЭМ!$D$34:$D$777,СВЦЭМ!$A$34:$A$777,$A30,СВЦЭМ!$B$34:$B$777,L$11)+'СЕТ СН'!$F$11+СВЦЭМ!$D$10+'СЕТ СН'!$F$6-'СЕТ СН'!$F$23</f>
        <v>588.75436730999991</v>
      </c>
      <c r="M30" s="37">
        <f>SUMIFS(СВЦЭМ!$D$34:$D$777,СВЦЭМ!$A$34:$A$777,$A30,СВЦЭМ!$B$34:$B$777,M$11)+'СЕТ СН'!$F$11+СВЦЭМ!$D$10+'СЕТ СН'!$F$6-'СЕТ СН'!$F$23</f>
        <v>572.16476492999982</v>
      </c>
      <c r="N30" s="37">
        <f>SUMIFS(СВЦЭМ!$D$34:$D$777,СВЦЭМ!$A$34:$A$777,$A30,СВЦЭМ!$B$34:$B$777,N$11)+'СЕТ СН'!$F$11+СВЦЭМ!$D$10+'СЕТ СН'!$F$6-'СЕТ СН'!$F$23</f>
        <v>573.39785600000005</v>
      </c>
      <c r="O30" s="37">
        <f>SUMIFS(СВЦЭМ!$D$34:$D$777,СВЦЭМ!$A$34:$A$777,$A30,СВЦЭМ!$B$34:$B$777,O$11)+'СЕТ СН'!$F$11+СВЦЭМ!$D$10+'СЕТ СН'!$F$6-'СЕТ СН'!$F$23</f>
        <v>550.30327537999983</v>
      </c>
      <c r="P30" s="37">
        <f>SUMIFS(СВЦЭМ!$D$34:$D$777,СВЦЭМ!$A$34:$A$777,$A30,СВЦЭМ!$B$34:$B$777,P$11)+'СЕТ СН'!$F$11+СВЦЭМ!$D$10+'СЕТ СН'!$F$6-'СЕТ СН'!$F$23</f>
        <v>569.06683287999999</v>
      </c>
      <c r="Q30" s="37">
        <f>SUMIFS(СВЦЭМ!$D$34:$D$777,СВЦЭМ!$A$34:$A$777,$A30,СВЦЭМ!$B$34:$B$777,Q$11)+'СЕТ СН'!$F$11+СВЦЭМ!$D$10+'СЕТ СН'!$F$6-'СЕТ СН'!$F$23</f>
        <v>571.11632809000002</v>
      </c>
      <c r="R30" s="37">
        <f>SUMIFS(СВЦЭМ!$D$34:$D$777,СВЦЭМ!$A$34:$A$777,$A30,СВЦЭМ!$B$34:$B$777,R$11)+'СЕТ СН'!$F$11+СВЦЭМ!$D$10+'СЕТ СН'!$F$6-'СЕТ СН'!$F$23</f>
        <v>576.55712911000001</v>
      </c>
      <c r="S30" s="37">
        <f>SUMIFS(СВЦЭМ!$D$34:$D$777,СВЦЭМ!$A$34:$A$777,$A30,СВЦЭМ!$B$34:$B$777,S$11)+'СЕТ СН'!$F$11+СВЦЭМ!$D$10+'СЕТ СН'!$F$6-'СЕТ СН'!$F$23</f>
        <v>558.8869705699999</v>
      </c>
      <c r="T30" s="37">
        <f>SUMIFS(СВЦЭМ!$D$34:$D$777,СВЦЭМ!$A$34:$A$777,$A30,СВЦЭМ!$B$34:$B$777,T$11)+'СЕТ СН'!$F$11+СВЦЭМ!$D$10+'СЕТ СН'!$F$6-'СЕТ СН'!$F$23</f>
        <v>570.79856698000003</v>
      </c>
      <c r="U30" s="37">
        <f>SUMIFS(СВЦЭМ!$D$34:$D$777,СВЦЭМ!$A$34:$A$777,$A30,СВЦЭМ!$B$34:$B$777,U$11)+'СЕТ СН'!$F$11+СВЦЭМ!$D$10+'СЕТ СН'!$F$6-'СЕТ СН'!$F$23</f>
        <v>574.33809981000013</v>
      </c>
      <c r="V30" s="37">
        <f>SUMIFS(СВЦЭМ!$D$34:$D$777,СВЦЭМ!$A$34:$A$777,$A30,СВЦЭМ!$B$34:$B$777,V$11)+'СЕТ СН'!$F$11+СВЦЭМ!$D$10+'СЕТ СН'!$F$6-'СЕТ СН'!$F$23</f>
        <v>588.55348074999984</v>
      </c>
      <c r="W30" s="37">
        <f>SUMIFS(СВЦЭМ!$D$34:$D$777,СВЦЭМ!$A$34:$A$777,$A30,СВЦЭМ!$B$34:$B$777,W$11)+'СЕТ СН'!$F$11+СВЦЭМ!$D$10+'СЕТ СН'!$F$6-'СЕТ СН'!$F$23</f>
        <v>622.48551433000011</v>
      </c>
      <c r="X30" s="37">
        <f>SUMIFS(СВЦЭМ!$D$34:$D$777,СВЦЭМ!$A$34:$A$777,$A30,СВЦЭМ!$B$34:$B$777,X$11)+'СЕТ СН'!$F$11+СВЦЭМ!$D$10+'СЕТ СН'!$F$6-'СЕТ СН'!$F$23</f>
        <v>691.35312062000003</v>
      </c>
      <c r="Y30" s="37">
        <f>SUMIFS(СВЦЭМ!$D$34:$D$777,СВЦЭМ!$A$34:$A$777,$A30,СВЦЭМ!$B$34:$B$777,Y$11)+'СЕТ СН'!$F$11+СВЦЭМ!$D$10+'СЕТ СН'!$F$6-'СЕТ СН'!$F$23</f>
        <v>784.87314642000001</v>
      </c>
    </row>
    <row r="31" spans="1:25" ht="15.75" x14ac:dyDescent="0.2">
      <c r="A31" s="36">
        <f t="shared" si="0"/>
        <v>42936</v>
      </c>
      <c r="B31" s="37">
        <f>SUMIFS(СВЦЭМ!$D$34:$D$777,СВЦЭМ!$A$34:$A$777,$A31,СВЦЭМ!$B$34:$B$777,B$11)+'СЕТ СН'!$F$11+СВЦЭМ!$D$10+'СЕТ СН'!$F$6-'СЕТ СН'!$F$23</f>
        <v>787.55160624000018</v>
      </c>
      <c r="C31" s="37">
        <f>SUMIFS(СВЦЭМ!$D$34:$D$777,СВЦЭМ!$A$34:$A$777,$A31,СВЦЭМ!$B$34:$B$777,C$11)+'СЕТ СН'!$F$11+СВЦЭМ!$D$10+'СЕТ СН'!$F$6-'СЕТ СН'!$F$23</f>
        <v>859.92480019000004</v>
      </c>
      <c r="D31" s="37">
        <f>SUMIFS(СВЦЭМ!$D$34:$D$777,СВЦЭМ!$A$34:$A$777,$A31,СВЦЭМ!$B$34:$B$777,D$11)+'СЕТ СН'!$F$11+СВЦЭМ!$D$10+'СЕТ СН'!$F$6-'СЕТ СН'!$F$23</f>
        <v>924.65011591000007</v>
      </c>
      <c r="E31" s="37">
        <f>SUMIFS(СВЦЭМ!$D$34:$D$777,СВЦЭМ!$A$34:$A$777,$A31,СВЦЭМ!$B$34:$B$777,E$11)+'СЕТ СН'!$F$11+СВЦЭМ!$D$10+'СЕТ СН'!$F$6-'СЕТ СН'!$F$23</f>
        <v>949.88582489000009</v>
      </c>
      <c r="F31" s="37">
        <f>SUMIFS(СВЦЭМ!$D$34:$D$777,СВЦЭМ!$A$34:$A$777,$A31,СВЦЭМ!$B$34:$B$777,F$11)+'СЕТ СН'!$F$11+СВЦЭМ!$D$10+'СЕТ СН'!$F$6-'СЕТ СН'!$F$23</f>
        <v>951.57563213999993</v>
      </c>
      <c r="G31" s="37">
        <f>SUMIFS(СВЦЭМ!$D$34:$D$777,СВЦЭМ!$A$34:$A$777,$A31,СВЦЭМ!$B$34:$B$777,G$11)+'СЕТ СН'!$F$11+СВЦЭМ!$D$10+'СЕТ СН'!$F$6-'СЕТ СН'!$F$23</f>
        <v>949.7800688100001</v>
      </c>
      <c r="H31" s="37">
        <f>SUMIFS(СВЦЭМ!$D$34:$D$777,СВЦЭМ!$A$34:$A$777,$A31,СВЦЭМ!$B$34:$B$777,H$11)+'СЕТ СН'!$F$11+СВЦЭМ!$D$10+'СЕТ СН'!$F$6-'СЕТ СН'!$F$23</f>
        <v>874.45772523000005</v>
      </c>
      <c r="I31" s="37">
        <f>SUMIFS(СВЦЭМ!$D$34:$D$777,СВЦЭМ!$A$34:$A$777,$A31,СВЦЭМ!$B$34:$B$777,I$11)+'СЕТ СН'!$F$11+СВЦЭМ!$D$10+'СЕТ СН'!$F$6-'СЕТ СН'!$F$23</f>
        <v>819.50399659000004</v>
      </c>
      <c r="J31" s="37">
        <f>SUMIFS(СВЦЭМ!$D$34:$D$777,СВЦЭМ!$A$34:$A$777,$A31,СВЦЭМ!$B$34:$B$777,J$11)+'СЕТ СН'!$F$11+СВЦЭМ!$D$10+'СЕТ СН'!$F$6-'СЕТ СН'!$F$23</f>
        <v>704.13279295999996</v>
      </c>
      <c r="K31" s="37">
        <f>SUMIFS(СВЦЭМ!$D$34:$D$777,СВЦЭМ!$A$34:$A$777,$A31,СВЦЭМ!$B$34:$B$777,K$11)+'СЕТ СН'!$F$11+СВЦЭМ!$D$10+'СЕТ СН'!$F$6-'СЕТ СН'!$F$23</f>
        <v>631.32610837999982</v>
      </c>
      <c r="L31" s="37">
        <f>SUMIFS(СВЦЭМ!$D$34:$D$777,СВЦЭМ!$A$34:$A$777,$A31,СВЦЭМ!$B$34:$B$777,L$11)+'СЕТ СН'!$F$11+СВЦЭМ!$D$10+'СЕТ СН'!$F$6-'СЕТ СН'!$F$23</f>
        <v>568.36610051999992</v>
      </c>
      <c r="M31" s="37">
        <f>SUMIFS(СВЦЭМ!$D$34:$D$777,СВЦЭМ!$A$34:$A$777,$A31,СВЦЭМ!$B$34:$B$777,M$11)+'СЕТ СН'!$F$11+СВЦЭМ!$D$10+'СЕТ СН'!$F$6-'СЕТ СН'!$F$23</f>
        <v>530.3209188400001</v>
      </c>
      <c r="N31" s="37">
        <f>SUMIFS(СВЦЭМ!$D$34:$D$777,СВЦЭМ!$A$34:$A$777,$A31,СВЦЭМ!$B$34:$B$777,N$11)+'СЕТ СН'!$F$11+СВЦЭМ!$D$10+'СЕТ СН'!$F$6-'СЕТ СН'!$F$23</f>
        <v>532.24867941000002</v>
      </c>
      <c r="O31" s="37">
        <f>SUMIFS(СВЦЭМ!$D$34:$D$777,СВЦЭМ!$A$34:$A$777,$A31,СВЦЭМ!$B$34:$B$777,O$11)+'СЕТ СН'!$F$11+СВЦЭМ!$D$10+'СЕТ СН'!$F$6-'СЕТ СН'!$F$23</f>
        <v>517.21613797999998</v>
      </c>
      <c r="P31" s="37">
        <f>SUMIFS(СВЦЭМ!$D$34:$D$777,СВЦЭМ!$A$34:$A$777,$A31,СВЦЭМ!$B$34:$B$777,P$11)+'СЕТ СН'!$F$11+СВЦЭМ!$D$10+'СЕТ СН'!$F$6-'СЕТ СН'!$F$23</f>
        <v>534.04251970999985</v>
      </c>
      <c r="Q31" s="37">
        <f>SUMIFS(СВЦЭМ!$D$34:$D$777,СВЦЭМ!$A$34:$A$777,$A31,СВЦЭМ!$B$34:$B$777,Q$11)+'СЕТ СН'!$F$11+СВЦЭМ!$D$10+'СЕТ СН'!$F$6-'СЕТ СН'!$F$23</f>
        <v>533.86463884</v>
      </c>
      <c r="R31" s="37">
        <f>SUMIFS(СВЦЭМ!$D$34:$D$777,СВЦЭМ!$A$34:$A$777,$A31,СВЦЭМ!$B$34:$B$777,R$11)+'СЕТ СН'!$F$11+СВЦЭМ!$D$10+'СЕТ СН'!$F$6-'СЕТ СН'!$F$23</f>
        <v>537.66662513999995</v>
      </c>
      <c r="S31" s="37">
        <f>SUMIFS(СВЦЭМ!$D$34:$D$777,СВЦЭМ!$A$34:$A$777,$A31,СВЦЭМ!$B$34:$B$777,S$11)+'СЕТ СН'!$F$11+СВЦЭМ!$D$10+'СЕТ СН'!$F$6-'СЕТ СН'!$F$23</f>
        <v>535.33386859999996</v>
      </c>
      <c r="T31" s="37">
        <f>SUMIFS(СВЦЭМ!$D$34:$D$777,СВЦЭМ!$A$34:$A$777,$A31,СВЦЭМ!$B$34:$B$777,T$11)+'СЕТ СН'!$F$11+СВЦЭМ!$D$10+'СЕТ СН'!$F$6-'СЕТ СН'!$F$23</f>
        <v>551.65394273999982</v>
      </c>
      <c r="U31" s="37">
        <f>SUMIFS(СВЦЭМ!$D$34:$D$777,СВЦЭМ!$A$34:$A$777,$A31,СВЦЭМ!$B$34:$B$777,U$11)+'СЕТ СН'!$F$11+СВЦЭМ!$D$10+'СЕТ СН'!$F$6-'СЕТ СН'!$F$23</f>
        <v>556.68140890999985</v>
      </c>
      <c r="V31" s="37">
        <f>SUMIFS(СВЦЭМ!$D$34:$D$777,СВЦЭМ!$A$34:$A$777,$A31,СВЦЭМ!$B$34:$B$777,V$11)+'СЕТ СН'!$F$11+СВЦЭМ!$D$10+'СЕТ СН'!$F$6-'СЕТ СН'!$F$23</f>
        <v>540.20273292000002</v>
      </c>
      <c r="W31" s="37">
        <f>SUMIFS(СВЦЭМ!$D$34:$D$777,СВЦЭМ!$A$34:$A$777,$A31,СВЦЭМ!$B$34:$B$777,W$11)+'СЕТ СН'!$F$11+СВЦЭМ!$D$10+'СЕТ СН'!$F$6-'СЕТ СН'!$F$23</f>
        <v>557.64042667000012</v>
      </c>
      <c r="X31" s="37">
        <f>SUMIFS(СВЦЭМ!$D$34:$D$777,СВЦЭМ!$A$34:$A$777,$A31,СВЦЭМ!$B$34:$B$777,X$11)+'СЕТ СН'!$F$11+СВЦЭМ!$D$10+'СЕТ СН'!$F$6-'СЕТ СН'!$F$23</f>
        <v>619.3747937600001</v>
      </c>
      <c r="Y31" s="37">
        <f>SUMIFS(СВЦЭМ!$D$34:$D$777,СВЦЭМ!$A$34:$A$777,$A31,СВЦЭМ!$B$34:$B$777,Y$11)+'СЕТ СН'!$F$11+СВЦЭМ!$D$10+'СЕТ СН'!$F$6-'СЕТ СН'!$F$23</f>
        <v>722.41404717</v>
      </c>
    </row>
    <row r="32" spans="1:25" ht="15.75" x14ac:dyDescent="0.2">
      <c r="A32" s="36">
        <f t="shared" si="0"/>
        <v>42937</v>
      </c>
      <c r="B32" s="37">
        <f>SUMIFS(СВЦЭМ!$D$34:$D$777,СВЦЭМ!$A$34:$A$777,$A32,СВЦЭМ!$B$34:$B$777,B$11)+'СЕТ СН'!$F$11+СВЦЭМ!$D$10+'СЕТ СН'!$F$6-'СЕТ СН'!$F$23</f>
        <v>787.92110533999994</v>
      </c>
      <c r="C32" s="37">
        <f>SUMIFS(СВЦЭМ!$D$34:$D$777,СВЦЭМ!$A$34:$A$777,$A32,СВЦЭМ!$B$34:$B$777,C$11)+'СЕТ СН'!$F$11+СВЦЭМ!$D$10+'СЕТ СН'!$F$6-'СЕТ СН'!$F$23</f>
        <v>830.60869915000012</v>
      </c>
      <c r="D32" s="37">
        <f>SUMIFS(СВЦЭМ!$D$34:$D$777,СВЦЭМ!$A$34:$A$777,$A32,СВЦЭМ!$B$34:$B$777,D$11)+'СЕТ СН'!$F$11+СВЦЭМ!$D$10+'СЕТ СН'!$F$6-'СЕТ СН'!$F$23</f>
        <v>874.29505573999995</v>
      </c>
      <c r="E32" s="37">
        <f>SUMIFS(СВЦЭМ!$D$34:$D$777,СВЦЭМ!$A$34:$A$777,$A32,СВЦЭМ!$B$34:$B$777,E$11)+'СЕТ СН'!$F$11+СВЦЭМ!$D$10+'СЕТ СН'!$F$6-'СЕТ СН'!$F$23</f>
        <v>879.58669811000004</v>
      </c>
      <c r="F32" s="37">
        <f>SUMIFS(СВЦЭМ!$D$34:$D$777,СВЦЭМ!$A$34:$A$777,$A32,СВЦЭМ!$B$34:$B$777,F$11)+'СЕТ СН'!$F$11+СВЦЭМ!$D$10+'СЕТ СН'!$F$6-'СЕТ СН'!$F$23</f>
        <v>872.53780348000009</v>
      </c>
      <c r="G32" s="37">
        <f>SUMIFS(СВЦЭМ!$D$34:$D$777,СВЦЭМ!$A$34:$A$777,$A32,СВЦЭМ!$B$34:$B$777,G$11)+'СЕТ СН'!$F$11+СВЦЭМ!$D$10+'СЕТ СН'!$F$6-'СЕТ СН'!$F$23</f>
        <v>866.38221129000021</v>
      </c>
      <c r="H32" s="37">
        <f>SUMIFS(СВЦЭМ!$D$34:$D$777,СВЦЭМ!$A$34:$A$777,$A32,СВЦЭМ!$B$34:$B$777,H$11)+'СЕТ СН'!$F$11+СВЦЭМ!$D$10+'СЕТ СН'!$F$6-'СЕТ СН'!$F$23</f>
        <v>801.30528410000011</v>
      </c>
      <c r="I32" s="37">
        <f>SUMIFS(СВЦЭМ!$D$34:$D$777,СВЦЭМ!$A$34:$A$777,$A32,СВЦЭМ!$B$34:$B$777,I$11)+'СЕТ СН'!$F$11+СВЦЭМ!$D$10+'СЕТ СН'!$F$6-'СЕТ СН'!$F$23</f>
        <v>732.27151064000009</v>
      </c>
      <c r="J32" s="37">
        <f>SUMIFS(СВЦЭМ!$D$34:$D$777,СВЦЭМ!$A$34:$A$777,$A32,СВЦЭМ!$B$34:$B$777,J$11)+'СЕТ СН'!$F$11+СВЦЭМ!$D$10+'СЕТ СН'!$F$6-'СЕТ СН'!$F$23</f>
        <v>686.60144777000005</v>
      </c>
      <c r="K32" s="37">
        <f>SUMIFS(СВЦЭМ!$D$34:$D$777,СВЦЭМ!$A$34:$A$777,$A32,СВЦЭМ!$B$34:$B$777,K$11)+'СЕТ СН'!$F$11+СВЦЭМ!$D$10+'СЕТ СН'!$F$6-'СЕТ СН'!$F$23</f>
        <v>613.90162841999995</v>
      </c>
      <c r="L32" s="37">
        <f>SUMIFS(СВЦЭМ!$D$34:$D$777,СВЦЭМ!$A$34:$A$777,$A32,СВЦЭМ!$B$34:$B$777,L$11)+'СЕТ СН'!$F$11+СВЦЭМ!$D$10+'СЕТ СН'!$F$6-'СЕТ СН'!$F$23</f>
        <v>588.21628572999998</v>
      </c>
      <c r="M32" s="37">
        <f>SUMIFS(СВЦЭМ!$D$34:$D$777,СВЦЭМ!$A$34:$A$777,$A32,СВЦЭМ!$B$34:$B$777,M$11)+'СЕТ СН'!$F$11+СВЦЭМ!$D$10+'СЕТ СН'!$F$6-'СЕТ СН'!$F$23</f>
        <v>614.8781641999999</v>
      </c>
      <c r="N32" s="37">
        <f>SUMIFS(СВЦЭМ!$D$34:$D$777,СВЦЭМ!$A$34:$A$777,$A32,СВЦЭМ!$B$34:$B$777,N$11)+'СЕТ СН'!$F$11+СВЦЭМ!$D$10+'СЕТ СН'!$F$6-'СЕТ СН'!$F$23</f>
        <v>613.72416616999999</v>
      </c>
      <c r="O32" s="37">
        <f>SUMIFS(СВЦЭМ!$D$34:$D$777,СВЦЭМ!$A$34:$A$777,$A32,СВЦЭМ!$B$34:$B$777,O$11)+'СЕТ СН'!$F$11+СВЦЭМ!$D$10+'СЕТ СН'!$F$6-'СЕТ СН'!$F$23</f>
        <v>606.71379474000014</v>
      </c>
      <c r="P32" s="37">
        <f>SUMIFS(СВЦЭМ!$D$34:$D$777,СВЦЭМ!$A$34:$A$777,$A32,СВЦЭМ!$B$34:$B$777,P$11)+'СЕТ СН'!$F$11+СВЦЭМ!$D$10+'СЕТ СН'!$F$6-'СЕТ СН'!$F$23</f>
        <v>602.1336804</v>
      </c>
      <c r="Q32" s="37">
        <f>SUMIFS(СВЦЭМ!$D$34:$D$777,СВЦЭМ!$A$34:$A$777,$A32,СВЦЭМ!$B$34:$B$777,Q$11)+'СЕТ СН'!$F$11+СВЦЭМ!$D$10+'СЕТ СН'!$F$6-'СЕТ СН'!$F$23</f>
        <v>596.66912316000003</v>
      </c>
      <c r="R32" s="37">
        <f>SUMIFS(СВЦЭМ!$D$34:$D$777,СВЦЭМ!$A$34:$A$777,$A32,СВЦЭМ!$B$34:$B$777,R$11)+'СЕТ СН'!$F$11+СВЦЭМ!$D$10+'СЕТ СН'!$F$6-'СЕТ СН'!$F$23</f>
        <v>589.44066355999985</v>
      </c>
      <c r="S32" s="37">
        <f>SUMIFS(СВЦЭМ!$D$34:$D$777,СВЦЭМ!$A$34:$A$777,$A32,СВЦЭМ!$B$34:$B$777,S$11)+'СЕТ СН'!$F$11+СВЦЭМ!$D$10+'СЕТ СН'!$F$6-'СЕТ СН'!$F$23</f>
        <v>590.38379772000008</v>
      </c>
      <c r="T32" s="37">
        <f>SUMIFS(СВЦЭМ!$D$34:$D$777,СВЦЭМ!$A$34:$A$777,$A32,СВЦЭМ!$B$34:$B$777,T$11)+'СЕТ СН'!$F$11+СВЦЭМ!$D$10+'СЕТ СН'!$F$6-'СЕТ СН'!$F$23</f>
        <v>579.88573283999995</v>
      </c>
      <c r="U32" s="37">
        <f>SUMIFS(СВЦЭМ!$D$34:$D$777,СВЦЭМ!$A$34:$A$777,$A32,СВЦЭМ!$B$34:$B$777,U$11)+'СЕТ СН'!$F$11+СВЦЭМ!$D$10+'СЕТ СН'!$F$6-'СЕТ СН'!$F$23</f>
        <v>563.25244412999996</v>
      </c>
      <c r="V32" s="37">
        <f>SUMIFS(СВЦЭМ!$D$34:$D$777,СВЦЭМ!$A$34:$A$777,$A32,СВЦЭМ!$B$34:$B$777,V$11)+'СЕТ СН'!$F$11+СВЦЭМ!$D$10+'СЕТ СН'!$F$6-'СЕТ СН'!$F$23</f>
        <v>555.07420292999996</v>
      </c>
      <c r="W32" s="37">
        <f>SUMIFS(СВЦЭМ!$D$34:$D$777,СВЦЭМ!$A$34:$A$777,$A32,СВЦЭМ!$B$34:$B$777,W$11)+'СЕТ СН'!$F$11+СВЦЭМ!$D$10+'СЕТ СН'!$F$6-'СЕТ СН'!$F$23</f>
        <v>608.0418420699998</v>
      </c>
      <c r="X32" s="37">
        <f>SUMIFS(СВЦЭМ!$D$34:$D$777,СВЦЭМ!$A$34:$A$777,$A32,СВЦЭМ!$B$34:$B$777,X$11)+'СЕТ СН'!$F$11+СВЦЭМ!$D$10+'СЕТ СН'!$F$6-'СЕТ СН'!$F$23</f>
        <v>638.53918031000012</v>
      </c>
      <c r="Y32" s="37">
        <f>SUMIFS(СВЦЭМ!$D$34:$D$777,СВЦЭМ!$A$34:$A$777,$A32,СВЦЭМ!$B$34:$B$777,Y$11)+'СЕТ СН'!$F$11+СВЦЭМ!$D$10+'СЕТ СН'!$F$6-'СЕТ СН'!$F$23</f>
        <v>722.29948880999996</v>
      </c>
    </row>
    <row r="33" spans="1:27" ht="15.75" x14ac:dyDescent="0.2">
      <c r="A33" s="36">
        <f t="shared" si="0"/>
        <v>42938</v>
      </c>
      <c r="B33" s="37">
        <f>SUMIFS(СВЦЭМ!$D$34:$D$777,СВЦЭМ!$A$34:$A$777,$A33,СВЦЭМ!$B$34:$B$777,B$11)+'СЕТ СН'!$F$11+СВЦЭМ!$D$10+'СЕТ СН'!$F$6-'СЕТ СН'!$F$23</f>
        <v>789.26839747000008</v>
      </c>
      <c r="C33" s="37">
        <f>SUMIFS(СВЦЭМ!$D$34:$D$777,СВЦЭМ!$A$34:$A$777,$A33,СВЦЭМ!$B$34:$B$777,C$11)+'СЕТ СН'!$F$11+СВЦЭМ!$D$10+'СЕТ СН'!$F$6-'СЕТ СН'!$F$23</f>
        <v>823.0480946900002</v>
      </c>
      <c r="D33" s="37">
        <f>SUMIFS(СВЦЭМ!$D$34:$D$777,СВЦЭМ!$A$34:$A$777,$A33,СВЦЭМ!$B$34:$B$777,D$11)+'СЕТ СН'!$F$11+СВЦЭМ!$D$10+'СЕТ СН'!$F$6-'СЕТ СН'!$F$23</f>
        <v>840.91373267000017</v>
      </c>
      <c r="E33" s="37">
        <f>SUMIFS(СВЦЭМ!$D$34:$D$777,СВЦЭМ!$A$34:$A$777,$A33,СВЦЭМ!$B$34:$B$777,E$11)+'СЕТ СН'!$F$11+СВЦЭМ!$D$10+'СЕТ СН'!$F$6-'СЕТ СН'!$F$23</f>
        <v>858.93175971000005</v>
      </c>
      <c r="F33" s="37">
        <f>SUMIFS(СВЦЭМ!$D$34:$D$777,СВЦЭМ!$A$34:$A$777,$A33,СВЦЭМ!$B$34:$B$777,F$11)+'СЕТ СН'!$F$11+СВЦЭМ!$D$10+'СЕТ СН'!$F$6-'СЕТ СН'!$F$23</f>
        <v>869.26492034000012</v>
      </c>
      <c r="G33" s="37">
        <f>SUMIFS(СВЦЭМ!$D$34:$D$777,СВЦЭМ!$A$34:$A$777,$A33,СВЦЭМ!$B$34:$B$777,G$11)+'СЕТ СН'!$F$11+СВЦЭМ!$D$10+'СЕТ СН'!$F$6-'СЕТ СН'!$F$23</f>
        <v>861.46320927000011</v>
      </c>
      <c r="H33" s="37">
        <f>SUMIFS(СВЦЭМ!$D$34:$D$777,СВЦЭМ!$A$34:$A$777,$A33,СВЦЭМ!$B$34:$B$777,H$11)+'СЕТ СН'!$F$11+СВЦЭМ!$D$10+'СЕТ СН'!$F$6-'СЕТ СН'!$F$23</f>
        <v>829.07678566000004</v>
      </c>
      <c r="I33" s="37">
        <f>SUMIFS(СВЦЭМ!$D$34:$D$777,СВЦЭМ!$A$34:$A$777,$A33,СВЦЭМ!$B$34:$B$777,I$11)+'СЕТ СН'!$F$11+СВЦЭМ!$D$10+'СЕТ СН'!$F$6-'СЕТ СН'!$F$23</f>
        <v>734.11810689999993</v>
      </c>
      <c r="J33" s="37">
        <f>SUMIFS(СВЦЭМ!$D$34:$D$777,СВЦЭМ!$A$34:$A$777,$A33,СВЦЭМ!$B$34:$B$777,J$11)+'СЕТ СН'!$F$11+СВЦЭМ!$D$10+'СЕТ СН'!$F$6-'СЕТ СН'!$F$23</f>
        <v>625.65259515000002</v>
      </c>
      <c r="K33" s="37">
        <f>SUMIFS(СВЦЭМ!$D$34:$D$777,СВЦЭМ!$A$34:$A$777,$A33,СВЦЭМ!$B$34:$B$777,K$11)+'СЕТ СН'!$F$11+СВЦЭМ!$D$10+'СЕТ СН'!$F$6-'СЕТ СН'!$F$23</f>
        <v>552.27550418999999</v>
      </c>
      <c r="L33" s="37">
        <f>SUMIFS(СВЦЭМ!$D$34:$D$777,СВЦЭМ!$A$34:$A$777,$A33,СВЦЭМ!$B$34:$B$777,L$11)+'СЕТ СН'!$F$11+СВЦЭМ!$D$10+'СЕТ СН'!$F$6-'СЕТ СН'!$F$23</f>
        <v>498.19689788999995</v>
      </c>
      <c r="M33" s="37">
        <f>SUMIFS(СВЦЭМ!$D$34:$D$777,СВЦЭМ!$A$34:$A$777,$A33,СВЦЭМ!$B$34:$B$777,M$11)+'СЕТ СН'!$F$11+СВЦЭМ!$D$10+'СЕТ СН'!$F$6-'СЕТ СН'!$F$23</f>
        <v>559.97625343999994</v>
      </c>
      <c r="N33" s="37">
        <f>SUMIFS(СВЦЭМ!$D$34:$D$777,СВЦЭМ!$A$34:$A$777,$A33,СВЦЭМ!$B$34:$B$777,N$11)+'СЕТ СН'!$F$11+СВЦЭМ!$D$10+'СЕТ СН'!$F$6-'СЕТ СН'!$F$23</f>
        <v>540.83813888999998</v>
      </c>
      <c r="O33" s="37">
        <f>SUMIFS(СВЦЭМ!$D$34:$D$777,СВЦЭМ!$A$34:$A$777,$A33,СВЦЭМ!$B$34:$B$777,O$11)+'СЕТ СН'!$F$11+СВЦЭМ!$D$10+'СЕТ СН'!$F$6-'СЕТ СН'!$F$23</f>
        <v>503.17374342999983</v>
      </c>
      <c r="P33" s="37">
        <f>SUMIFS(СВЦЭМ!$D$34:$D$777,СВЦЭМ!$A$34:$A$777,$A33,СВЦЭМ!$B$34:$B$777,P$11)+'СЕТ СН'!$F$11+СВЦЭМ!$D$10+'СЕТ СН'!$F$6-'СЕТ СН'!$F$23</f>
        <v>490.75033495000002</v>
      </c>
      <c r="Q33" s="37">
        <f>SUMIFS(СВЦЭМ!$D$34:$D$777,СВЦЭМ!$A$34:$A$777,$A33,СВЦЭМ!$B$34:$B$777,Q$11)+'СЕТ СН'!$F$11+СВЦЭМ!$D$10+'СЕТ СН'!$F$6-'СЕТ СН'!$F$23</f>
        <v>495.50261748999992</v>
      </c>
      <c r="R33" s="37">
        <f>SUMIFS(СВЦЭМ!$D$34:$D$777,СВЦЭМ!$A$34:$A$777,$A33,СВЦЭМ!$B$34:$B$777,R$11)+'СЕТ СН'!$F$11+СВЦЭМ!$D$10+'СЕТ СН'!$F$6-'СЕТ СН'!$F$23</f>
        <v>497.27855134999982</v>
      </c>
      <c r="S33" s="37">
        <f>SUMIFS(СВЦЭМ!$D$34:$D$777,СВЦЭМ!$A$34:$A$777,$A33,СВЦЭМ!$B$34:$B$777,S$11)+'СЕТ СН'!$F$11+СВЦЭМ!$D$10+'СЕТ СН'!$F$6-'СЕТ СН'!$F$23</f>
        <v>498.26750986000002</v>
      </c>
      <c r="T33" s="37">
        <f>SUMIFS(СВЦЭМ!$D$34:$D$777,СВЦЭМ!$A$34:$A$777,$A33,СВЦЭМ!$B$34:$B$777,T$11)+'СЕТ СН'!$F$11+СВЦЭМ!$D$10+'СЕТ СН'!$F$6-'СЕТ СН'!$F$23</f>
        <v>500.62061017999986</v>
      </c>
      <c r="U33" s="37">
        <f>SUMIFS(СВЦЭМ!$D$34:$D$777,СВЦЭМ!$A$34:$A$777,$A33,СВЦЭМ!$B$34:$B$777,U$11)+'СЕТ СН'!$F$11+СВЦЭМ!$D$10+'СЕТ СН'!$F$6-'СЕТ СН'!$F$23</f>
        <v>502.24225092999995</v>
      </c>
      <c r="V33" s="37">
        <f>SUMIFS(СВЦЭМ!$D$34:$D$777,СВЦЭМ!$A$34:$A$777,$A33,СВЦЭМ!$B$34:$B$777,V$11)+'СЕТ СН'!$F$11+СВЦЭМ!$D$10+'СЕТ СН'!$F$6-'СЕТ СН'!$F$23</f>
        <v>509.8805112</v>
      </c>
      <c r="W33" s="37">
        <f>SUMIFS(СВЦЭМ!$D$34:$D$777,СВЦЭМ!$A$34:$A$777,$A33,СВЦЭМ!$B$34:$B$777,W$11)+'СЕТ СН'!$F$11+СВЦЭМ!$D$10+'СЕТ СН'!$F$6-'СЕТ СН'!$F$23</f>
        <v>519.73966223000002</v>
      </c>
      <c r="X33" s="37">
        <f>SUMIFS(СВЦЭМ!$D$34:$D$777,СВЦЭМ!$A$34:$A$777,$A33,СВЦЭМ!$B$34:$B$777,X$11)+'СЕТ СН'!$F$11+СВЦЭМ!$D$10+'СЕТ СН'!$F$6-'СЕТ СН'!$F$23</f>
        <v>551.61579305999999</v>
      </c>
      <c r="Y33" s="37">
        <f>SUMIFS(СВЦЭМ!$D$34:$D$777,СВЦЭМ!$A$34:$A$777,$A33,СВЦЭМ!$B$34:$B$777,Y$11)+'СЕТ СН'!$F$11+СВЦЭМ!$D$10+'СЕТ СН'!$F$6-'СЕТ СН'!$F$23</f>
        <v>649.77309291999995</v>
      </c>
    </row>
    <row r="34" spans="1:27" ht="15.75" x14ac:dyDescent="0.2">
      <c r="A34" s="36">
        <f t="shared" si="0"/>
        <v>42939</v>
      </c>
      <c r="B34" s="37">
        <f>SUMIFS(СВЦЭМ!$D$34:$D$777,СВЦЭМ!$A$34:$A$777,$A34,СВЦЭМ!$B$34:$B$777,B$11)+'СЕТ СН'!$F$11+СВЦЭМ!$D$10+'СЕТ СН'!$F$6-'СЕТ СН'!$F$23</f>
        <v>742.09109562000003</v>
      </c>
      <c r="C34" s="37">
        <f>SUMIFS(СВЦЭМ!$D$34:$D$777,СВЦЭМ!$A$34:$A$777,$A34,СВЦЭМ!$B$34:$B$777,C$11)+'СЕТ СН'!$F$11+СВЦЭМ!$D$10+'СЕТ СН'!$F$6-'СЕТ СН'!$F$23</f>
        <v>782.34626354000011</v>
      </c>
      <c r="D34" s="37">
        <f>SUMIFS(СВЦЭМ!$D$34:$D$777,СВЦЭМ!$A$34:$A$777,$A34,СВЦЭМ!$B$34:$B$777,D$11)+'СЕТ СН'!$F$11+СВЦЭМ!$D$10+'СЕТ СН'!$F$6-'СЕТ СН'!$F$23</f>
        <v>844.55960193999999</v>
      </c>
      <c r="E34" s="37">
        <f>SUMIFS(СВЦЭМ!$D$34:$D$777,СВЦЭМ!$A$34:$A$777,$A34,СВЦЭМ!$B$34:$B$777,E$11)+'СЕТ СН'!$F$11+СВЦЭМ!$D$10+'СЕТ СН'!$F$6-'СЕТ СН'!$F$23</f>
        <v>864.89973579000025</v>
      </c>
      <c r="F34" s="37">
        <f>SUMIFS(СВЦЭМ!$D$34:$D$777,СВЦЭМ!$A$34:$A$777,$A34,СВЦЭМ!$B$34:$B$777,F$11)+'СЕТ СН'!$F$11+СВЦЭМ!$D$10+'СЕТ СН'!$F$6-'СЕТ СН'!$F$23</f>
        <v>885.92092335000007</v>
      </c>
      <c r="G34" s="37">
        <f>SUMIFS(СВЦЭМ!$D$34:$D$777,СВЦЭМ!$A$34:$A$777,$A34,СВЦЭМ!$B$34:$B$777,G$11)+'СЕТ СН'!$F$11+СВЦЭМ!$D$10+'СЕТ СН'!$F$6-'СЕТ СН'!$F$23</f>
        <v>886.08408787999997</v>
      </c>
      <c r="H34" s="37">
        <f>SUMIFS(СВЦЭМ!$D$34:$D$777,СВЦЭМ!$A$34:$A$777,$A34,СВЦЭМ!$B$34:$B$777,H$11)+'СЕТ СН'!$F$11+СВЦЭМ!$D$10+'СЕТ СН'!$F$6-'СЕТ СН'!$F$23</f>
        <v>858.62159937000024</v>
      </c>
      <c r="I34" s="37">
        <f>SUMIFS(СВЦЭМ!$D$34:$D$777,СВЦЭМ!$A$34:$A$777,$A34,СВЦЭМ!$B$34:$B$777,I$11)+'СЕТ СН'!$F$11+СВЦЭМ!$D$10+'СЕТ СН'!$F$6-'СЕТ СН'!$F$23</f>
        <v>748.41958541000008</v>
      </c>
      <c r="J34" s="37">
        <f>SUMIFS(СВЦЭМ!$D$34:$D$777,СВЦЭМ!$A$34:$A$777,$A34,СВЦЭМ!$B$34:$B$777,J$11)+'СЕТ СН'!$F$11+СВЦЭМ!$D$10+'СЕТ СН'!$F$6-'СЕТ СН'!$F$23</f>
        <v>642.74197624999988</v>
      </c>
      <c r="K34" s="37">
        <f>SUMIFS(СВЦЭМ!$D$34:$D$777,СВЦЭМ!$A$34:$A$777,$A34,СВЦЭМ!$B$34:$B$777,K$11)+'СЕТ СН'!$F$11+СВЦЭМ!$D$10+'СЕТ СН'!$F$6-'СЕТ СН'!$F$23</f>
        <v>560.38868409999986</v>
      </c>
      <c r="L34" s="37">
        <f>SUMIFS(СВЦЭМ!$D$34:$D$777,СВЦЭМ!$A$34:$A$777,$A34,СВЦЭМ!$B$34:$B$777,L$11)+'СЕТ СН'!$F$11+СВЦЭМ!$D$10+'СЕТ СН'!$F$6-'СЕТ СН'!$F$23</f>
        <v>516.35889353999983</v>
      </c>
      <c r="M34" s="37">
        <f>SUMIFS(СВЦЭМ!$D$34:$D$777,СВЦЭМ!$A$34:$A$777,$A34,СВЦЭМ!$B$34:$B$777,M$11)+'СЕТ СН'!$F$11+СВЦЭМ!$D$10+'СЕТ СН'!$F$6-'СЕТ СН'!$F$23</f>
        <v>530.45970511999985</v>
      </c>
      <c r="N34" s="37">
        <f>SUMIFS(СВЦЭМ!$D$34:$D$777,СВЦЭМ!$A$34:$A$777,$A34,СВЦЭМ!$B$34:$B$777,N$11)+'СЕТ СН'!$F$11+СВЦЭМ!$D$10+'СЕТ СН'!$F$6-'СЕТ СН'!$F$23</f>
        <v>569.24909247000005</v>
      </c>
      <c r="O34" s="37">
        <f>SUMIFS(СВЦЭМ!$D$34:$D$777,СВЦЭМ!$A$34:$A$777,$A34,СВЦЭМ!$B$34:$B$777,O$11)+'СЕТ СН'!$F$11+СВЦЭМ!$D$10+'СЕТ СН'!$F$6-'СЕТ СН'!$F$23</f>
        <v>531.50561915999992</v>
      </c>
      <c r="P34" s="37">
        <f>SUMIFS(СВЦЭМ!$D$34:$D$777,СВЦЭМ!$A$34:$A$777,$A34,СВЦЭМ!$B$34:$B$777,P$11)+'СЕТ СН'!$F$11+СВЦЭМ!$D$10+'СЕТ СН'!$F$6-'СЕТ СН'!$F$23</f>
        <v>503.55448526000009</v>
      </c>
      <c r="Q34" s="37">
        <f>SUMIFS(СВЦЭМ!$D$34:$D$777,СВЦЭМ!$A$34:$A$777,$A34,СВЦЭМ!$B$34:$B$777,Q$11)+'СЕТ СН'!$F$11+СВЦЭМ!$D$10+'СЕТ СН'!$F$6-'СЕТ СН'!$F$23</f>
        <v>502.41720859999987</v>
      </c>
      <c r="R34" s="37">
        <f>SUMIFS(СВЦЭМ!$D$34:$D$777,СВЦЭМ!$A$34:$A$777,$A34,СВЦЭМ!$B$34:$B$777,R$11)+'СЕТ СН'!$F$11+СВЦЭМ!$D$10+'СЕТ СН'!$F$6-'СЕТ СН'!$F$23</f>
        <v>505.07957074000001</v>
      </c>
      <c r="S34" s="37">
        <f>SUMIFS(СВЦЭМ!$D$34:$D$777,СВЦЭМ!$A$34:$A$777,$A34,СВЦЭМ!$B$34:$B$777,S$11)+'СЕТ СН'!$F$11+СВЦЭМ!$D$10+'СЕТ СН'!$F$6-'СЕТ СН'!$F$23</f>
        <v>504.47999080999989</v>
      </c>
      <c r="T34" s="37">
        <f>SUMIFS(СВЦЭМ!$D$34:$D$777,СВЦЭМ!$A$34:$A$777,$A34,СВЦЭМ!$B$34:$B$777,T$11)+'СЕТ СН'!$F$11+СВЦЭМ!$D$10+'СЕТ СН'!$F$6-'СЕТ СН'!$F$23</f>
        <v>505.89694265999992</v>
      </c>
      <c r="U34" s="37">
        <f>SUMIFS(СВЦЭМ!$D$34:$D$777,СВЦЭМ!$A$34:$A$777,$A34,СВЦЭМ!$B$34:$B$777,U$11)+'СЕТ СН'!$F$11+СВЦЭМ!$D$10+'СЕТ СН'!$F$6-'СЕТ СН'!$F$23</f>
        <v>506.29949226000008</v>
      </c>
      <c r="V34" s="37">
        <f>SUMIFS(СВЦЭМ!$D$34:$D$777,СВЦЭМ!$A$34:$A$777,$A34,СВЦЭМ!$B$34:$B$777,V$11)+'СЕТ СН'!$F$11+СВЦЭМ!$D$10+'СЕТ СН'!$F$6-'СЕТ СН'!$F$23</f>
        <v>499.14008441999999</v>
      </c>
      <c r="W34" s="37">
        <f>SUMIFS(СВЦЭМ!$D$34:$D$777,СВЦЭМ!$A$34:$A$777,$A34,СВЦЭМ!$B$34:$B$777,W$11)+'СЕТ СН'!$F$11+СВЦЭМ!$D$10+'СЕТ СН'!$F$6-'СЕТ СН'!$F$23</f>
        <v>529.37507971000014</v>
      </c>
      <c r="X34" s="37">
        <f>SUMIFS(СВЦЭМ!$D$34:$D$777,СВЦЭМ!$A$34:$A$777,$A34,СВЦЭМ!$B$34:$B$777,X$11)+'СЕТ СН'!$F$11+СВЦЭМ!$D$10+'СЕТ СН'!$F$6-'СЕТ СН'!$F$23</f>
        <v>575.89573681999991</v>
      </c>
      <c r="Y34" s="37">
        <f>SUMIFS(СВЦЭМ!$D$34:$D$777,СВЦЭМ!$A$34:$A$777,$A34,СВЦЭМ!$B$34:$B$777,Y$11)+'СЕТ СН'!$F$11+СВЦЭМ!$D$10+'СЕТ СН'!$F$6-'СЕТ СН'!$F$23</f>
        <v>635.37071665999997</v>
      </c>
    </row>
    <row r="35" spans="1:27" ht="15.75" x14ac:dyDescent="0.2">
      <c r="A35" s="36">
        <f t="shared" si="0"/>
        <v>42940</v>
      </c>
      <c r="B35" s="37">
        <f>SUMIFS(СВЦЭМ!$D$34:$D$777,СВЦЭМ!$A$34:$A$777,$A35,СВЦЭМ!$B$34:$B$777,B$11)+'СЕТ СН'!$F$11+СВЦЭМ!$D$10+'СЕТ СН'!$F$6-'СЕТ СН'!$F$23</f>
        <v>692.69033059999992</v>
      </c>
      <c r="C35" s="37">
        <f>SUMIFS(СВЦЭМ!$D$34:$D$777,СВЦЭМ!$A$34:$A$777,$A35,СВЦЭМ!$B$34:$B$777,C$11)+'СЕТ СН'!$F$11+СВЦЭМ!$D$10+'СЕТ СН'!$F$6-'СЕТ СН'!$F$23</f>
        <v>799.79517332000023</v>
      </c>
      <c r="D35" s="37">
        <f>SUMIFS(СВЦЭМ!$D$34:$D$777,СВЦЭМ!$A$34:$A$777,$A35,СВЦЭМ!$B$34:$B$777,D$11)+'СЕТ СН'!$F$11+СВЦЭМ!$D$10+'СЕТ СН'!$F$6-'СЕТ СН'!$F$23</f>
        <v>825.78631328000006</v>
      </c>
      <c r="E35" s="37">
        <f>SUMIFS(СВЦЭМ!$D$34:$D$777,СВЦЭМ!$A$34:$A$777,$A35,СВЦЭМ!$B$34:$B$777,E$11)+'СЕТ СН'!$F$11+СВЦЭМ!$D$10+'СЕТ СН'!$F$6-'СЕТ СН'!$F$23</f>
        <v>837.97014358000024</v>
      </c>
      <c r="F35" s="37">
        <f>SUMIFS(СВЦЭМ!$D$34:$D$777,СВЦЭМ!$A$34:$A$777,$A35,СВЦЭМ!$B$34:$B$777,F$11)+'СЕТ СН'!$F$11+СВЦЭМ!$D$10+'СЕТ СН'!$F$6-'СЕТ СН'!$F$23</f>
        <v>849.79004067999995</v>
      </c>
      <c r="G35" s="37">
        <f>SUMIFS(СВЦЭМ!$D$34:$D$777,СВЦЭМ!$A$34:$A$777,$A35,СВЦЭМ!$B$34:$B$777,G$11)+'СЕТ СН'!$F$11+СВЦЭМ!$D$10+'СЕТ СН'!$F$6-'СЕТ СН'!$F$23</f>
        <v>834.41227578000007</v>
      </c>
      <c r="H35" s="37">
        <f>SUMIFS(СВЦЭМ!$D$34:$D$777,СВЦЭМ!$A$34:$A$777,$A35,СВЦЭМ!$B$34:$B$777,H$11)+'СЕТ СН'!$F$11+СВЦЭМ!$D$10+'СЕТ СН'!$F$6-'СЕТ СН'!$F$23</f>
        <v>785.05433251000022</v>
      </c>
      <c r="I35" s="37">
        <f>SUMIFS(СВЦЭМ!$D$34:$D$777,СВЦЭМ!$A$34:$A$777,$A35,СВЦЭМ!$B$34:$B$777,I$11)+'СЕТ СН'!$F$11+СВЦЭМ!$D$10+'СЕТ СН'!$F$6-'СЕТ СН'!$F$23</f>
        <v>754.19489535999992</v>
      </c>
      <c r="J35" s="37">
        <f>SUMIFS(СВЦЭМ!$D$34:$D$777,СВЦЭМ!$A$34:$A$777,$A35,СВЦЭМ!$B$34:$B$777,J$11)+'СЕТ СН'!$F$11+СВЦЭМ!$D$10+'СЕТ СН'!$F$6-'СЕТ СН'!$F$23</f>
        <v>624.20779086999983</v>
      </c>
      <c r="K35" s="37">
        <f>SUMIFS(СВЦЭМ!$D$34:$D$777,СВЦЭМ!$A$34:$A$777,$A35,СВЦЭМ!$B$34:$B$777,K$11)+'СЕТ СН'!$F$11+СВЦЭМ!$D$10+'СЕТ СН'!$F$6-'СЕТ СН'!$F$23</f>
        <v>625.44854381999994</v>
      </c>
      <c r="L35" s="37">
        <f>SUMIFS(СВЦЭМ!$D$34:$D$777,СВЦЭМ!$A$34:$A$777,$A35,СВЦЭМ!$B$34:$B$777,L$11)+'СЕТ СН'!$F$11+СВЦЭМ!$D$10+'СЕТ СН'!$F$6-'СЕТ СН'!$F$23</f>
        <v>618.19738534999988</v>
      </c>
      <c r="M35" s="37">
        <f>SUMIFS(СВЦЭМ!$D$34:$D$777,СВЦЭМ!$A$34:$A$777,$A35,СВЦЭМ!$B$34:$B$777,M$11)+'СЕТ СН'!$F$11+СВЦЭМ!$D$10+'СЕТ СН'!$F$6-'СЕТ СН'!$F$23</f>
        <v>624.98108808000006</v>
      </c>
      <c r="N35" s="37">
        <f>SUMIFS(СВЦЭМ!$D$34:$D$777,СВЦЭМ!$A$34:$A$777,$A35,СВЦЭМ!$B$34:$B$777,N$11)+'СЕТ СН'!$F$11+СВЦЭМ!$D$10+'СЕТ СН'!$F$6-'СЕТ СН'!$F$23</f>
        <v>619.17654498000002</v>
      </c>
      <c r="O35" s="37">
        <f>SUMIFS(СВЦЭМ!$D$34:$D$777,СВЦЭМ!$A$34:$A$777,$A35,СВЦЭМ!$B$34:$B$777,O$11)+'СЕТ СН'!$F$11+СВЦЭМ!$D$10+'СЕТ СН'!$F$6-'СЕТ СН'!$F$23</f>
        <v>623.87593900000002</v>
      </c>
      <c r="P35" s="37">
        <f>SUMIFS(СВЦЭМ!$D$34:$D$777,СВЦЭМ!$A$34:$A$777,$A35,СВЦЭМ!$B$34:$B$777,P$11)+'СЕТ СН'!$F$11+СВЦЭМ!$D$10+'СЕТ СН'!$F$6-'СЕТ СН'!$F$23</f>
        <v>616.79509804000008</v>
      </c>
      <c r="Q35" s="37">
        <f>SUMIFS(СВЦЭМ!$D$34:$D$777,СВЦЭМ!$A$34:$A$777,$A35,СВЦЭМ!$B$34:$B$777,Q$11)+'СЕТ СН'!$F$11+СВЦЭМ!$D$10+'СЕТ СН'!$F$6-'СЕТ СН'!$F$23</f>
        <v>616.16482031999999</v>
      </c>
      <c r="R35" s="37">
        <f>SUMIFS(СВЦЭМ!$D$34:$D$777,СВЦЭМ!$A$34:$A$777,$A35,СВЦЭМ!$B$34:$B$777,R$11)+'СЕТ СН'!$F$11+СВЦЭМ!$D$10+'СЕТ СН'!$F$6-'СЕТ СН'!$F$23</f>
        <v>611.78834603999985</v>
      </c>
      <c r="S35" s="37">
        <f>SUMIFS(СВЦЭМ!$D$34:$D$777,СВЦЭМ!$A$34:$A$777,$A35,СВЦЭМ!$B$34:$B$777,S$11)+'СЕТ СН'!$F$11+СВЦЭМ!$D$10+'СЕТ СН'!$F$6-'СЕТ СН'!$F$23</f>
        <v>609.51960542000006</v>
      </c>
      <c r="T35" s="37">
        <f>SUMIFS(СВЦЭМ!$D$34:$D$777,СВЦЭМ!$A$34:$A$777,$A35,СВЦЭМ!$B$34:$B$777,T$11)+'СЕТ СН'!$F$11+СВЦЭМ!$D$10+'СЕТ СН'!$F$6-'СЕТ СН'!$F$23</f>
        <v>612.49791671000003</v>
      </c>
      <c r="U35" s="37">
        <f>SUMIFS(СВЦЭМ!$D$34:$D$777,СВЦЭМ!$A$34:$A$777,$A35,СВЦЭМ!$B$34:$B$777,U$11)+'СЕТ СН'!$F$11+СВЦЭМ!$D$10+'СЕТ СН'!$F$6-'СЕТ СН'!$F$23</f>
        <v>607.89710444999992</v>
      </c>
      <c r="V35" s="37">
        <f>SUMIFS(СВЦЭМ!$D$34:$D$777,СВЦЭМ!$A$34:$A$777,$A35,СВЦЭМ!$B$34:$B$777,V$11)+'СЕТ СН'!$F$11+СВЦЭМ!$D$10+'СЕТ СН'!$F$6-'СЕТ СН'!$F$23</f>
        <v>600.95279790999984</v>
      </c>
      <c r="W35" s="37">
        <f>SUMIFS(СВЦЭМ!$D$34:$D$777,СВЦЭМ!$A$34:$A$777,$A35,СВЦЭМ!$B$34:$B$777,W$11)+'СЕТ СН'!$F$11+СВЦЭМ!$D$10+'СЕТ СН'!$F$6-'СЕТ СН'!$F$23</f>
        <v>629.83890342999985</v>
      </c>
      <c r="X35" s="37">
        <f>SUMIFS(СВЦЭМ!$D$34:$D$777,СВЦЭМ!$A$34:$A$777,$A35,СВЦЭМ!$B$34:$B$777,X$11)+'СЕТ СН'!$F$11+СВЦЭМ!$D$10+'СЕТ СН'!$F$6-'СЕТ СН'!$F$23</f>
        <v>599.74795778999987</v>
      </c>
      <c r="Y35" s="37">
        <f>SUMIFS(СВЦЭМ!$D$34:$D$777,СВЦЭМ!$A$34:$A$777,$A35,СВЦЭМ!$B$34:$B$777,Y$11)+'СЕТ СН'!$F$11+СВЦЭМ!$D$10+'СЕТ СН'!$F$6-'СЕТ СН'!$F$23</f>
        <v>662.59271537999985</v>
      </c>
    </row>
    <row r="36" spans="1:27" ht="15.75" x14ac:dyDescent="0.2">
      <c r="A36" s="36">
        <f t="shared" si="0"/>
        <v>42941</v>
      </c>
      <c r="B36" s="37">
        <f>SUMIFS(СВЦЭМ!$D$34:$D$777,СВЦЭМ!$A$34:$A$777,$A36,СВЦЭМ!$B$34:$B$777,B$11)+'СЕТ СН'!$F$11+СВЦЭМ!$D$10+'СЕТ СН'!$F$6-'СЕТ СН'!$F$23</f>
        <v>734.43148597000004</v>
      </c>
      <c r="C36" s="37">
        <f>SUMIFS(СВЦЭМ!$D$34:$D$777,СВЦЭМ!$A$34:$A$777,$A36,СВЦЭМ!$B$34:$B$777,C$11)+'СЕТ СН'!$F$11+СВЦЭМ!$D$10+'СЕТ СН'!$F$6-'СЕТ СН'!$F$23</f>
        <v>818.28307965000022</v>
      </c>
      <c r="D36" s="37">
        <f>SUMIFS(СВЦЭМ!$D$34:$D$777,СВЦЭМ!$A$34:$A$777,$A36,СВЦЭМ!$B$34:$B$777,D$11)+'СЕТ СН'!$F$11+СВЦЭМ!$D$10+'СЕТ СН'!$F$6-'СЕТ СН'!$F$23</f>
        <v>883.64167730000008</v>
      </c>
      <c r="E36" s="37">
        <f>SUMIFS(СВЦЭМ!$D$34:$D$777,СВЦЭМ!$A$34:$A$777,$A36,СВЦЭМ!$B$34:$B$777,E$11)+'СЕТ СН'!$F$11+СВЦЭМ!$D$10+'СЕТ СН'!$F$6-'СЕТ СН'!$F$23</f>
        <v>904.36531177000006</v>
      </c>
      <c r="F36" s="37">
        <f>SUMIFS(СВЦЭМ!$D$34:$D$777,СВЦЭМ!$A$34:$A$777,$A36,СВЦЭМ!$B$34:$B$777,F$11)+'СЕТ СН'!$F$11+СВЦЭМ!$D$10+'СЕТ СН'!$F$6-'СЕТ СН'!$F$23</f>
        <v>914.06711154000004</v>
      </c>
      <c r="G36" s="37">
        <f>SUMIFS(СВЦЭМ!$D$34:$D$777,СВЦЭМ!$A$34:$A$777,$A36,СВЦЭМ!$B$34:$B$777,G$11)+'СЕТ СН'!$F$11+СВЦЭМ!$D$10+'СЕТ СН'!$F$6-'СЕТ СН'!$F$23</f>
        <v>905.50340797000013</v>
      </c>
      <c r="H36" s="37">
        <f>SUMIFS(СВЦЭМ!$D$34:$D$777,СВЦЭМ!$A$34:$A$777,$A36,СВЦЭМ!$B$34:$B$777,H$11)+'СЕТ СН'!$F$11+СВЦЭМ!$D$10+'СЕТ СН'!$F$6-'СЕТ СН'!$F$23</f>
        <v>835.7730097000001</v>
      </c>
      <c r="I36" s="37">
        <f>SUMIFS(СВЦЭМ!$D$34:$D$777,СВЦЭМ!$A$34:$A$777,$A36,СВЦЭМ!$B$34:$B$777,I$11)+'СЕТ СН'!$F$11+СВЦЭМ!$D$10+'СЕТ СН'!$F$6-'СЕТ СН'!$F$23</f>
        <v>723.19415223999999</v>
      </c>
      <c r="J36" s="37">
        <f>SUMIFS(СВЦЭМ!$D$34:$D$777,СВЦЭМ!$A$34:$A$777,$A36,СВЦЭМ!$B$34:$B$777,J$11)+'СЕТ СН'!$F$11+СВЦЭМ!$D$10+'СЕТ СН'!$F$6-'СЕТ СН'!$F$23</f>
        <v>623.57502238000006</v>
      </c>
      <c r="K36" s="37">
        <f>SUMIFS(СВЦЭМ!$D$34:$D$777,СВЦЭМ!$A$34:$A$777,$A36,СВЦЭМ!$B$34:$B$777,K$11)+'СЕТ СН'!$F$11+СВЦЭМ!$D$10+'СЕТ СН'!$F$6-'СЕТ СН'!$F$23</f>
        <v>540.16028451000011</v>
      </c>
      <c r="L36" s="37">
        <f>SUMIFS(СВЦЭМ!$D$34:$D$777,СВЦЭМ!$A$34:$A$777,$A36,СВЦЭМ!$B$34:$B$777,L$11)+'СЕТ СН'!$F$11+СВЦЭМ!$D$10+'СЕТ СН'!$F$6-'СЕТ СН'!$F$23</f>
        <v>480.98887633000004</v>
      </c>
      <c r="M36" s="37">
        <f>SUMIFS(СВЦЭМ!$D$34:$D$777,СВЦЭМ!$A$34:$A$777,$A36,СВЦЭМ!$B$34:$B$777,M$11)+'СЕТ СН'!$F$11+СВЦЭМ!$D$10+'СЕТ СН'!$F$6-'СЕТ СН'!$F$23</f>
        <v>487.04961477000006</v>
      </c>
      <c r="N36" s="37">
        <f>SUMIFS(СВЦЭМ!$D$34:$D$777,СВЦЭМ!$A$34:$A$777,$A36,СВЦЭМ!$B$34:$B$777,N$11)+'СЕТ СН'!$F$11+СВЦЭМ!$D$10+'СЕТ СН'!$F$6-'СЕТ СН'!$F$23</f>
        <v>490.60938179000004</v>
      </c>
      <c r="O36" s="37">
        <f>SUMIFS(СВЦЭМ!$D$34:$D$777,СВЦЭМ!$A$34:$A$777,$A36,СВЦЭМ!$B$34:$B$777,O$11)+'СЕТ СН'!$F$11+СВЦЭМ!$D$10+'СЕТ СН'!$F$6-'СЕТ СН'!$F$23</f>
        <v>480.90010931000006</v>
      </c>
      <c r="P36" s="37">
        <f>SUMIFS(СВЦЭМ!$D$34:$D$777,СВЦЭМ!$A$34:$A$777,$A36,СВЦЭМ!$B$34:$B$777,P$11)+'СЕТ СН'!$F$11+СВЦЭМ!$D$10+'СЕТ СН'!$F$6-'СЕТ СН'!$F$23</f>
        <v>487.35830893000002</v>
      </c>
      <c r="Q36" s="37">
        <f>SUMIFS(СВЦЭМ!$D$34:$D$777,СВЦЭМ!$A$34:$A$777,$A36,СВЦЭМ!$B$34:$B$777,Q$11)+'СЕТ СН'!$F$11+СВЦЭМ!$D$10+'СЕТ СН'!$F$6-'СЕТ СН'!$F$23</f>
        <v>493.69425496999997</v>
      </c>
      <c r="R36" s="37">
        <f>SUMIFS(СВЦЭМ!$D$34:$D$777,СВЦЭМ!$A$34:$A$777,$A36,СВЦЭМ!$B$34:$B$777,R$11)+'СЕТ СН'!$F$11+СВЦЭМ!$D$10+'СЕТ СН'!$F$6-'СЕТ СН'!$F$23</f>
        <v>505.27348441000004</v>
      </c>
      <c r="S36" s="37">
        <f>SUMIFS(СВЦЭМ!$D$34:$D$777,СВЦЭМ!$A$34:$A$777,$A36,СВЦЭМ!$B$34:$B$777,S$11)+'СЕТ СН'!$F$11+СВЦЭМ!$D$10+'СЕТ СН'!$F$6-'СЕТ СН'!$F$23</f>
        <v>500.78334547999998</v>
      </c>
      <c r="T36" s="37">
        <f>SUMIFS(СВЦЭМ!$D$34:$D$777,СВЦЭМ!$A$34:$A$777,$A36,СВЦЭМ!$B$34:$B$777,T$11)+'СЕТ СН'!$F$11+СВЦЭМ!$D$10+'СЕТ СН'!$F$6-'СЕТ СН'!$F$23</f>
        <v>515.01606854000011</v>
      </c>
      <c r="U36" s="37">
        <f>SUMIFS(СВЦЭМ!$D$34:$D$777,СВЦЭМ!$A$34:$A$777,$A36,СВЦЭМ!$B$34:$B$777,U$11)+'СЕТ СН'!$F$11+СВЦЭМ!$D$10+'СЕТ СН'!$F$6-'СЕТ СН'!$F$23</f>
        <v>516.57797234000009</v>
      </c>
      <c r="V36" s="37">
        <f>SUMIFS(СВЦЭМ!$D$34:$D$777,СВЦЭМ!$A$34:$A$777,$A36,СВЦЭМ!$B$34:$B$777,V$11)+'СЕТ СН'!$F$11+СВЦЭМ!$D$10+'СЕТ СН'!$F$6-'СЕТ СН'!$F$23</f>
        <v>494.58778974999996</v>
      </c>
      <c r="W36" s="37">
        <f>SUMIFS(СВЦЭМ!$D$34:$D$777,СВЦЭМ!$A$34:$A$777,$A36,СВЦЭМ!$B$34:$B$777,W$11)+'СЕТ СН'!$F$11+СВЦЭМ!$D$10+'СЕТ СН'!$F$6-'СЕТ СН'!$F$23</f>
        <v>496.46502787000009</v>
      </c>
      <c r="X36" s="37">
        <f>SUMIFS(СВЦЭМ!$D$34:$D$777,СВЦЭМ!$A$34:$A$777,$A36,СВЦЭМ!$B$34:$B$777,X$11)+'СЕТ СН'!$F$11+СВЦЭМ!$D$10+'СЕТ СН'!$F$6-'СЕТ СН'!$F$23</f>
        <v>560.05289943999992</v>
      </c>
      <c r="Y36" s="37">
        <f>SUMIFS(СВЦЭМ!$D$34:$D$777,СВЦЭМ!$A$34:$A$777,$A36,СВЦЭМ!$B$34:$B$777,Y$11)+'СЕТ СН'!$F$11+СВЦЭМ!$D$10+'СЕТ СН'!$F$6-'СЕТ СН'!$F$23</f>
        <v>659.1696909100001</v>
      </c>
    </row>
    <row r="37" spans="1:27" ht="15.75" x14ac:dyDescent="0.2">
      <c r="A37" s="36">
        <f t="shared" si="0"/>
        <v>42942</v>
      </c>
      <c r="B37" s="37">
        <f>SUMIFS(СВЦЭМ!$D$34:$D$777,СВЦЭМ!$A$34:$A$777,$A37,СВЦЭМ!$B$34:$B$777,B$11)+'СЕТ СН'!$F$11+СВЦЭМ!$D$10+'СЕТ СН'!$F$6-'СЕТ СН'!$F$23</f>
        <v>738.68314759000009</v>
      </c>
      <c r="C37" s="37">
        <f>SUMIFS(СВЦЭМ!$D$34:$D$777,СВЦЭМ!$A$34:$A$777,$A37,СВЦЭМ!$B$34:$B$777,C$11)+'СЕТ СН'!$F$11+СВЦЭМ!$D$10+'СЕТ СН'!$F$6-'СЕТ СН'!$F$23</f>
        <v>765.70302614000002</v>
      </c>
      <c r="D37" s="37">
        <f>SUMIFS(СВЦЭМ!$D$34:$D$777,СВЦЭМ!$A$34:$A$777,$A37,СВЦЭМ!$B$34:$B$777,D$11)+'СЕТ СН'!$F$11+СВЦЭМ!$D$10+'СЕТ СН'!$F$6-'СЕТ СН'!$F$23</f>
        <v>837.46118864000005</v>
      </c>
      <c r="E37" s="37">
        <f>SUMIFS(СВЦЭМ!$D$34:$D$777,СВЦЭМ!$A$34:$A$777,$A37,СВЦЭМ!$B$34:$B$777,E$11)+'СЕТ СН'!$F$11+СВЦЭМ!$D$10+'СЕТ СН'!$F$6-'СЕТ СН'!$F$23</f>
        <v>876.94535819000021</v>
      </c>
      <c r="F37" s="37">
        <f>SUMIFS(СВЦЭМ!$D$34:$D$777,СВЦЭМ!$A$34:$A$777,$A37,СВЦЭМ!$B$34:$B$777,F$11)+'СЕТ СН'!$F$11+СВЦЭМ!$D$10+'СЕТ СН'!$F$6-'СЕТ СН'!$F$23</f>
        <v>885.33092140000008</v>
      </c>
      <c r="G37" s="37">
        <f>SUMIFS(СВЦЭМ!$D$34:$D$777,СВЦЭМ!$A$34:$A$777,$A37,СВЦЭМ!$B$34:$B$777,G$11)+'СЕТ СН'!$F$11+СВЦЭМ!$D$10+'СЕТ СН'!$F$6-'СЕТ СН'!$F$23</f>
        <v>872.34503709000001</v>
      </c>
      <c r="H37" s="37">
        <f>SUMIFS(СВЦЭМ!$D$34:$D$777,СВЦЭМ!$A$34:$A$777,$A37,СВЦЭМ!$B$34:$B$777,H$11)+'СЕТ СН'!$F$11+СВЦЭМ!$D$10+'СЕТ СН'!$F$6-'СЕТ СН'!$F$23</f>
        <v>787.37402154000006</v>
      </c>
      <c r="I37" s="37">
        <f>SUMIFS(СВЦЭМ!$D$34:$D$777,СВЦЭМ!$A$34:$A$777,$A37,СВЦЭМ!$B$34:$B$777,I$11)+'СЕТ СН'!$F$11+СВЦЭМ!$D$10+'СЕТ СН'!$F$6-'СЕТ СН'!$F$23</f>
        <v>695.40315753000004</v>
      </c>
      <c r="J37" s="37">
        <f>SUMIFS(СВЦЭМ!$D$34:$D$777,СВЦЭМ!$A$34:$A$777,$A37,СВЦЭМ!$B$34:$B$777,J$11)+'СЕТ СН'!$F$11+СВЦЭМ!$D$10+'СЕТ СН'!$F$6-'СЕТ СН'!$F$23</f>
        <v>600.26561446999995</v>
      </c>
      <c r="K37" s="37">
        <f>SUMIFS(СВЦЭМ!$D$34:$D$777,СВЦЭМ!$A$34:$A$777,$A37,СВЦЭМ!$B$34:$B$777,K$11)+'СЕТ СН'!$F$11+СВЦЭМ!$D$10+'СЕТ СН'!$F$6-'СЕТ СН'!$F$23</f>
        <v>526.2683542499999</v>
      </c>
      <c r="L37" s="37">
        <f>SUMIFS(СВЦЭМ!$D$34:$D$777,СВЦЭМ!$A$34:$A$777,$A37,СВЦЭМ!$B$34:$B$777,L$11)+'СЕТ СН'!$F$11+СВЦЭМ!$D$10+'СЕТ СН'!$F$6-'СЕТ СН'!$F$23</f>
        <v>490.55750695000006</v>
      </c>
      <c r="M37" s="37">
        <f>SUMIFS(СВЦЭМ!$D$34:$D$777,СВЦЭМ!$A$34:$A$777,$A37,СВЦЭМ!$B$34:$B$777,M$11)+'СЕТ СН'!$F$11+СВЦЭМ!$D$10+'СЕТ СН'!$F$6-'СЕТ СН'!$F$23</f>
        <v>475.9651504200001</v>
      </c>
      <c r="N37" s="37">
        <f>SUMIFS(СВЦЭМ!$D$34:$D$777,СВЦЭМ!$A$34:$A$777,$A37,СВЦЭМ!$B$34:$B$777,N$11)+'СЕТ СН'!$F$11+СВЦЭМ!$D$10+'СЕТ СН'!$F$6-'СЕТ СН'!$F$23</f>
        <v>482.15019131000008</v>
      </c>
      <c r="O37" s="37">
        <f>SUMIFS(СВЦЭМ!$D$34:$D$777,СВЦЭМ!$A$34:$A$777,$A37,СВЦЭМ!$B$34:$B$777,O$11)+'СЕТ СН'!$F$11+СВЦЭМ!$D$10+'СЕТ СН'!$F$6-'СЕТ СН'!$F$23</f>
        <v>468.61962747999996</v>
      </c>
      <c r="P37" s="37">
        <f>SUMIFS(СВЦЭМ!$D$34:$D$777,СВЦЭМ!$A$34:$A$777,$A37,СВЦЭМ!$B$34:$B$777,P$11)+'СЕТ СН'!$F$11+СВЦЭМ!$D$10+'СЕТ СН'!$F$6-'СЕТ СН'!$F$23</f>
        <v>487.01939231999995</v>
      </c>
      <c r="Q37" s="37">
        <f>SUMIFS(СВЦЭМ!$D$34:$D$777,СВЦЭМ!$A$34:$A$777,$A37,СВЦЭМ!$B$34:$B$777,Q$11)+'СЕТ СН'!$F$11+СВЦЭМ!$D$10+'СЕТ СН'!$F$6-'СЕТ СН'!$F$23</f>
        <v>485.1825997599999</v>
      </c>
      <c r="R37" s="37">
        <f>SUMIFS(СВЦЭМ!$D$34:$D$777,СВЦЭМ!$A$34:$A$777,$A37,СВЦЭМ!$B$34:$B$777,R$11)+'СЕТ СН'!$F$11+СВЦЭМ!$D$10+'СЕТ СН'!$F$6-'СЕТ СН'!$F$23</f>
        <v>487.65825369000004</v>
      </c>
      <c r="S37" s="37">
        <f>SUMIFS(СВЦЭМ!$D$34:$D$777,СВЦЭМ!$A$34:$A$777,$A37,СВЦЭМ!$B$34:$B$777,S$11)+'СЕТ СН'!$F$11+СВЦЭМ!$D$10+'СЕТ СН'!$F$6-'СЕТ СН'!$F$23</f>
        <v>478.58471985999995</v>
      </c>
      <c r="T37" s="37">
        <f>SUMIFS(СВЦЭМ!$D$34:$D$777,СВЦЭМ!$A$34:$A$777,$A37,СВЦЭМ!$B$34:$B$777,T$11)+'СЕТ СН'!$F$11+СВЦЭМ!$D$10+'СЕТ СН'!$F$6-'СЕТ СН'!$F$23</f>
        <v>496.24653908999994</v>
      </c>
      <c r="U37" s="37">
        <f>SUMIFS(СВЦЭМ!$D$34:$D$777,СВЦЭМ!$A$34:$A$777,$A37,СВЦЭМ!$B$34:$B$777,U$11)+'СЕТ СН'!$F$11+СВЦЭМ!$D$10+'СЕТ СН'!$F$6-'СЕТ СН'!$F$23</f>
        <v>503.49129868999989</v>
      </c>
      <c r="V37" s="37">
        <f>SUMIFS(СВЦЭМ!$D$34:$D$777,СВЦЭМ!$A$34:$A$777,$A37,СВЦЭМ!$B$34:$B$777,V$11)+'СЕТ СН'!$F$11+СВЦЭМ!$D$10+'СЕТ СН'!$F$6-'СЕТ СН'!$F$23</f>
        <v>507.03803427999992</v>
      </c>
      <c r="W37" s="37">
        <f>SUMIFS(СВЦЭМ!$D$34:$D$777,СВЦЭМ!$A$34:$A$777,$A37,СВЦЭМ!$B$34:$B$777,W$11)+'СЕТ СН'!$F$11+СВЦЭМ!$D$10+'СЕТ СН'!$F$6-'СЕТ СН'!$F$23</f>
        <v>506.30995456999995</v>
      </c>
      <c r="X37" s="37">
        <f>SUMIFS(СВЦЭМ!$D$34:$D$777,СВЦЭМ!$A$34:$A$777,$A37,СВЦЭМ!$B$34:$B$777,X$11)+'СЕТ СН'!$F$11+СВЦЭМ!$D$10+'СЕТ СН'!$F$6-'СЕТ СН'!$F$23</f>
        <v>548.39426664999996</v>
      </c>
      <c r="Y37" s="37">
        <f>SUMIFS(СВЦЭМ!$D$34:$D$777,СВЦЭМ!$A$34:$A$777,$A37,СВЦЭМ!$B$34:$B$777,Y$11)+'СЕТ СН'!$F$11+СВЦЭМ!$D$10+'СЕТ СН'!$F$6-'СЕТ СН'!$F$23</f>
        <v>642.52471719999994</v>
      </c>
    </row>
    <row r="38" spans="1:27" ht="15.75" x14ac:dyDescent="0.2">
      <c r="A38" s="36">
        <f t="shared" si="0"/>
        <v>42943</v>
      </c>
      <c r="B38" s="37">
        <f>SUMIFS(СВЦЭМ!$D$34:$D$777,СВЦЭМ!$A$34:$A$777,$A38,СВЦЭМ!$B$34:$B$777,B$11)+'СЕТ СН'!$F$11+СВЦЭМ!$D$10+'СЕТ СН'!$F$6-'СЕТ СН'!$F$23</f>
        <v>692.36275380999996</v>
      </c>
      <c r="C38" s="37">
        <f>SUMIFS(СВЦЭМ!$D$34:$D$777,СВЦЭМ!$A$34:$A$777,$A38,СВЦЭМ!$B$34:$B$777,C$11)+'СЕТ СН'!$F$11+СВЦЭМ!$D$10+'СЕТ СН'!$F$6-'СЕТ СН'!$F$23</f>
        <v>773.50879563000012</v>
      </c>
      <c r="D38" s="37">
        <f>SUMIFS(СВЦЭМ!$D$34:$D$777,СВЦЭМ!$A$34:$A$777,$A38,СВЦЭМ!$B$34:$B$777,D$11)+'СЕТ СН'!$F$11+СВЦЭМ!$D$10+'СЕТ СН'!$F$6-'СЕТ СН'!$F$23</f>
        <v>847.55784229000005</v>
      </c>
      <c r="E38" s="37">
        <f>SUMIFS(СВЦЭМ!$D$34:$D$777,СВЦЭМ!$A$34:$A$777,$A38,СВЦЭМ!$B$34:$B$777,E$11)+'СЕТ СН'!$F$11+СВЦЭМ!$D$10+'СЕТ СН'!$F$6-'СЕТ СН'!$F$23</f>
        <v>863.09637926999994</v>
      </c>
      <c r="F38" s="37">
        <f>SUMIFS(СВЦЭМ!$D$34:$D$777,СВЦЭМ!$A$34:$A$777,$A38,СВЦЭМ!$B$34:$B$777,F$11)+'СЕТ СН'!$F$11+СВЦЭМ!$D$10+'СЕТ СН'!$F$6-'СЕТ СН'!$F$23</f>
        <v>866.66113723000012</v>
      </c>
      <c r="G38" s="37">
        <f>SUMIFS(СВЦЭМ!$D$34:$D$777,СВЦЭМ!$A$34:$A$777,$A38,СВЦЭМ!$B$34:$B$777,G$11)+'СЕТ СН'!$F$11+СВЦЭМ!$D$10+'СЕТ СН'!$F$6-'СЕТ СН'!$F$23</f>
        <v>856.42755375000024</v>
      </c>
      <c r="H38" s="37">
        <f>SUMIFS(СВЦЭМ!$D$34:$D$777,СВЦЭМ!$A$34:$A$777,$A38,СВЦЭМ!$B$34:$B$777,H$11)+'СЕТ СН'!$F$11+СВЦЭМ!$D$10+'СЕТ СН'!$F$6-'СЕТ СН'!$F$23</f>
        <v>777.27728961000003</v>
      </c>
      <c r="I38" s="37">
        <f>SUMIFS(СВЦЭМ!$D$34:$D$777,СВЦЭМ!$A$34:$A$777,$A38,СВЦЭМ!$B$34:$B$777,I$11)+'СЕТ СН'!$F$11+СВЦЭМ!$D$10+'СЕТ СН'!$F$6-'СЕТ СН'!$F$23</f>
        <v>688.32280893000006</v>
      </c>
      <c r="J38" s="37">
        <f>SUMIFS(СВЦЭМ!$D$34:$D$777,СВЦЭМ!$A$34:$A$777,$A38,СВЦЭМ!$B$34:$B$777,J$11)+'СЕТ СН'!$F$11+СВЦЭМ!$D$10+'СЕТ СН'!$F$6-'СЕТ СН'!$F$23</f>
        <v>596.28659181000012</v>
      </c>
      <c r="K38" s="37">
        <f>SUMIFS(СВЦЭМ!$D$34:$D$777,СВЦЭМ!$A$34:$A$777,$A38,СВЦЭМ!$B$34:$B$777,K$11)+'СЕТ СН'!$F$11+СВЦЭМ!$D$10+'СЕТ СН'!$F$6-'СЕТ СН'!$F$23</f>
        <v>517.77397164000013</v>
      </c>
      <c r="L38" s="37">
        <f>SUMIFS(СВЦЭМ!$D$34:$D$777,СВЦЭМ!$A$34:$A$777,$A38,СВЦЭМ!$B$34:$B$777,L$11)+'СЕТ СН'!$F$11+СВЦЭМ!$D$10+'СЕТ СН'!$F$6-'СЕТ СН'!$F$23</f>
        <v>464.57899752999992</v>
      </c>
      <c r="M38" s="37">
        <f>SUMIFS(СВЦЭМ!$D$34:$D$777,СВЦЭМ!$A$34:$A$777,$A38,СВЦЭМ!$B$34:$B$777,M$11)+'СЕТ СН'!$F$11+СВЦЭМ!$D$10+'СЕТ СН'!$F$6-'СЕТ СН'!$F$23</f>
        <v>479.01663994</v>
      </c>
      <c r="N38" s="37">
        <f>SUMIFS(СВЦЭМ!$D$34:$D$777,СВЦЭМ!$A$34:$A$777,$A38,СВЦЭМ!$B$34:$B$777,N$11)+'СЕТ СН'!$F$11+СВЦЭМ!$D$10+'СЕТ СН'!$F$6-'СЕТ СН'!$F$23</f>
        <v>474.74416517000009</v>
      </c>
      <c r="O38" s="37">
        <f>SUMIFS(СВЦЭМ!$D$34:$D$777,СВЦЭМ!$A$34:$A$777,$A38,СВЦЭМ!$B$34:$B$777,O$11)+'СЕТ СН'!$F$11+СВЦЭМ!$D$10+'СЕТ СН'!$F$6-'СЕТ СН'!$F$23</f>
        <v>467.05853906999982</v>
      </c>
      <c r="P38" s="37">
        <f>SUMIFS(СВЦЭМ!$D$34:$D$777,СВЦЭМ!$A$34:$A$777,$A38,СВЦЭМ!$B$34:$B$777,P$11)+'СЕТ СН'!$F$11+СВЦЭМ!$D$10+'СЕТ СН'!$F$6-'СЕТ СН'!$F$23</f>
        <v>463.78618396000002</v>
      </c>
      <c r="Q38" s="37">
        <f>SUMIFS(СВЦЭМ!$D$34:$D$777,СВЦЭМ!$A$34:$A$777,$A38,СВЦЭМ!$B$34:$B$777,Q$11)+'СЕТ СН'!$F$11+СВЦЭМ!$D$10+'СЕТ СН'!$F$6-'СЕТ СН'!$F$23</f>
        <v>462.57947332000003</v>
      </c>
      <c r="R38" s="37">
        <f>SUMIFS(СВЦЭМ!$D$34:$D$777,СВЦЭМ!$A$34:$A$777,$A38,СВЦЭМ!$B$34:$B$777,R$11)+'СЕТ СН'!$F$11+СВЦЭМ!$D$10+'СЕТ СН'!$F$6-'СЕТ СН'!$F$23</f>
        <v>463.53882367999995</v>
      </c>
      <c r="S38" s="37">
        <f>SUMIFS(СВЦЭМ!$D$34:$D$777,СВЦЭМ!$A$34:$A$777,$A38,СВЦЭМ!$B$34:$B$777,S$11)+'СЕТ СН'!$F$11+СВЦЭМ!$D$10+'СЕТ СН'!$F$6-'СЕТ СН'!$F$23</f>
        <v>454.80472860999998</v>
      </c>
      <c r="T38" s="37">
        <f>SUMIFS(СВЦЭМ!$D$34:$D$777,СВЦЭМ!$A$34:$A$777,$A38,СВЦЭМ!$B$34:$B$777,T$11)+'СЕТ СН'!$F$11+СВЦЭМ!$D$10+'СЕТ СН'!$F$6-'СЕТ СН'!$F$23</f>
        <v>469.02456787999995</v>
      </c>
      <c r="U38" s="37">
        <f>SUMIFS(СВЦЭМ!$D$34:$D$777,СВЦЭМ!$A$34:$A$777,$A38,СВЦЭМ!$B$34:$B$777,U$11)+'СЕТ СН'!$F$11+СВЦЭМ!$D$10+'СЕТ СН'!$F$6-'СЕТ СН'!$F$23</f>
        <v>471.86406567999984</v>
      </c>
      <c r="V38" s="37">
        <f>SUMIFS(СВЦЭМ!$D$34:$D$777,СВЦЭМ!$A$34:$A$777,$A38,СВЦЭМ!$B$34:$B$777,V$11)+'СЕТ СН'!$F$11+СВЦЭМ!$D$10+'СЕТ СН'!$F$6-'СЕТ СН'!$F$23</f>
        <v>467.33004260999996</v>
      </c>
      <c r="W38" s="37">
        <f>SUMIFS(СВЦЭМ!$D$34:$D$777,СВЦЭМ!$A$34:$A$777,$A38,СВЦЭМ!$B$34:$B$777,W$11)+'СЕТ СН'!$F$11+СВЦЭМ!$D$10+'СЕТ СН'!$F$6-'СЕТ СН'!$F$23</f>
        <v>489.79883931999984</v>
      </c>
      <c r="X38" s="37">
        <f>SUMIFS(СВЦЭМ!$D$34:$D$777,СВЦЭМ!$A$34:$A$777,$A38,СВЦЭМ!$B$34:$B$777,X$11)+'СЕТ СН'!$F$11+СВЦЭМ!$D$10+'СЕТ СН'!$F$6-'СЕТ СН'!$F$23</f>
        <v>551.18762164000009</v>
      </c>
      <c r="Y38" s="37">
        <f>SUMIFS(СВЦЭМ!$D$34:$D$777,СВЦЭМ!$A$34:$A$777,$A38,СВЦЭМ!$B$34:$B$777,Y$11)+'СЕТ СН'!$F$11+СВЦЭМ!$D$10+'СЕТ СН'!$F$6-'СЕТ СН'!$F$23</f>
        <v>637.94266371000003</v>
      </c>
    </row>
    <row r="39" spans="1:27" ht="15.75" x14ac:dyDescent="0.2">
      <c r="A39" s="36">
        <f t="shared" si="0"/>
        <v>42944</v>
      </c>
      <c r="B39" s="37">
        <f>SUMIFS(СВЦЭМ!$D$34:$D$777,СВЦЭМ!$A$34:$A$777,$A39,СВЦЭМ!$B$34:$B$777,B$11)+'СЕТ СН'!$F$11+СВЦЭМ!$D$10+'СЕТ СН'!$F$6-'СЕТ СН'!$F$23</f>
        <v>713.81330993999995</v>
      </c>
      <c r="C39" s="37">
        <f>SUMIFS(СВЦЭМ!$D$34:$D$777,СВЦЭМ!$A$34:$A$777,$A39,СВЦЭМ!$B$34:$B$777,C$11)+'СЕТ СН'!$F$11+СВЦЭМ!$D$10+'СЕТ СН'!$F$6-'СЕТ СН'!$F$23</f>
        <v>799.05630154000005</v>
      </c>
      <c r="D39" s="37">
        <f>SUMIFS(СВЦЭМ!$D$34:$D$777,СВЦЭМ!$A$34:$A$777,$A39,СВЦЭМ!$B$34:$B$777,D$11)+'СЕТ СН'!$F$11+СВЦЭМ!$D$10+'СЕТ СН'!$F$6-'СЕТ СН'!$F$23</f>
        <v>866.78012351000007</v>
      </c>
      <c r="E39" s="37">
        <f>SUMIFS(СВЦЭМ!$D$34:$D$777,СВЦЭМ!$A$34:$A$777,$A39,СВЦЭМ!$B$34:$B$777,E$11)+'СЕТ СН'!$F$11+СВЦЭМ!$D$10+'СЕТ СН'!$F$6-'СЕТ СН'!$F$23</f>
        <v>884.95844578000015</v>
      </c>
      <c r="F39" s="37">
        <f>SUMIFS(СВЦЭМ!$D$34:$D$777,СВЦЭМ!$A$34:$A$777,$A39,СВЦЭМ!$B$34:$B$777,F$11)+'СЕТ СН'!$F$11+СВЦЭМ!$D$10+'СЕТ СН'!$F$6-'СЕТ СН'!$F$23</f>
        <v>893.16193040000007</v>
      </c>
      <c r="G39" s="37">
        <f>SUMIFS(СВЦЭМ!$D$34:$D$777,СВЦЭМ!$A$34:$A$777,$A39,СВЦЭМ!$B$34:$B$777,G$11)+'СЕТ СН'!$F$11+СВЦЭМ!$D$10+'СЕТ СН'!$F$6-'СЕТ СН'!$F$23</f>
        <v>883.62096251999992</v>
      </c>
      <c r="H39" s="37">
        <f>SUMIFS(СВЦЭМ!$D$34:$D$777,СВЦЭМ!$A$34:$A$777,$A39,СВЦЭМ!$B$34:$B$777,H$11)+'СЕТ СН'!$F$11+СВЦЭМ!$D$10+'СЕТ СН'!$F$6-'СЕТ СН'!$F$23</f>
        <v>805.98104998999997</v>
      </c>
      <c r="I39" s="37">
        <f>SUMIFS(СВЦЭМ!$D$34:$D$777,СВЦЭМ!$A$34:$A$777,$A39,СВЦЭМ!$B$34:$B$777,I$11)+'СЕТ СН'!$F$11+СВЦЭМ!$D$10+'СЕТ СН'!$F$6-'СЕТ СН'!$F$23</f>
        <v>691.40942195999992</v>
      </c>
      <c r="J39" s="37">
        <f>SUMIFS(СВЦЭМ!$D$34:$D$777,СВЦЭМ!$A$34:$A$777,$A39,СВЦЭМ!$B$34:$B$777,J$11)+'СЕТ СН'!$F$11+СВЦЭМ!$D$10+'СЕТ СН'!$F$6-'СЕТ СН'!$F$23</f>
        <v>602.92628476999994</v>
      </c>
      <c r="K39" s="37">
        <f>SUMIFS(СВЦЭМ!$D$34:$D$777,СВЦЭМ!$A$34:$A$777,$A39,СВЦЭМ!$B$34:$B$777,K$11)+'СЕТ СН'!$F$11+СВЦЭМ!$D$10+'СЕТ СН'!$F$6-'СЕТ СН'!$F$23</f>
        <v>519.90595525999993</v>
      </c>
      <c r="L39" s="37">
        <f>SUMIFS(СВЦЭМ!$D$34:$D$777,СВЦЭМ!$A$34:$A$777,$A39,СВЦЭМ!$B$34:$B$777,L$11)+'СЕТ СН'!$F$11+СВЦЭМ!$D$10+'СЕТ СН'!$F$6-'СЕТ СН'!$F$23</f>
        <v>461.15054336000003</v>
      </c>
      <c r="M39" s="37">
        <f>SUMIFS(СВЦЭМ!$D$34:$D$777,СВЦЭМ!$A$34:$A$777,$A39,СВЦЭМ!$B$34:$B$777,M$11)+'СЕТ СН'!$F$11+СВЦЭМ!$D$10+'СЕТ СН'!$F$6-'СЕТ СН'!$F$23</f>
        <v>446.43878446000008</v>
      </c>
      <c r="N39" s="37">
        <f>SUMIFS(СВЦЭМ!$D$34:$D$777,СВЦЭМ!$A$34:$A$777,$A39,СВЦЭМ!$B$34:$B$777,N$11)+'СЕТ СН'!$F$11+СВЦЭМ!$D$10+'СЕТ СН'!$F$6-'СЕТ СН'!$F$23</f>
        <v>455.92849514</v>
      </c>
      <c r="O39" s="37">
        <f>SUMIFS(СВЦЭМ!$D$34:$D$777,СВЦЭМ!$A$34:$A$777,$A39,СВЦЭМ!$B$34:$B$777,O$11)+'СЕТ СН'!$F$11+СВЦЭМ!$D$10+'СЕТ СН'!$F$6-'СЕТ СН'!$F$23</f>
        <v>458.60434295999994</v>
      </c>
      <c r="P39" s="37">
        <f>SUMIFS(СВЦЭМ!$D$34:$D$777,СВЦЭМ!$A$34:$A$777,$A39,СВЦЭМ!$B$34:$B$777,P$11)+'СЕТ СН'!$F$11+СВЦЭМ!$D$10+'СЕТ СН'!$F$6-'СЕТ СН'!$F$23</f>
        <v>462.20110685999998</v>
      </c>
      <c r="Q39" s="37">
        <f>SUMIFS(СВЦЭМ!$D$34:$D$777,СВЦЭМ!$A$34:$A$777,$A39,СВЦЭМ!$B$34:$B$777,Q$11)+'СЕТ СН'!$F$11+СВЦЭМ!$D$10+'СЕТ СН'!$F$6-'СЕТ СН'!$F$23</f>
        <v>466.24326001000009</v>
      </c>
      <c r="R39" s="37">
        <f>SUMIFS(СВЦЭМ!$D$34:$D$777,СВЦЭМ!$A$34:$A$777,$A39,СВЦЭМ!$B$34:$B$777,R$11)+'СЕТ СН'!$F$11+СВЦЭМ!$D$10+'СЕТ СН'!$F$6-'СЕТ СН'!$F$23</f>
        <v>476.72213307999982</v>
      </c>
      <c r="S39" s="37">
        <f>SUMIFS(СВЦЭМ!$D$34:$D$777,СВЦЭМ!$A$34:$A$777,$A39,СВЦЭМ!$B$34:$B$777,S$11)+'СЕТ СН'!$F$11+СВЦЭМ!$D$10+'СЕТ СН'!$F$6-'СЕТ СН'!$F$23</f>
        <v>477.11688539999977</v>
      </c>
      <c r="T39" s="37">
        <f>SUMIFS(СВЦЭМ!$D$34:$D$777,СВЦЭМ!$A$34:$A$777,$A39,СВЦЭМ!$B$34:$B$777,T$11)+'СЕТ СН'!$F$11+СВЦЭМ!$D$10+'СЕТ СН'!$F$6-'СЕТ СН'!$F$23</f>
        <v>498.18417124999996</v>
      </c>
      <c r="U39" s="37">
        <f>SUMIFS(СВЦЭМ!$D$34:$D$777,СВЦЭМ!$A$34:$A$777,$A39,СВЦЭМ!$B$34:$B$777,U$11)+'СЕТ СН'!$F$11+СВЦЭМ!$D$10+'СЕТ СН'!$F$6-'СЕТ СН'!$F$23</f>
        <v>499.01626375000001</v>
      </c>
      <c r="V39" s="37">
        <f>SUMIFS(СВЦЭМ!$D$34:$D$777,СВЦЭМ!$A$34:$A$777,$A39,СВЦЭМ!$B$34:$B$777,V$11)+'СЕТ СН'!$F$11+СВЦЭМ!$D$10+'СЕТ СН'!$F$6-'СЕТ СН'!$F$23</f>
        <v>495.10034975999997</v>
      </c>
      <c r="W39" s="37">
        <f>SUMIFS(СВЦЭМ!$D$34:$D$777,СВЦЭМ!$A$34:$A$777,$A39,СВЦЭМ!$B$34:$B$777,W$11)+'СЕТ СН'!$F$11+СВЦЭМ!$D$10+'СЕТ СН'!$F$6-'СЕТ СН'!$F$23</f>
        <v>513.32714217000012</v>
      </c>
      <c r="X39" s="37">
        <f>SUMIFS(СВЦЭМ!$D$34:$D$777,СВЦЭМ!$A$34:$A$777,$A39,СВЦЭМ!$B$34:$B$777,X$11)+'СЕТ СН'!$F$11+СВЦЭМ!$D$10+'СЕТ СН'!$F$6-'СЕТ СН'!$F$23</f>
        <v>562.83451444999992</v>
      </c>
      <c r="Y39" s="37">
        <f>SUMIFS(СВЦЭМ!$D$34:$D$777,СВЦЭМ!$A$34:$A$777,$A39,СВЦЭМ!$B$34:$B$777,Y$11)+'СЕТ СН'!$F$11+СВЦЭМ!$D$10+'СЕТ СН'!$F$6-'СЕТ СН'!$F$23</f>
        <v>643.9106104</v>
      </c>
    </row>
    <row r="40" spans="1:27" ht="15.75" x14ac:dyDescent="0.2">
      <c r="A40" s="36">
        <f t="shared" si="0"/>
        <v>42945</v>
      </c>
      <c r="B40" s="37">
        <f>SUMIFS(СВЦЭМ!$D$34:$D$777,СВЦЭМ!$A$34:$A$777,$A40,СВЦЭМ!$B$34:$B$777,B$11)+'СЕТ СН'!$F$11+СВЦЭМ!$D$10+'СЕТ СН'!$F$6-'СЕТ СН'!$F$23</f>
        <v>683.0427430499999</v>
      </c>
      <c r="C40" s="37">
        <f>SUMIFS(СВЦЭМ!$D$34:$D$777,СВЦЭМ!$A$34:$A$777,$A40,СВЦЭМ!$B$34:$B$777,C$11)+'СЕТ СН'!$F$11+СВЦЭМ!$D$10+'СЕТ СН'!$F$6-'СЕТ СН'!$F$23</f>
        <v>766.89502291999997</v>
      </c>
      <c r="D40" s="37">
        <f>SUMIFS(СВЦЭМ!$D$34:$D$777,СВЦЭМ!$A$34:$A$777,$A40,СВЦЭМ!$B$34:$B$777,D$11)+'СЕТ СН'!$F$11+СВЦЭМ!$D$10+'СЕТ СН'!$F$6-'СЕТ СН'!$F$23</f>
        <v>818.55755390000013</v>
      </c>
      <c r="E40" s="37">
        <f>SUMIFS(СВЦЭМ!$D$34:$D$777,СВЦЭМ!$A$34:$A$777,$A40,СВЦЭМ!$B$34:$B$777,E$11)+'СЕТ СН'!$F$11+СВЦЭМ!$D$10+'СЕТ СН'!$F$6-'СЕТ СН'!$F$23</f>
        <v>832.72507102000009</v>
      </c>
      <c r="F40" s="37">
        <f>SUMIFS(СВЦЭМ!$D$34:$D$777,СВЦЭМ!$A$34:$A$777,$A40,СВЦЭМ!$B$34:$B$777,F$11)+'СЕТ СН'!$F$11+СВЦЭМ!$D$10+'СЕТ СН'!$F$6-'СЕТ СН'!$F$23</f>
        <v>845.12954870000021</v>
      </c>
      <c r="G40" s="37">
        <f>SUMIFS(СВЦЭМ!$D$34:$D$777,СВЦЭМ!$A$34:$A$777,$A40,СВЦЭМ!$B$34:$B$777,G$11)+'СЕТ СН'!$F$11+СВЦЭМ!$D$10+'СЕТ СН'!$F$6-'СЕТ СН'!$F$23</f>
        <v>847.23785313000008</v>
      </c>
      <c r="H40" s="37">
        <f>SUMIFS(СВЦЭМ!$D$34:$D$777,СВЦЭМ!$A$34:$A$777,$A40,СВЦЭМ!$B$34:$B$777,H$11)+'СЕТ СН'!$F$11+СВЦЭМ!$D$10+'СЕТ СН'!$F$6-'СЕТ СН'!$F$23</f>
        <v>814.94385125999997</v>
      </c>
      <c r="I40" s="37">
        <f>SUMIFS(СВЦЭМ!$D$34:$D$777,СВЦЭМ!$A$34:$A$777,$A40,СВЦЭМ!$B$34:$B$777,I$11)+'СЕТ СН'!$F$11+СВЦЭМ!$D$10+'СЕТ СН'!$F$6-'СЕТ СН'!$F$23</f>
        <v>731.95320334999997</v>
      </c>
      <c r="J40" s="37">
        <f>SUMIFS(СВЦЭМ!$D$34:$D$777,СВЦЭМ!$A$34:$A$777,$A40,СВЦЭМ!$B$34:$B$777,J$11)+'СЕТ СН'!$F$11+СВЦЭМ!$D$10+'СЕТ СН'!$F$6-'СЕТ СН'!$F$23</f>
        <v>649.51442227000007</v>
      </c>
      <c r="K40" s="37">
        <f>SUMIFS(СВЦЭМ!$D$34:$D$777,СВЦЭМ!$A$34:$A$777,$A40,СВЦЭМ!$B$34:$B$777,K$11)+'СЕТ СН'!$F$11+СВЦЭМ!$D$10+'СЕТ СН'!$F$6-'СЕТ СН'!$F$23</f>
        <v>569.32898920000002</v>
      </c>
      <c r="L40" s="37">
        <f>SUMIFS(СВЦЭМ!$D$34:$D$777,СВЦЭМ!$A$34:$A$777,$A40,СВЦЭМ!$B$34:$B$777,L$11)+'СЕТ СН'!$F$11+СВЦЭМ!$D$10+'СЕТ СН'!$F$6-'СЕТ СН'!$F$23</f>
        <v>508.52202332000002</v>
      </c>
      <c r="M40" s="37">
        <f>SUMIFS(СВЦЭМ!$D$34:$D$777,СВЦЭМ!$A$34:$A$777,$A40,СВЦЭМ!$B$34:$B$777,M$11)+'СЕТ СН'!$F$11+СВЦЭМ!$D$10+'СЕТ СН'!$F$6-'СЕТ СН'!$F$23</f>
        <v>486.72945995999999</v>
      </c>
      <c r="N40" s="37">
        <f>SUMIFS(СВЦЭМ!$D$34:$D$777,СВЦЭМ!$A$34:$A$777,$A40,СВЦЭМ!$B$34:$B$777,N$11)+'СЕТ СН'!$F$11+СВЦЭМ!$D$10+'СЕТ СН'!$F$6-'СЕТ СН'!$F$23</f>
        <v>501.37387024999998</v>
      </c>
      <c r="O40" s="37">
        <f>SUMIFS(СВЦЭМ!$D$34:$D$777,СВЦЭМ!$A$34:$A$777,$A40,СВЦЭМ!$B$34:$B$777,O$11)+'СЕТ СН'!$F$11+СВЦЭМ!$D$10+'СЕТ СН'!$F$6-'СЕТ СН'!$F$23</f>
        <v>491.71768064000003</v>
      </c>
      <c r="P40" s="37">
        <f>SUMIFS(СВЦЭМ!$D$34:$D$777,СВЦЭМ!$A$34:$A$777,$A40,СВЦЭМ!$B$34:$B$777,P$11)+'СЕТ СН'!$F$11+СВЦЭМ!$D$10+'СЕТ СН'!$F$6-'СЕТ СН'!$F$23</f>
        <v>503.37168781999981</v>
      </c>
      <c r="Q40" s="37">
        <f>SUMIFS(СВЦЭМ!$D$34:$D$777,СВЦЭМ!$A$34:$A$777,$A40,СВЦЭМ!$B$34:$B$777,Q$11)+'СЕТ СН'!$F$11+СВЦЭМ!$D$10+'СЕТ СН'!$F$6-'СЕТ СН'!$F$23</f>
        <v>503.82343399000001</v>
      </c>
      <c r="R40" s="37">
        <f>SUMIFS(СВЦЭМ!$D$34:$D$777,СВЦЭМ!$A$34:$A$777,$A40,СВЦЭМ!$B$34:$B$777,R$11)+'СЕТ СН'!$F$11+СВЦЭМ!$D$10+'СЕТ СН'!$F$6-'СЕТ СН'!$F$23</f>
        <v>503.36794177999991</v>
      </c>
      <c r="S40" s="37">
        <f>SUMIFS(СВЦЭМ!$D$34:$D$777,СВЦЭМ!$A$34:$A$777,$A40,СВЦЭМ!$B$34:$B$777,S$11)+'СЕТ СН'!$F$11+СВЦЭМ!$D$10+'СЕТ СН'!$F$6-'СЕТ СН'!$F$23</f>
        <v>488.47911514999987</v>
      </c>
      <c r="T40" s="37">
        <f>SUMIFS(СВЦЭМ!$D$34:$D$777,СВЦЭМ!$A$34:$A$777,$A40,СВЦЭМ!$B$34:$B$777,T$11)+'СЕТ СН'!$F$11+СВЦЭМ!$D$10+'СЕТ СН'!$F$6-'СЕТ СН'!$F$23</f>
        <v>492.27686741000002</v>
      </c>
      <c r="U40" s="37">
        <f>SUMIFS(СВЦЭМ!$D$34:$D$777,СВЦЭМ!$A$34:$A$777,$A40,СВЦЭМ!$B$34:$B$777,U$11)+'СЕТ СН'!$F$11+СВЦЭМ!$D$10+'СЕТ СН'!$F$6-'СЕТ СН'!$F$23</f>
        <v>493.85109925000006</v>
      </c>
      <c r="V40" s="37">
        <f>SUMIFS(СВЦЭМ!$D$34:$D$777,СВЦЭМ!$A$34:$A$777,$A40,СВЦЭМ!$B$34:$B$777,V$11)+'СЕТ СН'!$F$11+СВЦЭМ!$D$10+'СЕТ СН'!$F$6-'СЕТ СН'!$F$23</f>
        <v>507.36985983</v>
      </c>
      <c r="W40" s="37">
        <f>SUMIFS(СВЦЭМ!$D$34:$D$777,СВЦЭМ!$A$34:$A$777,$A40,СВЦЭМ!$B$34:$B$777,W$11)+'СЕТ СН'!$F$11+СВЦЭМ!$D$10+'СЕТ СН'!$F$6-'СЕТ СН'!$F$23</f>
        <v>532.29817056000002</v>
      </c>
      <c r="X40" s="37">
        <f>SUMIFS(СВЦЭМ!$D$34:$D$777,СВЦЭМ!$A$34:$A$777,$A40,СВЦЭМ!$B$34:$B$777,X$11)+'СЕТ СН'!$F$11+СВЦЭМ!$D$10+'СЕТ СН'!$F$6-'СЕТ СН'!$F$23</f>
        <v>594.02254438</v>
      </c>
      <c r="Y40" s="37">
        <f>SUMIFS(СВЦЭМ!$D$34:$D$777,СВЦЭМ!$A$34:$A$777,$A40,СВЦЭМ!$B$34:$B$777,Y$11)+'СЕТ СН'!$F$11+СВЦЭМ!$D$10+'СЕТ СН'!$F$6-'СЕТ СН'!$F$23</f>
        <v>697.22688715999993</v>
      </c>
    </row>
    <row r="41" spans="1:27" ht="15.75" x14ac:dyDescent="0.2">
      <c r="A41" s="36">
        <f t="shared" si="0"/>
        <v>42946</v>
      </c>
      <c r="B41" s="37">
        <f>SUMIFS(СВЦЭМ!$D$34:$D$777,СВЦЭМ!$A$34:$A$777,$A41,СВЦЭМ!$B$34:$B$777,B$11)+'СЕТ СН'!$F$11+СВЦЭМ!$D$10+'СЕТ СН'!$F$6-'СЕТ СН'!$F$23</f>
        <v>697.7157894500001</v>
      </c>
      <c r="C41" s="37">
        <f>SUMIFS(СВЦЭМ!$D$34:$D$777,СВЦЭМ!$A$34:$A$777,$A41,СВЦЭМ!$B$34:$B$777,C$11)+'СЕТ СН'!$F$11+СВЦЭМ!$D$10+'СЕТ СН'!$F$6-'СЕТ СН'!$F$23</f>
        <v>775.16134791000013</v>
      </c>
      <c r="D41" s="37">
        <f>SUMIFS(СВЦЭМ!$D$34:$D$777,СВЦЭМ!$A$34:$A$777,$A41,СВЦЭМ!$B$34:$B$777,D$11)+'СЕТ СН'!$F$11+СВЦЭМ!$D$10+'СЕТ СН'!$F$6-'СЕТ СН'!$F$23</f>
        <v>836.84463413000003</v>
      </c>
      <c r="E41" s="37">
        <f>SUMIFS(СВЦЭМ!$D$34:$D$777,СВЦЭМ!$A$34:$A$777,$A41,СВЦЭМ!$B$34:$B$777,E$11)+'СЕТ СН'!$F$11+СВЦЭМ!$D$10+'СЕТ СН'!$F$6-'СЕТ СН'!$F$23</f>
        <v>848.31531887000006</v>
      </c>
      <c r="F41" s="37">
        <f>SUMIFS(СВЦЭМ!$D$34:$D$777,СВЦЭМ!$A$34:$A$777,$A41,СВЦЭМ!$B$34:$B$777,F$11)+'СЕТ СН'!$F$11+СВЦЭМ!$D$10+'СЕТ СН'!$F$6-'СЕТ СН'!$F$23</f>
        <v>875.99966603000007</v>
      </c>
      <c r="G41" s="37">
        <f>SUMIFS(СВЦЭМ!$D$34:$D$777,СВЦЭМ!$A$34:$A$777,$A41,СВЦЭМ!$B$34:$B$777,G$11)+'СЕТ СН'!$F$11+СВЦЭМ!$D$10+'СЕТ СН'!$F$6-'СЕТ СН'!$F$23</f>
        <v>881.18039236000004</v>
      </c>
      <c r="H41" s="37">
        <f>SUMIFS(СВЦЭМ!$D$34:$D$777,СВЦЭМ!$A$34:$A$777,$A41,СВЦЭМ!$B$34:$B$777,H$11)+'СЕТ СН'!$F$11+СВЦЭМ!$D$10+'СЕТ СН'!$F$6-'СЕТ СН'!$F$23</f>
        <v>840.21927901000004</v>
      </c>
      <c r="I41" s="37">
        <f>SUMIFS(СВЦЭМ!$D$34:$D$777,СВЦЭМ!$A$34:$A$777,$A41,СВЦЭМ!$B$34:$B$777,I$11)+'СЕТ СН'!$F$11+СВЦЭМ!$D$10+'СЕТ СН'!$F$6-'СЕТ СН'!$F$23</f>
        <v>747.24363601000005</v>
      </c>
      <c r="J41" s="37">
        <f>SUMIFS(СВЦЭМ!$D$34:$D$777,СВЦЭМ!$A$34:$A$777,$A41,СВЦЭМ!$B$34:$B$777,J$11)+'СЕТ СН'!$F$11+СВЦЭМ!$D$10+'СЕТ СН'!$F$6-'СЕТ СН'!$F$23</f>
        <v>655.89755605999994</v>
      </c>
      <c r="K41" s="37">
        <f>SUMIFS(СВЦЭМ!$D$34:$D$777,СВЦЭМ!$A$34:$A$777,$A41,СВЦЭМ!$B$34:$B$777,K$11)+'СЕТ СН'!$F$11+СВЦЭМ!$D$10+'СЕТ СН'!$F$6-'СЕТ СН'!$F$23</f>
        <v>544.72294813000008</v>
      </c>
      <c r="L41" s="37">
        <f>SUMIFS(СВЦЭМ!$D$34:$D$777,СВЦЭМ!$A$34:$A$777,$A41,СВЦЭМ!$B$34:$B$777,L$11)+'СЕТ СН'!$F$11+СВЦЭМ!$D$10+'СЕТ СН'!$F$6-'СЕТ СН'!$F$23</f>
        <v>471.40155937999998</v>
      </c>
      <c r="M41" s="37">
        <f>SUMIFS(СВЦЭМ!$D$34:$D$777,СВЦЭМ!$A$34:$A$777,$A41,СВЦЭМ!$B$34:$B$777,M$11)+'СЕТ СН'!$F$11+СВЦЭМ!$D$10+'СЕТ СН'!$F$6-'СЕТ СН'!$F$23</f>
        <v>448.40775387999997</v>
      </c>
      <c r="N41" s="37">
        <f>SUMIFS(СВЦЭМ!$D$34:$D$777,СВЦЭМ!$A$34:$A$777,$A41,СВЦЭМ!$B$34:$B$777,N$11)+'СЕТ СН'!$F$11+СВЦЭМ!$D$10+'СЕТ СН'!$F$6-'СЕТ СН'!$F$23</f>
        <v>453.84066349</v>
      </c>
      <c r="O41" s="37">
        <f>SUMIFS(СВЦЭМ!$D$34:$D$777,СВЦЭМ!$A$34:$A$777,$A41,СВЦЭМ!$B$34:$B$777,O$11)+'СЕТ СН'!$F$11+СВЦЭМ!$D$10+'СЕТ СН'!$F$6-'СЕТ СН'!$F$23</f>
        <v>448.37571445999993</v>
      </c>
      <c r="P41" s="37">
        <f>SUMIFS(СВЦЭМ!$D$34:$D$777,СВЦЭМ!$A$34:$A$777,$A41,СВЦЭМ!$B$34:$B$777,P$11)+'СЕТ СН'!$F$11+СВЦЭМ!$D$10+'СЕТ СН'!$F$6-'СЕТ СН'!$F$23</f>
        <v>462.27756433000013</v>
      </c>
      <c r="Q41" s="37">
        <f>SUMIFS(СВЦЭМ!$D$34:$D$777,СВЦЭМ!$A$34:$A$777,$A41,СВЦЭМ!$B$34:$B$777,Q$11)+'СЕТ СН'!$F$11+СВЦЭМ!$D$10+'СЕТ СН'!$F$6-'СЕТ СН'!$F$23</f>
        <v>457.42597375000014</v>
      </c>
      <c r="R41" s="37">
        <f>SUMIFS(СВЦЭМ!$D$34:$D$777,СВЦЭМ!$A$34:$A$777,$A41,СВЦЭМ!$B$34:$B$777,R$11)+'СЕТ СН'!$F$11+СВЦЭМ!$D$10+'СЕТ СН'!$F$6-'СЕТ СН'!$F$23</f>
        <v>460.88490801999978</v>
      </c>
      <c r="S41" s="37">
        <f>SUMIFS(СВЦЭМ!$D$34:$D$777,СВЦЭМ!$A$34:$A$777,$A41,СВЦЭМ!$B$34:$B$777,S$11)+'СЕТ СН'!$F$11+СВЦЭМ!$D$10+'СЕТ СН'!$F$6-'СЕТ СН'!$F$23</f>
        <v>446.06262797999989</v>
      </c>
      <c r="T41" s="37">
        <f>SUMIFS(СВЦЭМ!$D$34:$D$777,СВЦЭМ!$A$34:$A$777,$A41,СВЦЭМ!$B$34:$B$777,T$11)+'СЕТ СН'!$F$11+СВЦЭМ!$D$10+'СЕТ СН'!$F$6-'СЕТ СН'!$F$23</f>
        <v>447.61294375999978</v>
      </c>
      <c r="U41" s="37">
        <f>SUMIFS(СВЦЭМ!$D$34:$D$777,СВЦЭМ!$A$34:$A$777,$A41,СВЦЭМ!$B$34:$B$777,U$11)+'СЕТ СН'!$F$11+СВЦЭМ!$D$10+'СЕТ СН'!$F$6-'СЕТ СН'!$F$23</f>
        <v>444.53542763999997</v>
      </c>
      <c r="V41" s="37">
        <f>SUMIFS(СВЦЭМ!$D$34:$D$777,СВЦЭМ!$A$34:$A$777,$A41,СВЦЭМ!$B$34:$B$777,V$11)+'СЕТ СН'!$F$11+СВЦЭМ!$D$10+'СЕТ СН'!$F$6-'СЕТ СН'!$F$23</f>
        <v>454.32262446999994</v>
      </c>
      <c r="W41" s="37">
        <f>SUMIFS(СВЦЭМ!$D$34:$D$777,СВЦЭМ!$A$34:$A$777,$A41,СВЦЭМ!$B$34:$B$777,W$11)+'СЕТ СН'!$F$11+СВЦЭМ!$D$10+'СЕТ СН'!$F$6-'СЕТ СН'!$F$23</f>
        <v>486.27852865</v>
      </c>
      <c r="X41" s="37">
        <f>SUMIFS(СВЦЭМ!$D$34:$D$777,СВЦЭМ!$A$34:$A$777,$A41,СВЦЭМ!$B$34:$B$777,X$11)+'СЕТ СН'!$F$11+СВЦЭМ!$D$10+'СЕТ СН'!$F$6-'СЕТ СН'!$F$23</f>
        <v>529.20256040000004</v>
      </c>
      <c r="Y41" s="37">
        <f>SUMIFS(СВЦЭМ!$D$34:$D$777,СВЦЭМ!$A$34:$A$777,$A41,СВЦЭМ!$B$34:$B$777,Y$11)+'СЕТ СН'!$F$11+СВЦЭМ!$D$10+'СЕТ СН'!$F$6-'СЕТ СН'!$F$23</f>
        <v>634.7286213299999</v>
      </c>
    </row>
    <row r="42" spans="1:27" ht="15.75" x14ac:dyDescent="0.2">
      <c r="A42" s="36">
        <f t="shared" si="0"/>
        <v>42947</v>
      </c>
      <c r="B42" s="37">
        <f>SUMIFS(СВЦЭМ!$D$34:$D$777,СВЦЭМ!$A$34:$A$777,$A42,СВЦЭМ!$B$34:$B$777,B$11)+'СЕТ СН'!$F$11+СВЦЭМ!$D$10+'СЕТ СН'!$F$6-'СЕТ СН'!$F$23</f>
        <v>715.57534577000001</v>
      </c>
      <c r="C42" s="37">
        <f>SUMIFS(СВЦЭМ!$D$34:$D$777,СВЦЭМ!$A$34:$A$777,$A42,СВЦЭМ!$B$34:$B$777,C$11)+'СЕТ СН'!$F$11+СВЦЭМ!$D$10+'СЕТ СН'!$F$6-'СЕТ СН'!$F$23</f>
        <v>799.14006258000018</v>
      </c>
      <c r="D42" s="37">
        <f>SUMIFS(СВЦЭМ!$D$34:$D$777,СВЦЭМ!$A$34:$A$777,$A42,СВЦЭМ!$B$34:$B$777,D$11)+'СЕТ СН'!$F$11+СВЦЭМ!$D$10+'СЕТ СН'!$F$6-'СЕТ СН'!$F$23</f>
        <v>843.56702223000002</v>
      </c>
      <c r="E42" s="37">
        <f>SUMIFS(СВЦЭМ!$D$34:$D$777,СВЦЭМ!$A$34:$A$777,$A42,СВЦЭМ!$B$34:$B$777,E$11)+'СЕТ СН'!$F$11+СВЦЭМ!$D$10+'СЕТ СН'!$F$6-'СЕТ СН'!$F$23</f>
        <v>858.60552373000019</v>
      </c>
      <c r="F42" s="37">
        <f>SUMIFS(СВЦЭМ!$D$34:$D$777,СВЦЭМ!$A$34:$A$777,$A42,СВЦЭМ!$B$34:$B$777,F$11)+'СЕТ СН'!$F$11+СВЦЭМ!$D$10+'СЕТ СН'!$F$6-'СЕТ СН'!$F$23</f>
        <v>880.04653495999992</v>
      </c>
      <c r="G42" s="37">
        <f>SUMIFS(СВЦЭМ!$D$34:$D$777,СВЦЭМ!$A$34:$A$777,$A42,СВЦЭМ!$B$34:$B$777,G$11)+'СЕТ СН'!$F$11+СВЦЭМ!$D$10+'СЕТ СН'!$F$6-'СЕТ СН'!$F$23</f>
        <v>868.87664730999995</v>
      </c>
      <c r="H42" s="37">
        <f>SUMIFS(СВЦЭМ!$D$34:$D$777,СВЦЭМ!$A$34:$A$777,$A42,СВЦЭМ!$B$34:$B$777,H$11)+'СЕТ СН'!$F$11+СВЦЭМ!$D$10+'СЕТ СН'!$F$6-'СЕТ СН'!$F$23</f>
        <v>787.29811607000011</v>
      </c>
      <c r="I42" s="37">
        <f>SUMIFS(СВЦЭМ!$D$34:$D$777,СВЦЭМ!$A$34:$A$777,$A42,СВЦЭМ!$B$34:$B$777,I$11)+'СЕТ СН'!$F$11+СВЦЭМ!$D$10+'СЕТ СН'!$F$6-'СЕТ СН'!$F$23</f>
        <v>691.35099384</v>
      </c>
      <c r="J42" s="37">
        <f>SUMIFS(СВЦЭМ!$D$34:$D$777,СВЦЭМ!$A$34:$A$777,$A42,СВЦЭМ!$B$34:$B$777,J$11)+'СЕТ СН'!$F$11+СВЦЭМ!$D$10+'СЕТ СН'!$F$6-'СЕТ СН'!$F$23</f>
        <v>593.2638582300001</v>
      </c>
      <c r="K42" s="37">
        <f>SUMIFS(СВЦЭМ!$D$34:$D$777,СВЦЭМ!$A$34:$A$777,$A42,СВЦЭМ!$B$34:$B$777,K$11)+'СЕТ СН'!$F$11+СВЦЭМ!$D$10+'СЕТ СН'!$F$6-'СЕТ СН'!$F$23</f>
        <v>511.53198829999997</v>
      </c>
      <c r="L42" s="37">
        <f>SUMIFS(СВЦЭМ!$D$34:$D$777,СВЦЭМ!$A$34:$A$777,$A42,СВЦЭМ!$B$34:$B$777,L$11)+'СЕТ СН'!$F$11+СВЦЭМ!$D$10+'СЕТ СН'!$F$6-'СЕТ СН'!$F$23</f>
        <v>455.59701831999996</v>
      </c>
      <c r="M42" s="37">
        <f>SUMIFS(СВЦЭМ!$D$34:$D$777,СВЦЭМ!$A$34:$A$777,$A42,СВЦЭМ!$B$34:$B$777,M$11)+'СЕТ СН'!$F$11+СВЦЭМ!$D$10+'СЕТ СН'!$F$6-'СЕТ СН'!$F$23</f>
        <v>443.86155430999997</v>
      </c>
      <c r="N42" s="37">
        <f>SUMIFS(СВЦЭМ!$D$34:$D$777,СВЦЭМ!$A$34:$A$777,$A42,СВЦЭМ!$B$34:$B$777,N$11)+'СЕТ СН'!$F$11+СВЦЭМ!$D$10+'СЕТ СН'!$F$6-'СЕТ СН'!$F$23</f>
        <v>442.01342395999995</v>
      </c>
      <c r="O42" s="37">
        <f>SUMIFS(СВЦЭМ!$D$34:$D$777,СВЦЭМ!$A$34:$A$777,$A42,СВЦЭМ!$B$34:$B$777,O$11)+'СЕТ СН'!$F$11+СВЦЭМ!$D$10+'СЕТ СН'!$F$6-'СЕТ СН'!$F$23</f>
        <v>446.18938251999998</v>
      </c>
      <c r="P42" s="37">
        <f>SUMIFS(СВЦЭМ!$D$34:$D$777,СВЦЭМ!$A$34:$A$777,$A42,СВЦЭМ!$B$34:$B$777,P$11)+'СЕТ СН'!$F$11+СВЦЭМ!$D$10+'СЕТ СН'!$F$6-'СЕТ СН'!$F$23</f>
        <v>463.75519855999983</v>
      </c>
      <c r="Q42" s="37">
        <f>SUMIFS(СВЦЭМ!$D$34:$D$777,СВЦЭМ!$A$34:$A$777,$A42,СВЦЭМ!$B$34:$B$777,Q$11)+'СЕТ СН'!$F$11+СВЦЭМ!$D$10+'СЕТ СН'!$F$6-'СЕТ СН'!$F$23</f>
        <v>468.93315475000009</v>
      </c>
      <c r="R42" s="37">
        <f>SUMIFS(СВЦЭМ!$D$34:$D$777,СВЦЭМ!$A$34:$A$777,$A42,СВЦЭМ!$B$34:$B$777,R$11)+'СЕТ СН'!$F$11+СВЦЭМ!$D$10+'СЕТ СН'!$F$6-'СЕТ СН'!$F$23</f>
        <v>475.7972705799998</v>
      </c>
      <c r="S42" s="37">
        <f>SUMIFS(СВЦЭМ!$D$34:$D$777,СВЦЭМ!$A$34:$A$777,$A42,СВЦЭМ!$B$34:$B$777,S$11)+'СЕТ СН'!$F$11+СВЦЭМ!$D$10+'СЕТ СН'!$F$6-'СЕТ СН'!$F$23</f>
        <v>450.36424794000004</v>
      </c>
      <c r="T42" s="37">
        <f>SUMIFS(СВЦЭМ!$D$34:$D$777,СВЦЭМ!$A$34:$A$777,$A42,СВЦЭМ!$B$34:$B$777,T$11)+'СЕТ СН'!$F$11+СВЦЭМ!$D$10+'СЕТ СН'!$F$6-'СЕТ СН'!$F$23</f>
        <v>439.07006624999997</v>
      </c>
      <c r="U42" s="37">
        <f>SUMIFS(СВЦЭМ!$D$34:$D$777,СВЦЭМ!$A$34:$A$777,$A42,СВЦЭМ!$B$34:$B$777,U$11)+'СЕТ СН'!$F$11+СВЦЭМ!$D$10+'СЕТ СН'!$F$6-'СЕТ СН'!$F$23</f>
        <v>444.38305711999999</v>
      </c>
      <c r="V42" s="37">
        <f>SUMIFS(СВЦЭМ!$D$34:$D$777,СВЦЭМ!$A$34:$A$777,$A42,СВЦЭМ!$B$34:$B$777,V$11)+'СЕТ СН'!$F$11+СВЦЭМ!$D$10+'СЕТ СН'!$F$6-'СЕТ СН'!$F$23</f>
        <v>466.96940987000016</v>
      </c>
      <c r="W42" s="37">
        <f>SUMIFS(СВЦЭМ!$D$34:$D$777,СВЦЭМ!$A$34:$A$777,$A42,СВЦЭМ!$B$34:$B$777,W$11)+'СЕТ СН'!$F$11+СВЦЭМ!$D$10+'СЕТ СН'!$F$6-'СЕТ СН'!$F$23</f>
        <v>490.06133978999992</v>
      </c>
      <c r="X42" s="37">
        <f>SUMIFS(СВЦЭМ!$D$34:$D$777,СВЦЭМ!$A$34:$A$777,$A42,СВЦЭМ!$B$34:$B$777,X$11)+'СЕТ СН'!$F$11+СВЦЭМ!$D$10+'СЕТ СН'!$F$6-'СЕТ СН'!$F$23</f>
        <v>560.66790557000013</v>
      </c>
      <c r="Y42" s="37">
        <f>SUMIFS(СВЦЭМ!$D$34:$D$777,СВЦЭМ!$A$34:$A$777,$A42,СВЦЭМ!$B$34:$B$777,Y$11)+'СЕТ СН'!$F$11+СВЦЭМ!$D$10+'СЕТ СН'!$F$6-'СЕТ СН'!$F$23</f>
        <v>653.79402684000001</v>
      </c>
    </row>
    <row r="43" spans="1:27" ht="15.75" x14ac:dyDescent="0.25">
      <c r="A43" s="33"/>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7" ht="15.75" x14ac:dyDescent="0.2">
      <c r="A44" s="39"/>
      <c r="B44" s="40"/>
      <c r="C44" s="40"/>
      <c r="D44" s="40"/>
      <c r="E44" s="40"/>
      <c r="F44" s="40"/>
      <c r="G44" s="40"/>
      <c r="H44" s="40"/>
      <c r="I44" s="40"/>
      <c r="J44" s="40"/>
      <c r="K44" s="40"/>
      <c r="L44" s="40"/>
      <c r="M44" s="40"/>
      <c r="N44" s="40"/>
      <c r="O44" s="40"/>
      <c r="P44" s="40"/>
      <c r="Q44" s="40"/>
      <c r="R44" s="40"/>
      <c r="S44" s="40"/>
      <c r="T44" s="40"/>
      <c r="U44" s="40"/>
      <c r="V44" s="40"/>
      <c r="W44" s="40"/>
      <c r="X44" s="40"/>
      <c r="Y44" s="40"/>
    </row>
    <row r="45" spans="1:27" ht="12.75" customHeight="1" x14ac:dyDescent="0.2">
      <c r="A45" s="117" t="s">
        <v>7</v>
      </c>
      <c r="B45" s="120" t="s">
        <v>74</v>
      </c>
      <c r="C45" s="121"/>
      <c r="D45" s="121"/>
      <c r="E45" s="121"/>
      <c r="F45" s="121"/>
      <c r="G45" s="121"/>
      <c r="H45" s="121"/>
      <c r="I45" s="121"/>
      <c r="J45" s="121"/>
      <c r="K45" s="121"/>
      <c r="L45" s="121"/>
      <c r="M45" s="121"/>
      <c r="N45" s="121"/>
      <c r="O45" s="121"/>
      <c r="P45" s="121"/>
      <c r="Q45" s="121"/>
      <c r="R45" s="121"/>
      <c r="S45" s="121"/>
      <c r="T45" s="121"/>
      <c r="U45" s="121"/>
      <c r="V45" s="121"/>
      <c r="W45" s="121"/>
      <c r="X45" s="121"/>
      <c r="Y45" s="122"/>
    </row>
    <row r="46" spans="1:27" ht="12.75" customHeight="1" x14ac:dyDescent="0.2">
      <c r="A46" s="118"/>
      <c r="B46" s="123"/>
      <c r="C46" s="124"/>
      <c r="D46" s="124"/>
      <c r="E46" s="124"/>
      <c r="F46" s="124"/>
      <c r="G46" s="124"/>
      <c r="H46" s="124"/>
      <c r="I46" s="124"/>
      <c r="J46" s="124"/>
      <c r="K46" s="124"/>
      <c r="L46" s="124"/>
      <c r="M46" s="124"/>
      <c r="N46" s="124"/>
      <c r="O46" s="124"/>
      <c r="P46" s="124"/>
      <c r="Q46" s="124"/>
      <c r="R46" s="124"/>
      <c r="S46" s="124"/>
      <c r="T46" s="124"/>
      <c r="U46" s="124"/>
      <c r="V46" s="124"/>
      <c r="W46" s="124"/>
      <c r="X46" s="124"/>
      <c r="Y46" s="125"/>
    </row>
    <row r="47" spans="1:27" ht="12.75" customHeight="1" x14ac:dyDescent="0.2">
      <c r="A47" s="119"/>
      <c r="B47" s="35">
        <v>1</v>
      </c>
      <c r="C47" s="35">
        <v>2</v>
      </c>
      <c r="D47" s="35">
        <v>3</v>
      </c>
      <c r="E47" s="35">
        <v>4</v>
      </c>
      <c r="F47" s="35">
        <v>5</v>
      </c>
      <c r="G47" s="35">
        <v>6</v>
      </c>
      <c r="H47" s="35">
        <v>7</v>
      </c>
      <c r="I47" s="35">
        <v>8</v>
      </c>
      <c r="J47" s="35">
        <v>9</v>
      </c>
      <c r="K47" s="35">
        <v>10</v>
      </c>
      <c r="L47" s="35">
        <v>11</v>
      </c>
      <c r="M47" s="35">
        <v>12</v>
      </c>
      <c r="N47" s="35">
        <v>13</v>
      </c>
      <c r="O47" s="35">
        <v>14</v>
      </c>
      <c r="P47" s="35">
        <v>15</v>
      </c>
      <c r="Q47" s="35">
        <v>16</v>
      </c>
      <c r="R47" s="35">
        <v>17</v>
      </c>
      <c r="S47" s="35">
        <v>18</v>
      </c>
      <c r="T47" s="35">
        <v>19</v>
      </c>
      <c r="U47" s="35">
        <v>20</v>
      </c>
      <c r="V47" s="35">
        <v>21</v>
      </c>
      <c r="W47" s="35">
        <v>22</v>
      </c>
      <c r="X47" s="35">
        <v>23</v>
      </c>
      <c r="Y47" s="35">
        <v>24</v>
      </c>
    </row>
    <row r="48" spans="1:27" ht="15.75" customHeight="1" x14ac:dyDescent="0.2">
      <c r="A48" s="36" t="str">
        <f>A12</f>
        <v>01.07.2017</v>
      </c>
      <c r="B48" s="37">
        <f>SUMIFS(СВЦЭМ!$D$34:$D$777,СВЦЭМ!$A$34:$A$777,$A48,СВЦЭМ!$B$34:$B$777,B$47)+'СЕТ СН'!$G$11+СВЦЭМ!$D$10+'СЕТ СН'!$G$6-'СЕТ СН'!$G$23</f>
        <v>1131.87884061</v>
      </c>
      <c r="C48" s="37">
        <f>SUMIFS(СВЦЭМ!$D$34:$D$777,СВЦЭМ!$A$34:$A$777,$A48,СВЦЭМ!$B$34:$B$777,C$47)+'СЕТ СН'!$G$11+СВЦЭМ!$D$10+'СЕТ СН'!$G$6-'СЕТ СН'!$G$23</f>
        <v>1183.8136910600001</v>
      </c>
      <c r="D48" s="37">
        <f>SUMIFS(СВЦЭМ!$D$34:$D$777,СВЦЭМ!$A$34:$A$777,$A48,СВЦЭМ!$B$34:$B$777,D$47)+'СЕТ СН'!$G$11+СВЦЭМ!$D$10+'СЕТ СН'!$G$6-'СЕТ СН'!$G$23</f>
        <v>1242.1959555999999</v>
      </c>
      <c r="E48" s="37">
        <f>SUMIFS(СВЦЭМ!$D$34:$D$777,СВЦЭМ!$A$34:$A$777,$A48,СВЦЭМ!$B$34:$B$777,E$47)+'СЕТ СН'!$G$11+СВЦЭМ!$D$10+'СЕТ СН'!$G$6-'СЕТ СН'!$G$23</f>
        <v>1228.3998643100001</v>
      </c>
      <c r="F48" s="37">
        <f>SUMIFS(СВЦЭМ!$D$34:$D$777,СВЦЭМ!$A$34:$A$777,$A48,СВЦЭМ!$B$34:$B$777,F$47)+'СЕТ СН'!$G$11+СВЦЭМ!$D$10+'СЕТ СН'!$G$6-'СЕТ СН'!$G$23</f>
        <v>1218.9293848600003</v>
      </c>
      <c r="G48" s="37">
        <f>SUMIFS(СВЦЭМ!$D$34:$D$777,СВЦЭМ!$A$34:$A$777,$A48,СВЦЭМ!$B$34:$B$777,G$47)+'СЕТ СН'!$G$11+СВЦЭМ!$D$10+'СЕТ СН'!$G$6-'СЕТ СН'!$G$23</f>
        <v>1225.0767664100001</v>
      </c>
      <c r="H48" s="37">
        <f>SUMIFS(СВЦЭМ!$D$34:$D$777,СВЦЭМ!$A$34:$A$777,$A48,СВЦЭМ!$B$34:$B$777,H$47)+'СЕТ СН'!$G$11+СВЦЭМ!$D$10+'СЕТ СН'!$G$6-'СЕТ СН'!$G$23</f>
        <v>1253.52009845</v>
      </c>
      <c r="I48" s="37">
        <f>SUMIFS(СВЦЭМ!$D$34:$D$777,СВЦЭМ!$A$34:$A$777,$A48,СВЦЭМ!$B$34:$B$777,I$47)+'СЕТ СН'!$G$11+СВЦЭМ!$D$10+'СЕТ СН'!$G$6-'СЕТ СН'!$G$23</f>
        <v>1208.3408945000001</v>
      </c>
      <c r="J48" s="37">
        <f>SUMIFS(СВЦЭМ!$D$34:$D$777,СВЦЭМ!$A$34:$A$777,$A48,СВЦЭМ!$B$34:$B$777,J$47)+'СЕТ СН'!$G$11+СВЦЭМ!$D$10+'СЕТ СН'!$G$6-'СЕТ СН'!$G$23</f>
        <v>1163.3141226200003</v>
      </c>
      <c r="K48" s="37">
        <f>SUMIFS(СВЦЭМ!$D$34:$D$777,СВЦЭМ!$A$34:$A$777,$A48,СВЦЭМ!$B$34:$B$777,K$47)+'СЕТ СН'!$G$11+СВЦЭМ!$D$10+'СЕТ СН'!$G$6-'СЕТ СН'!$G$23</f>
        <v>1092.24594731</v>
      </c>
      <c r="L48" s="37">
        <f>SUMIFS(СВЦЭМ!$D$34:$D$777,СВЦЭМ!$A$34:$A$777,$A48,СВЦЭМ!$B$34:$B$777,L$47)+'СЕТ СН'!$G$11+СВЦЭМ!$D$10+'СЕТ СН'!$G$6-'СЕТ СН'!$G$23</f>
        <v>1019.5587042300001</v>
      </c>
      <c r="M48" s="37">
        <f>SUMIFS(СВЦЭМ!$D$34:$D$777,СВЦЭМ!$A$34:$A$777,$A48,СВЦЭМ!$B$34:$B$777,M$47)+'СЕТ СН'!$G$11+СВЦЭМ!$D$10+'СЕТ СН'!$G$6-'СЕТ СН'!$G$23</f>
        <v>1014.37659977</v>
      </c>
      <c r="N48" s="37">
        <f>SUMIFS(СВЦЭМ!$D$34:$D$777,СВЦЭМ!$A$34:$A$777,$A48,СВЦЭМ!$B$34:$B$777,N$47)+'СЕТ СН'!$G$11+СВЦЭМ!$D$10+'СЕТ СН'!$G$6-'СЕТ СН'!$G$23</f>
        <v>1021.0168002000003</v>
      </c>
      <c r="O48" s="37">
        <f>SUMIFS(СВЦЭМ!$D$34:$D$777,СВЦЭМ!$A$34:$A$777,$A48,СВЦЭМ!$B$34:$B$777,O$47)+'СЕТ СН'!$G$11+СВЦЭМ!$D$10+'СЕТ СН'!$G$6-'СЕТ СН'!$G$23</f>
        <v>1014.9529357399999</v>
      </c>
      <c r="P48" s="37">
        <f>SUMIFS(СВЦЭМ!$D$34:$D$777,СВЦЭМ!$A$34:$A$777,$A48,СВЦЭМ!$B$34:$B$777,P$47)+'СЕТ СН'!$G$11+СВЦЭМ!$D$10+'СЕТ СН'!$G$6-'СЕТ СН'!$G$23</f>
        <v>1010.6142266700001</v>
      </c>
      <c r="Q48" s="37">
        <f>SUMIFS(СВЦЭМ!$D$34:$D$777,СВЦЭМ!$A$34:$A$777,$A48,СВЦЭМ!$B$34:$B$777,Q$47)+'СЕТ СН'!$G$11+СВЦЭМ!$D$10+'СЕТ СН'!$G$6-'СЕТ СН'!$G$23</f>
        <v>1006.1913065700001</v>
      </c>
      <c r="R48" s="37">
        <f>SUMIFS(СВЦЭМ!$D$34:$D$777,СВЦЭМ!$A$34:$A$777,$A48,СВЦЭМ!$B$34:$B$777,R$47)+'СЕТ СН'!$G$11+СВЦЭМ!$D$10+'СЕТ СН'!$G$6-'СЕТ СН'!$G$23</f>
        <v>1003.2983097200001</v>
      </c>
      <c r="S48" s="37">
        <f>SUMIFS(СВЦЭМ!$D$34:$D$777,СВЦЭМ!$A$34:$A$777,$A48,СВЦЭМ!$B$34:$B$777,S$47)+'СЕТ СН'!$G$11+СВЦЭМ!$D$10+'СЕТ СН'!$G$6-'СЕТ СН'!$G$23</f>
        <v>996.0906954200002</v>
      </c>
      <c r="T48" s="37">
        <f>SUMIFS(СВЦЭМ!$D$34:$D$777,СВЦЭМ!$A$34:$A$777,$A48,СВЦЭМ!$B$34:$B$777,T$47)+'СЕТ СН'!$G$11+СВЦЭМ!$D$10+'СЕТ СН'!$G$6-'СЕТ СН'!$G$23</f>
        <v>997.4788430000001</v>
      </c>
      <c r="U48" s="37">
        <f>SUMIFS(СВЦЭМ!$D$34:$D$777,СВЦЭМ!$A$34:$A$777,$A48,СВЦЭМ!$B$34:$B$777,U$47)+'СЕТ СН'!$G$11+СВЦЭМ!$D$10+'СЕТ СН'!$G$6-'СЕТ СН'!$G$23</f>
        <v>998.18839661000015</v>
      </c>
      <c r="V48" s="37">
        <f>SUMIFS(СВЦЭМ!$D$34:$D$777,СВЦЭМ!$A$34:$A$777,$A48,СВЦЭМ!$B$34:$B$777,V$47)+'СЕТ СН'!$G$11+СВЦЭМ!$D$10+'СЕТ СН'!$G$6-'СЕТ СН'!$G$23</f>
        <v>1022.5442303500001</v>
      </c>
      <c r="W48" s="37">
        <f>SUMIFS(СВЦЭМ!$D$34:$D$777,СВЦЭМ!$A$34:$A$777,$A48,СВЦЭМ!$B$34:$B$777,W$47)+'СЕТ СН'!$G$11+СВЦЭМ!$D$10+'СЕТ СН'!$G$6-'СЕТ СН'!$G$23</f>
        <v>1046.04494993</v>
      </c>
      <c r="X48" s="37">
        <f>SUMIFS(СВЦЭМ!$D$34:$D$777,СВЦЭМ!$A$34:$A$777,$A48,СВЦЭМ!$B$34:$B$777,X$47)+'СЕТ СН'!$G$11+СВЦЭМ!$D$10+'СЕТ СН'!$G$6-'СЕТ СН'!$G$23</f>
        <v>1036.5950285000001</v>
      </c>
      <c r="Y48" s="37">
        <f>SUMIFS(СВЦЭМ!$D$34:$D$777,СВЦЭМ!$A$34:$A$777,$A48,СВЦЭМ!$B$34:$B$777,Y$47)+'СЕТ СН'!$G$11+СВЦЭМ!$D$10+'СЕТ СН'!$G$6-'СЕТ СН'!$G$23</f>
        <v>1091.4862661100001</v>
      </c>
      <c r="AA48" s="46"/>
    </row>
    <row r="49" spans="1:25" ht="15.75" x14ac:dyDescent="0.2">
      <c r="A49" s="36">
        <f>A48+1</f>
        <v>42918</v>
      </c>
      <c r="B49" s="37">
        <f>SUMIFS(СВЦЭМ!$D$34:$D$777,СВЦЭМ!$A$34:$A$777,$A49,СВЦЭМ!$B$34:$B$777,B$47)+'СЕТ СН'!$G$11+СВЦЭМ!$D$10+'СЕТ СН'!$G$6-'СЕТ СН'!$G$23</f>
        <v>1116.5187145100001</v>
      </c>
      <c r="C49" s="37">
        <f>SUMIFS(СВЦЭМ!$D$34:$D$777,СВЦЭМ!$A$34:$A$777,$A49,СВЦЭМ!$B$34:$B$777,C$47)+'СЕТ СН'!$G$11+СВЦЭМ!$D$10+'СЕТ СН'!$G$6-'СЕТ СН'!$G$23</f>
        <v>1186.1223559300001</v>
      </c>
      <c r="D49" s="37">
        <f>SUMIFS(СВЦЭМ!$D$34:$D$777,СВЦЭМ!$A$34:$A$777,$A49,СВЦЭМ!$B$34:$B$777,D$47)+'СЕТ СН'!$G$11+СВЦЭМ!$D$10+'СЕТ СН'!$G$6-'СЕТ СН'!$G$23</f>
        <v>1245.6958548100001</v>
      </c>
      <c r="E49" s="37">
        <f>SUMIFS(СВЦЭМ!$D$34:$D$777,СВЦЭМ!$A$34:$A$777,$A49,СВЦЭМ!$B$34:$B$777,E$47)+'СЕТ СН'!$G$11+СВЦЭМ!$D$10+'СЕТ СН'!$G$6-'СЕТ СН'!$G$23</f>
        <v>1268.0245834100001</v>
      </c>
      <c r="F49" s="37">
        <f>SUMIFS(СВЦЭМ!$D$34:$D$777,СВЦЭМ!$A$34:$A$777,$A49,СВЦЭМ!$B$34:$B$777,F$47)+'СЕТ СН'!$G$11+СВЦЭМ!$D$10+'СЕТ СН'!$G$6-'СЕТ СН'!$G$23</f>
        <v>1268.2246375500001</v>
      </c>
      <c r="G49" s="37">
        <f>SUMIFS(СВЦЭМ!$D$34:$D$777,СВЦЭМ!$A$34:$A$777,$A49,СВЦЭМ!$B$34:$B$777,G$47)+'СЕТ СН'!$G$11+СВЦЭМ!$D$10+'СЕТ СН'!$G$6-'СЕТ СН'!$G$23</f>
        <v>1292.20897528</v>
      </c>
      <c r="H49" s="37">
        <f>SUMIFS(СВЦЭМ!$D$34:$D$777,СВЦЭМ!$A$34:$A$777,$A49,СВЦЭМ!$B$34:$B$777,H$47)+'СЕТ СН'!$G$11+СВЦЭМ!$D$10+'СЕТ СН'!$G$6-'СЕТ СН'!$G$23</f>
        <v>1279.5028803600001</v>
      </c>
      <c r="I49" s="37">
        <f>SUMIFS(СВЦЭМ!$D$34:$D$777,СВЦЭМ!$A$34:$A$777,$A49,СВЦЭМ!$B$34:$B$777,I$47)+'СЕТ СН'!$G$11+СВЦЭМ!$D$10+'СЕТ СН'!$G$6-'СЕТ СН'!$G$23</f>
        <v>1271.11662028</v>
      </c>
      <c r="J49" s="37">
        <f>SUMIFS(СВЦЭМ!$D$34:$D$777,СВЦЭМ!$A$34:$A$777,$A49,СВЦЭМ!$B$34:$B$777,J$47)+'СЕТ СН'!$G$11+СВЦЭМ!$D$10+'СЕТ СН'!$G$6-'СЕТ СН'!$G$23</f>
        <v>1193.3571273700002</v>
      </c>
      <c r="K49" s="37">
        <f>SUMIFS(СВЦЭМ!$D$34:$D$777,СВЦЭМ!$A$34:$A$777,$A49,СВЦЭМ!$B$34:$B$777,K$47)+'СЕТ СН'!$G$11+СВЦЭМ!$D$10+'СЕТ СН'!$G$6-'СЕТ СН'!$G$23</f>
        <v>1080.4012637100002</v>
      </c>
      <c r="L49" s="37">
        <f>SUMIFS(СВЦЭМ!$D$34:$D$777,СВЦЭМ!$A$34:$A$777,$A49,СВЦЭМ!$B$34:$B$777,L$47)+'СЕТ СН'!$G$11+СВЦЭМ!$D$10+'СЕТ СН'!$G$6-'СЕТ СН'!$G$23</f>
        <v>984.98201213000016</v>
      </c>
      <c r="M49" s="37">
        <f>SUMIFS(СВЦЭМ!$D$34:$D$777,СВЦЭМ!$A$34:$A$777,$A49,СВЦЭМ!$B$34:$B$777,M$47)+'СЕТ СН'!$G$11+СВЦЭМ!$D$10+'СЕТ СН'!$G$6-'СЕТ СН'!$G$23</f>
        <v>960.96510895999995</v>
      </c>
      <c r="N49" s="37">
        <f>SUMIFS(СВЦЭМ!$D$34:$D$777,СВЦЭМ!$A$34:$A$777,$A49,СВЦЭМ!$B$34:$B$777,N$47)+'СЕТ СН'!$G$11+СВЦЭМ!$D$10+'СЕТ СН'!$G$6-'СЕТ СН'!$G$23</f>
        <v>961.67548201</v>
      </c>
      <c r="O49" s="37">
        <f>SUMIFS(СВЦЭМ!$D$34:$D$777,СВЦЭМ!$A$34:$A$777,$A49,СВЦЭМ!$B$34:$B$777,O$47)+'СЕТ СН'!$G$11+СВЦЭМ!$D$10+'СЕТ СН'!$G$6-'СЕТ СН'!$G$23</f>
        <v>965.05849446000002</v>
      </c>
      <c r="P49" s="37">
        <f>SUMIFS(СВЦЭМ!$D$34:$D$777,СВЦЭМ!$A$34:$A$777,$A49,СВЦЭМ!$B$34:$B$777,P$47)+'СЕТ СН'!$G$11+СВЦЭМ!$D$10+'СЕТ СН'!$G$6-'СЕТ СН'!$G$23</f>
        <v>981.86546616999999</v>
      </c>
      <c r="Q49" s="37">
        <f>SUMIFS(СВЦЭМ!$D$34:$D$777,СВЦЭМ!$A$34:$A$777,$A49,СВЦЭМ!$B$34:$B$777,Q$47)+'СЕТ СН'!$G$11+СВЦЭМ!$D$10+'СЕТ СН'!$G$6-'СЕТ СН'!$G$23</f>
        <v>985.72029498999996</v>
      </c>
      <c r="R49" s="37">
        <f>SUMIFS(СВЦЭМ!$D$34:$D$777,СВЦЭМ!$A$34:$A$777,$A49,СВЦЭМ!$B$34:$B$777,R$47)+'СЕТ СН'!$G$11+СВЦЭМ!$D$10+'СЕТ СН'!$G$6-'СЕТ СН'!$G$23</f>
        <v>984.57002880000005</v>
      </c>
      <c r="S49" s="37">
        <f>SUMIFS(СВЦЭМ!$D$34:$D$777,СВЦЭМ!$A$34:$A$777,$A49,СВЦЭМ!$B$34:$B$777,S$47)+'СЕТ СН'!$G$11+СВЦЭМ!$D$10+'СЕТ СН'!$G$6-'СЕТ СН'!$G$23</f>
        <v>968.77436149000005</v>
      </c>
      <c r="T49" s="37">
        <f>SUMIFS(СВЦЭМ!$D$34:$D$777,СВЦЭМ!$A$34:$A$777,$A49,СВЦЭМ!$B$34:$B$777,T$47)+'СЕТ СН'!$G$11+СВЦЭМ!$D$10+'СЕТ СН'!$G$6-'СЕТ СН'!$G$23</f>
        <v>966.69347769000001</v>
      </c>
      <c r="U49" s="37">
        <f>SUMIFS(СВЦЭМ!$D$34:$D$777,СВЦЭМ!$A$34:$A$777,$A49,СВЦЭМ!$B$34:$B$777,U$47)+'СЕТ СН'!$G$11+СВЦЭМ!$D$10+'СЕТ СН'!$G$6-'СЕТ СН'!$G$23</f>
        <v>971.65756767999983</v>
      </c>
      <c r="V49" s="37">
        <f>SUMIFS(СВЦЭМ!$D$34:$D$777,СВЦЭМ!$A$34:$A$777,$A49,СВЦЭМ!$B$34:$B$777,V$47)+'СЕТ СН'!$G$11+СВЦЭМ!$D$10+'СЕТ СН'!$G$6-'СЕТ СН'!$G$23</f>
        <v>978.73067564999997</v>
      </c>
      <c r="W49" s="37">
        <f>SUMIFS(СВЦЭМ!$D$34:$D$777,СВЦЭМ!$A$34:$A$777,$A49,СВЦЭМ!$B$34:$B$777,W$47)+'СЕТ СН'!$G$11+СВЦЭМ!$D$10+'СЕТ СН'!$G$6-'СЕТ СН'!$G$23</f>
        <v>999.39372889000015</v>
      </c>
      <c r="X49" s="37">
        <f>SUMIFS(СВЦЭМ!$D$34:$D$777,СВЦЭМ!$A$34:$A$777,$A49,СВЦЭМ!$B$34:$B$777,X$47)+'СЕТ СН'!$G$11+СВЦЭМ!$D$10+'СЕТ СН'!$G$6-'СЕТ СН'!$G$23</f>
        <v>1015.5591352900001</v>
      </c>
      <c r="Y49" s="37">
        <f>SUMIFS(СВЦЭМ!$D$34:$D$777,СВЦЭМ!$A$34:$A$777,$A49,СВЦЭМ!$B$34:$B$777,Y$47)+'СЕТ СН'!$G$11+СВЦЭМ!$D$10+'СЕТ СН'!$G$6-'СЕТ СН'!$G$23</f>
        <v>1098.3716106200002</v>
      </c>
    </row>
    <row r="50" spans="1:25" ht="15.75" x14ac:dyDescent="0.2">
      <c r="A50" s="36">
        <f t="shared" ref="A50:A78" si="1">A49+1</f>
        <v>42919</v>
      </c>
      <c r="B50" s="37">
        <f>SUMIFS(СВЦЭМ!$D$34:$D$777,СВЦЭМ!$A$34:$A$777,$A50,СВЦЭМ!$B$34:$B$777,B$47)+'СЕТ СН'!$G$11+СВЦЭМ!$D$10+'СЕТ СН'!$G$6-'СЕТ СН'!$G$23</f>
        <v>1154.85910549</v>
      </c>
      <c r="C50" s="37">
        <f>SUMIFS(СВЦЭМ!$D$34:$D$777,СВЦЭМ!$A$34:$A$777,$A50,СВЦЭМ!$B$34:$B$777,C$47)+'СЕТ СН'!$G$11+СВЦЭМ!$D$10+'СЕТ СН'!$G$6-'СЕТ СН'!$G$23</f>
        <v>1229.9978072800002</v>
      </c>
      <c r="D50" s="37">
        <f>SUMIFS(СВЦЭМ!$D$34:$D$777,СВЦЭМ!$A$34:$A$777,$A50,СВЦЭМ!$B$34:$B$777,D$47)+'СЕТ СН'!$G$11+СВЦЭМ!$D$10+'СЕТ СН'!$G$6-'СЕТ СН'!$G$23</f>
        <v>1299.6214337800002</v>
      </c>
      <c r="E50" s="37">
        <f>SUMIFS(СВЦЭМ!$D$34:$D$777,СВЦЭМ!$A$34:$A$777,$A50,СВЦЭМ!$B$34:$B$777,E$47)+'СЕТ СН'!$G$11+СВЦЭМ!$D$10+'СЕТ СН'!$G$6-'СЕТ СН'!$G$23</f>
        <v>1308.3108797</v>
      </c>
      <c r="F50" s="37">
        <f>SUMIFS(СВЦЭМ!$D$34:$D$777,СВЦЭМ!$A$34:$A$777,$A50,СВЦЭМ!$B$34:$B$777,F$47)+'СЕТ СН'!$G$11+СВЦЭМ!$D$10+'СЕТ СН'!$G$6-'СЕТ СН'!$G$23</f>
        <v>1299.8257289300002</v>
      </c>
      <c r="G50" s="37">
        <f>SUMIFS(СВЦЭМ!$D$34:$D$777,СВЦЭМ!$A$34:$A$777,$A50,СВЦЭМ!$B$34:$B$777,G$47)+'СЕТ СН'!$G$11+СВЦЭМ!$D$10+'СЕТ СН'!$G$6-'СЕТ СН'!$G$23</f>
        <v>1305.1923321500001</v>
      </c>
      <c r="H50" s="37">
        <f>SUMIFS(СВЦЭМ!$D$34:$D$777,СВЦЭМ!$A$34:$A$777,$A50,СВЦЭМ!$B$34:$B$777,H$47)+'СЕТ СН'!$G$11+СВЦЭМ!$D$10+'СЕТ СН'!$G$6-'СЕТ СН'!$G$23</f>
        <v>1339.7547187600001</v>
      </c>
      <c r="I50" s="37">
        <f>SUMIFS(СВЦЭМ!$D$34:$D$777,СВЦЭМ!$A$34:$A$777,$A50,СВЦЭМ!$B$34:$B$777,I$47)+'СЕТ СН'!$G$11+СВЦЭМ!$D$10+'СЕТ СН'!$G$6-'СЕТ СН'!$G$23</f>
        <v>1272.4017906900001</v>
      </c>
      <c r="J50" s="37">
        <f>SUMIFS(СВЦЭМ!$D$34:$D$777,СВЦЭМ!$A$34:$A$777,$A50,СВЦЭМ!$B$34:$B$777,J$47)+'СЕТ СН'!$G$11+СВЦЭМ!$D$10+'СЕТ СН'!$G$6-'СЕТ СН'!$G$23</f>
        <v>1159.2252954</v>
      </c>
      <c r="K50" s="37">
        <f>SUMIFS(СВЦЭМ!$D$34:$D$777,СВЦЭМ!$A$34:$A$777,$A50,СВЦЭМ!$B$34:$B$777,K$47)+'СЕТ СН'!$G$11+СВЦЭМ!$D$10+'СЕТ СН'!$G$6-'СЕТ СН'!$G$23</f>
        <v>1060.75492947</v>
      </c>
      <c r="L50" s="37">
        <f>SUMIFS(СВЦЭМ!$D$34:$D$777,СВЦЭМ!$A$34:$A$777,$A50,СВЦЭМ!$B$34:$B$777,L$47)+'СЕТ СН'!$G$11+СВЦЭМ!$D$10+'СЕТ СН'!$G$6-'СЕТ СН'!$G$23</f>
        <v>1012.18794611</v>
      </c>
      <c r="M50" s="37">
        <f>SUMIFS(СВЦЭМ!$D$34:$D$777,СВЦЭМ!$A$34:$A$777,$A50,СВЦЭМ!$B$34:$B$777,M$47)+'СЕТ СН'!$G$11+СВЦЭМ!$D$10+'СЕТ СН'!$G$6-'СЕТ СН'!$G$23</f>
        <v>992.19805354999994</v>
      </c>
      <c r="N50" s="37">
        <f>SUMIFS(СВЦЭМ!$D$34:$D$777,СВЦЭМ!$A$34:$A$777,$A50,СВЦЭМ!$B$34:$B$777,N$47)+'СЕТ СН'!$G$11+СВЦЭМ!$D$10+'СЕТ СН'!$G$6-'СЕТ СН'!$G$23</f>
        <v>976.43560304999983</v>
      </c>
      <c r="O50" s="37">
        <f>SUMIFS(СВЦЭМ!$D$34:$D$777,СВЦЭМ!$A$34:$A$777,$A50,СВЦЭМ!$B$34:$B$777,O$47)+'СЕТ СН'!$G$11+СВЦЭМ!$D$10+'СЕТ СН'!$G$6-'СЕТ СН'!$G$23</f>
        <v>991.22968255000001</v>
      </c>
      <c r="P50" s="37">
        <f>SUMIFS(СВЦЭМ!$D$34:$D$777,СВЦЭМ!$A$34:$A$777,$A50,СВЦЭМ!$B$34:$B$777,P$47)+'СЕТ СН'!$G$11+СВЦЭМ!$D$10+'СЕТ СН'!$G$6-'СЕТ СН'!$G$23</f>
        <v>995.84135501000014</v>
      </c>
      <c r="Q50" s="37">
        <f>SUMIFS(СВЦЭМ!$D$34:$D$777,СВЦЭМ!$A$34:$A$777,$A50,СВЦЭМ!$B$34:$B$777,Q$47)+'СЕТ СН'!$G$11+СВЦЭМ!$D$10+'СЕТ СН'!$G$6-'СЕТ СН'!$G$23</f>
        <v>997.87179615000014</v>
      </c>
      <c r="R50" s="37">
        <f>SUMIFS(СВЦЭМ!$D$34:$D$777,СВЦЭМ!$A$34:$A$777,$A50,СВЦЭМ!$B$34:$B$777,R$47)+'СЕТ СН'!$G$11+СВЦЭМ!$D$10+'СЕТ СН'!$G$6-'СЕТ СН'!$G$23</f>
        <v>1003.7642624600001</v>
      </c>
      <c r="S50" s="37">
        <f>SUMIFS(СВЦЭМ!$D$34:$D$777,СВЦЭМ!$A$34:$A$777,$A50,СВЦЭМ!$B$34:$B$777,S$47)+'СЕТ СН'!$G$11+СВЦЭМ!$D$10+'СЕТ СН'!$G$6-'СЕТ СН'!$G$23</f>
        <v>983.08742483000015</v>
      </c>
      <c r="T50" s="37">
        <f>SUMIFS(СВЦЭМ!$D$34:$D$777,СВЦЭМ!$A$34:$A$777,$A50,СВЦЭМ!$B$34:$B$777,T$47)+'СЕТ СН'!$G$11+СВЦЭМ!$D$10+'СЕТ СН'!$G$6-'СЕТ СН'!$G$23</f>
        <v>993.1391551600002</v>
      </c>
      <c r="U50" s="37">
        <f>SUMIFS(СВЦЭМ!$D$34:$D$777,СВЦЭМ!$A$34:$A$777,$A50,СВЦЭМ!$B$34:$B$777,U$47)+'СЕТ СН'!$G$11+СВЦЭМ!$D$10+'СЕТ СН'!$G$6-'СЕТ СН'!$G$23</f>
        <v>986.17420342000014</v>
      </c>
      <c r="V50" s="37">
        <f>SUMIFS(СВЦЭМ!$D$34:$D$777,СВЦЭМ!$A$34:$A$777,$A50,СВЦЭМ!$B$34:$B$777,V$47)+'СЕТ СН'!$G$11+СВЦЭМ!$D$10+'СЕТ СН'!$G$6-'СЕТ СН'!$G$23</f>
        <v>998.52644738999993</v>
      </c>
      <c r="W50" s="37">
        <f>SUMIFS(СВЦЭМ!$D$34:$D$777,СВЦЭМ!$A$34:$A$777,$A50,СВЦЭМ!$B$34:$B$777,W$47)+'СЕТ СН'!$G$11+СВЦЭМ!$D$10+'СЕТ СН'!$G$6-'СЕТ СН'!$G$23</f>
        <v>1023.6843575600001</v>
      </c>
      <c r="X50" s="37">
        <f>SUMIFS(СВЦЭМ!$D$34:$D$777,СВЦЭМ!$A$34:$A$777,$A50,СВЦЭМ!$B$34:$B$777,X$47)+'СЕТ СН'!$G$11+СВЦЭМ!$D$10+'СЕТ СН'!$G$6-'СЕТ СН'!$G$23</f>
        <v>1096.0493309700003</v>
      </c>
      <c r="Y50" s="37">
        <f>SUMIFS(СВЦЭМ!$D$34:$D$777,СВЦЭМ!$A$34:$A$777,$A50,СВЦЭМ!$B$34:$B$777,Y$47)+'СЕТ СН'!$G$11+СВЦЭМ!$D$10+'СЕТ СН'!$G$6-'СЕТ СН'!$G$23</f>
        <v>1157.4407326900002</v>
      </c>
    </row>
    <row r="51" spans="1:25" ht="15.75" x14ac:dyDescent="0.2">
      <c r="A51" s="36">
        <f t="shared" si="1"/>
        <v>42920</v>
      </c>
      <c r="B51" s="37">
        <f>SUMIFS(СВЦЭМ!$D$34:$D$777,СВЦЭМ!$A$34:$A$777,$A51,СВЦЭМ!$B$34:$B$777,B$47)+'СЕТ СН'!$G$11+СВЦЭМ!$D$10+'СЕТ СН'!$G$6-'СЕТ СН'!$G$23</f>
        <v>1153.6925759900003</v>
      </c>
      <c r="C51" s="37">
        <f>SUMIFS(СВЦЭМ!$D$34:$D$777,СВЦЭМ!$A$34:$A$777,$A51,СВЦЭМ!$B$34:$B$777,C$47)+'СЕТ СН'!$G$11+СВЦЭМ!$D$10+'СЕТ СН'!$G$6-'СЕТ СН'!$G$23</f>
        <v>1217.0225704100001</v>
      </c>
      <c r="D51" s="37">
        <f>SUMIFS(СВЦЭМ!$D$34:$D$777,СВЦЭМ!$A$34:$A$777,$A51,СВЦЭМ!$B$34:$B$777,D$47)+'СЕТ СН'!$G$11+СВЦЭМ!$D$10+'СЕТ СН'!$G$6-'СЕТ СН'!$G$23</f>
        <v>1296.1863403100001</v>
      </c>
      <c r="E51" s="37">
        <f>SUMIFS(СВЦЭМ!$D$34:$D$777,СВЦЭМ!$A$34:$A$777,$A51,СВЦЭМ!$B$34:$B$777,E$47)+'СЕТ СН'!$G$11+СВЦЭМ!$D$10+'СЕТ СН'!$G$6-'СЕТ СН'!$G$23</f>
        <v>1302.6500483100001</v>
      </c>
      <c r="F51" s="37">
        <f>SUMIFS(СВЦЭМ!$D$34:$D$777,СВЦЭМ!$A$34:$A$777,$A51,СВЦЭМ!$B$34:$B$777,F$47)+'СЕТ СН'!$G$11+СВЦЭМ!$D$10+'СЕТ СН'!$G$6-'СЕТ СН'!$G$23</f>
        <v>1295.60508757</v>
      </c>
      <c r="G51" s="37">
        <f>SUMIFS(СВЦЭМ!$D$34:$D$777,СВЦЭМ!$A$34:$A$777,$A51,СВЦЭМ!$B$34:$B$777,G$47)+'СЕТ СН'!$G$11+СВЦЭМ!$D$10+'СЕТ СН'!$G$6-'СЕТ СН'!$G$23</f>
        <v>1298.79754471</v>
      </c>
      <c r="H51" s="37">
        <f>SUMIFS(СВЦЭМ!$D$34:$D$777,СВЦЭМ!$A$34:$A$777,$A51,СВЦЭМ!$B$34:$B$777,H$47)+'СЕТ СН'!$G$11+СВЦЭМ!$D$10+'СЕТ СН'!$G$6-'СЕТ СН'!$G$23</f>
        <v>1331.9647633900001</v>
      </c>
      <c r="I51" s="37">
        <f>SUMIFS(СВЦЭМ!$D$34:$D$777,СВЦЭМ!$A$34:$A$777,$A51,СВЦЭМ!$B$34:$B$777,I$47)+'СЕТ СН'!$G$11+СВЦЭМ!$D$10+'СЕТ СН'!$G$6-'СЕТ СН'!$G$23</f>
        <v>1228.9223271800001</v>
      </c>
      <c r="J51" s="37">
        <f>SUMIFS(СВЦЭМ!$D$34:$D$777,СВЦЭМ!$A$34:$A$777,$A51,СВЦЭМ!$B$34:$B$777,J$47)+'СЕТ СН'!$G$11+СВЦЭМ!$D$10+'СЕТ СН'!$G$6-'СЕТ СН'!$G$23</f>
        <v>1113.7513085800001</v>
      </c>
      <c r="K51" s="37">
        <f>SUMIFS(СВЦЭМ!$D$34:$D$777,СВЦЭМ!$A$34:$A$777,$A51,СВЦЭМ!$B$34:$B$777,K$47)+'СЕТ СН'!$G$11+СВЦЭМ!$D$10+'СЕТ СН'!$G$6-'СЕТ СН'!$G$23</f>
        <v>1032.6210394100001</v>
      </c>
      <c r="L51" s="37">
        <f>SUMIFS(СВЦЭМ!$D$34:$D$777,СВЦЭМ!$A$34:$A$777,$A51,СВЦЭМ!$B$34:$B$777,L$47)+'СЕТ СН'!$G$11+СВЦЭМ!$D$10+'СЕТ СН'!$G$6-'СЕТ СН'!$G$23</f>
        <v>964.7833016300001</v>
      </c>
      <c r="M51" s="37">
        <f>SUMIFS(СВЦЭМ!$D$34:$D$777,СВЦЭМ!$A$34:$A$777,$A51,СВЦЭМ!$B$34:$B$777,M$47)+'СЕТ СН'!$G$11+СВЦЭМ!$D$10+'СЕТ СН'!$G$6-'СЕТ СН'!$G$23</f>
        <v>948.76884762999998</v>
      </c>
      <c r="N51" s="37">
        <f>SUMIFS(СВЦЭМ!$D$34:$D$777,СВЦЭМ!$A$34:$A$777,$A51,СВЦЭМ!$B$34:$B$777,N$47)+'СЕТ СН'!$G$11+СВЦЭМ!$D$10+'СЕТ СН'!$G$6-'СЕТ СН'!$G$23</f>
        <v>942.85902879000014</v>
      </c>
      <c r="O51" s="37">
        <f>SUMIFS(СВЦЭМ!$D$34:$D$777,СВЦЭМ!$A$34:$A$777,$A51,СВЦЭМ!$B$34:$B$777,O$47)+'СЕТ СН'!$G$11+СВЦЭМ!$D$10+'СЕТ СН'!$G$6-'СЕТ СН'!$G$23</f>
        <v>953.19138457000008</v>
      </c>
      <c r="P51" s="37">
        <f>SUMIFS(СВЦЭМ!$D$34:$D$777,СВЦЭМ!$A$34:$A$777,$A51,СВЦЭМ!$B$34:$B$777,P$47)+'СЕТ СН'!$G$11+СВЦЭМ!$D$10+'СЕТ СН'!$G$6-'СЕТ СН'!$G$23</f>
        <v>962.68989007999994</v>
      </c>
      <c r="Q51" s="37">
        <f>SUMIFS(СВЦЭМ!$D$34:$D$777,СВЦЭМ!$A$34:$A$777,$A51,СВЦЭМ!$B$34:$B$777,Q$47)+'СЕТ СН'!$G$11+СВЦЭМ!$D$10+'СЕТ СН'!$G$6-'СЕТ СН'!$G$23</f>
        <v>971.23660985000015</v>
      </c>
      <c r="R51" s="37">
        <f>SUMIFS(СВЦЭМ!$D$34:$D$777,СВЦЭМ!$A$34:$A$777,$A51,СВЦЭМ!$B$34:$B$777,R$47)+'СЕТ СН'!$G$11+СВЦЭМ!$D$10+'СЕТ СН'!$G$6-'СЕТ СН'!$G$23</f>
        <v>997.18618900000024</v>
      </c>
      <c r="S51" s="37">
        <f>SUMIFS(СВЦЭМ!$D$34:$D$777,СВЦЭМ!$A$34:$A$777,$A51,СВЦЭМ!$B$34:$B$777,S$47)+'СЕТ СН'!$G$11+СВЦЭМ!$D$10+'СЕТ СН'!$G$6-'СЕТ СН'!$G$23</f>
        <v>1017.7452996300001</v>
      </c>
      <c r="T51" s="37">
        <f>SUMIFS(СВЦЭМ!$D$34:$D$777,СВЦЭМ!$A$34:$A$777,$A51,СВЦЭМ!$B$34:$B$777,T$47)+'СЕТ СН'!$G$11+СВЦЭМ!$D$10+'СЕТ СН'!$G$6-'СЕТ СН'!$G$23</f>
        <v>1046.8152915900002</v>
      </c>
      <c r="U51" s="37">
        <f>SUMIFS(СВЦЭМ!$D$34:$D$777,СВЦЭМ!$A$34:$A$777,$A51,СВЦЭМ!$B$34:$B$777,U$47)+'СЕТ СН'!$G$11+СВЦЭМ!$D$10+'СЕТ СН'!$G$6-'СЕТ СН'!$G$23</f>
        <v>1050.06468058</v>
      </c>
      <c r="V51" s="37">
        <f>SUMIFS(СВЦЭМ!$D$34:$D$777,СВЦЭМ!$A$34:$A$777,$A51,СВЦЭМ!$B$34:$B$777,V$47)+'СЕТ СН'!$G$11+СВЦЭМ!$D$10+'СЕТ СН'!$G$6-'СЕТ СН'!$G$23</f>
        <v>1060.5333550800001</v>
      </c>
      <c r="W51" s="37">
        <f>SUMIFS(СВЦЭМ!$D$34:$D$777,СВЦЭМ!$A$34:$A$777,$A51,СВЦЭМ!$B$34:$B$777,W$47)+'СЕТ СН'!$G$11+СВЦЭМ!$D$10+'СЕТ СН'!$G$6-'СЕТ СН'!$G$23</f>
        <v>1080.9214976300002</v>
      </c>
      <c r="X51" s="37">
        <f>SUMIFS(СВЦЭМ!$D$34:$D$777,СВЦЭМ!$A$34:$A$777,$A51,СВЦЭМ!$B$34:$B$777,X$47)+'СЕТ СН'!$G$11+СВЦЭМ!$D$10+'СЕТ СН'!$G$6-'СЕТ СН'!$G$23</f>
        <v>1083.01081232</v>
      </c>
      <c r="Y51" s="37">
        <f>SUMIFS(СВЦЭМ!$D$34:$D$777,СВЦЭМ!$A$34:$A$777,$A51,СВЦЭМ!$B$34:$B$777,Y$47)+'СЕТ СН'!$G$11+СВЦЭМ!$D$10+'СЕТ СН'!$G$6-'СЕТ СН'!$G$23</f>
        <v>1140.1912046</v>
      </c>
    </row>
    <row r="52" spans="1:25" ht="15.75" x14ac:dyDescent="0.2">
      <c r="A52" s="36">
        <f t="shared" si="1"/>
        <v>42921</v>
      </c>
      <c r="B52" s="37">
        <f>SUMIFS(СВЦЭМ!$D$34:$D$777,СВЦЭМ!$A$34:$A$777,$A52,СВЦЭМ!$B$34:$B$777,B$47)+'СЕТ СН'!$G$11+СВЦЭМ!$D$10+'СЕТ СН'!$G$6-'СЕТ СН'!$G$23</f>
        <v>1150.4183970500001</v>
      </c>
      <c r="C52" s="37">
        <f>SUMIFS(СВЦЭМ!$D$34:$D$777,СВЦЭМ!$A$34:$A$777,$A52,СВЦЭМ!$B$34:$B$777,C$47)+'СЕТ СН'!$G$11+СВЦЭМ!$D$10+'СЕТ СН'!$G$6-'СЕТ СН'!$G$23</f>
        <v>1273.2085921</v>
      </c>
      <c r="D52" s="37">
        <f>SUMIFS(СВЦЭМ!$D$34:$D$777,СВЦЭМ!$A$34:$A$777,$A52,СВЦЭМ!$B$34:$B$777,D$47)+'СЕТ СН'!$G$11+СВЦЭМ!$D$10+'СЕТ СН'!$G$6-'СЕТ СН'!$G$23</f>
        <v>1293.8136662100001</v>
      </c>
      <c r="E52" s="37">
        <f>SUMIFS(СВЦЭМ!$D$34:$D$777,СВЦЭМ!$A$34:$A$777,$A52,СВЦЭМ!$B$34:$B$777,E$47)+'СЕТ СН'!$G$11+СВЦЭМ!$D$10+'СЕТ СН'!$G$6-'СЕТ СН'!$G$23</f>
        <v>1296.2456761400001</v>
      </c>
      <c r="F52" s="37">
        <f>SUMIFS(СВЦЭМ!$D$34:$D$777,СВЦЭМ!$A$34:$A$777,$A52,СВЦЭМ!$B$34:$B$777,F$47)+'СЕТ СН'!$G$11+СВЦЭМ!$D$10+'СЕТ СН'!$G$6-'СЕТ СН'!$G$23</f>
        <v>1294.4128458500002</v>
      </c>
      <c r="G52" s="37">
        <f>SUMIFS(СВЦЭМ!$D$34:$D$777,СВЦЭМ!$A$34:$A$777,$A52,СВЦЭМ!$B$34:$B$777,G$47)+'СЕТ СН'!$G$11+СВЦЭМ!$D$10+'СЕТ СН'!$G$6-'СЕТ СН'!$G$23</f>
        <v>1297.25555076</v>
      </c>
      <c r="H52" s="37">
        <f>SUMIFS(СВЦЭМ!$D$34:$D$777,СВЦЭМ!$A$34:$A$777,$A52,СВЦЭМ!$B$34:$B$777,H$47)+'СЕТ СН'!$G$11+СВЦЭМ!$D$10+'СЕТ СН'!$G$6-'СЕТ СН'!$G$23</f>
        <v>1338.3362926900002</v>
      </c>
      <c r="I52" s="37">
        <f>SUMIFS(СВЦЭМ!$D$34:$D$777,СВЦЭМ!$A$34:$A$777,$A52,СВЦЭМ!$B$34:$B$777,I$47)+'СЕТ СН'!$G$11+СВЦЭМ!$D$10+'СЕТ СН'!$G$6-'СЕТ СН'!$G$23</f>
        <v>1231.5075028000001</v>
      </c>
      <c r="J52" s="37">
        <f>SUMIFS(СВЦЭМ!$D$34:$D$777,СВЦЭМ!$A$34:$A$777,$A52,СВЦЭМ!$B$34:$B$777,J$47)+'СЕТ СН'!$G$11+СВЦЭМ!$D$10+'СЕТ СН'!$G$6-'СЕТ СН'!$G$23</f>
        <v>1137.95865101</v>
      </c>
      <c r="K52" s="37">
        <f>SUMIFS(СВЦЭМ!$D$34:$D$777,СВЦЭМ!$A$34:$A$777,$A52,СВЦЭМ!$B$34:$B$777,K$47)+'СЕТ СН'!$G$11+СВЦЭМ!$D$10+'СЕТ СН'!$G$6-'СЕТ СН'!$G$23</f>
        <v>1054.80200403</v>
      </c>
      <c r="L52" s="37">
        <f>SUMIFS(СВЦЭМ!$D$34:$D$777,СВЦЭМ!$A$34:$A$777,$A52,СВЦЭМ!$B$34:$B$777,L$47)+'СЕТ СН'!$G$11+СВЦЭМ!$D$10+'СЕТ СН'!$G$6-'СЕТ СН'!$G$23</f>
        <v>984.71368154000015</v>
      </c>
      <c r="M52" s="37">
        <f>SUMIFS(СВЦЭМ!$D$34:$D$777,СВЦЭМ!$A$34:$A$777,$A52,СВЦЭМ!$B$34:$B$777,M$47)+'СЕТ СН'!$G$11+СВЦЭМ!$D$10+'СЕТ СН'!$G$6-'СЕТ СН'!$G$23</f>
        <v>971.14879027000006</v>
      </c>
      <c r="N52" s="37">
        <f>SUMIFS(СВЦЭМ!$D$34:$D$777,СВЦЭМ!$A$34:$A$777,$A52,СВЦЭМ!$B$34:$B$777,N$47)+'СЕТ СН'!$G$11+СВЦЭМ!$D$10+'СЕТ СН'!$G$6-'СЕТ СН'!$G$23</f>
        <v>981.30619760000013</v>
      </c>
      <c r="O52" s="37">
        <f>SUMIFS(СВЦЭМ!$D$34:$D$777,СВЦЭМ!$A$34:$A$777,$A52,СВЦЭМ!$B$34:$B$777,O$47)+'СЕТ СН'!$G$11+СВЦЭМ!$D$10+'СЕТ СН'!$G$6-'СЕТ СН'!$G$23</f>
        <v>993.41305909000016</v>
      </c>
      <c r="P52" s="37">
        <f>SUMIFS(СВЦЭМ!$D$34:$D$777,СВЦЭМ!$A$34:$A$777,$A52,СВЦЭМ!$B$34:$B$777,P$47)+'СЕТ СН'!$G$11+СВЦЭМ!$D$10+'СЕТ СН'!$G$6-'СЕТ СН'!$G$23</f>
        <v>997.55477915999995</v>
      </c>
      <c r="Q52" s="37">
        <f>SUMIFS(СВЦЭМ!$D$34:$D$777,СВЦЭМ!$A$34:$A$777,$A52,СВЦЭМ!$B$34:$B$777,Q$47)+'СЕТ СН'!$G$11+СВЦЭМ!$D$10+'СЕТ СН'!$G$6-'СЕТ СН'!$G$23</f>
        <v>995.56224513000006</v>
      </c>
      <c r="R52" s="37">
        <f>SUMIFS(СВЦЭМ!$D$34:$D$777,СВЦЭМ!$A$34:$A$777,$A52,СВЦЭМ!$B$34:$B$777,R$47)+'СЕТ СН'!$G$11+СВЦЭМ!$D$10+'СЕТ СН'!$G$6-'СЕТ СН'!$G$23</f>
        <v>1003.9930348400001</v>
      </c>
      <c r="S52" s="37">
        <f>SUMIFS(СВЦЭМ!$D$34:$D$777,СВЦЭМ!$A$34:$A$777,$A52,СВЦЭМ!$B$34:$B$777,S$47)+'СЕТ СН'!$G$11+СВЦЭМ!$D$10+'СЕТ СН'!$G$6-'СЕТ СН'!$G$23</f>
        <v>991.05076933000009</v>
      </c>
      <c r="T52" s="37">
        <f>SUMIFS(СВЦЭМ!$D$34:$D$777,СВЦЭМ!$A$34:$A$777,$A52,СВЦЭМ!$B$34:$B$777,T$47)+'СЕТ СН'!$G$11+СВЦЭМ!$D$10+'СЕТ СН'!$G$6-'СЕТ СН'!$G$23</f>
        <v>998.45288562000019</v>
      </c>
      <c r="U52" s="37">
        <f>SUMIFS(СВЦЭМ!$D$34:$D$777,СВЦЭМ!$A$34:$A$777,$A52,СВЦЭМ!$B$34:$B$777,U$47)+'СЕТ СН'!$G$11+СВЦЭМ!$D$10+'СЕТ СН'!$G$6-'СЕТ СН'!$G$23</f>
        <v>1001.8897013400001</v>
      </c>
      <c r="V52" s="37">
        <f>SUMIFS(СВЦЭМ!$D$34:$D$777,СВЦЭМ!$A$34:$A$777,$A52,СВЦЭМ!$B$34:$B$777,V$47)+'СЕТ СН'!$G$11+СВЦЭМ!$D$10+'СЕТ СН'!$G$6-'СЕТ СН'!$G$23</f>
        <v>1016.7558263900003</v>
      </c>
      <c r="W52" s="37">
        <f>SUMIFS(СВЦЭМ!$D$34:$D$777,СВЦЭМ!$A$34:$A$777,$A52,СВЦЭМ!$B$34:$B$777,W$47)+'СЕТ СН'!$G$11+СВЦЭМ!$D$10+'СЕТ СН'!$G$6-'СЕТ СН'!$G$23</f>
        <v>1043.3646593999999</v>
      </c>
      <c r="X52" s="37">
        <f>SUMIFS(СВЦЭМ!$D$34:$D$777,СВЦЭМ!$A$34:$A$777,$A52,СВЦЭМ!$B$34:$B$777,X$47)+'СЕТ СН'!$G$11+СВЦЭМ!$D$10+'СЕТ СН'!$G$6-'СЕТ СН'!$G$23</f>
        <v>1066.9021503800002</v>
      </c>
      <c r="Y52" s="37">
        <f>SUMIFS(СВЦЭМ!$D$34:$D$777,СВЦЭМ!$A$34:$A$777,$A52,СВЦЭМ!$B$34:$B$777,Y$47)+'СЕТ СН'!$G$11+СВЦЭМ!$D$10+'СЕТ СН'!$G$6-'СЕТ СН'!$G$23</f>
        <v>1112.5201779400002</v>
      </c>
    </row>
    <row r="53" spans="1:25" ht="15.75" x14ac:dyDescent="0.2">
      <c r="A53" s="36">
        <f t="shared" si="1"/>
        <v>42922</v>
      </c>
      <c r="B53" s="37">
        <f>SUMIFS(СВЦЭМ!$D$34:$D$777,СВЦЭМ!$A$34:$A$777,$A53,СВЦЭМ!$B$34:$B$777,B$47)+'СЕТ СН'!$G$11+СВЦЭМ!$D$10+'СЕТ СН'!$G$6-'СЕТ СН'!$G$23</f>
        <v>1214.3691752000002</v>
      </c>
      <c r="C53" s="37">
        <f>SUMIFS(СВЦЭМ!$D$34:$D$777,СВЦЭМ!$A$34:$A$777,$A53,СВЦЭМ!$B$34:$B$777,C$47)+'СЕТ СН'!$G$11+СВЦЭМ!$D$10+'СЕТ СН'!$G$6-'СЕТ СН'!$G$23</f>
        <v>1274.64994505</v>
      </c>
      <c r="D53" s="37">
        <f>SUMIFS(СВЦЭМ!$D$34:$D$777,СВЦЭМ!$A$34:$A$777,$A53,СВЦЭМ!$B$34:$B$777,D$47)+'СЕТ СН'!$G$11+СВЦЭМ!$D$10+'СЕТ СН'!$G$6-'СЕТ СН'!$G$23</f>
        <v>1322.9618781200002</v>
      </c>
      <c r="E53" s="37">
        <f>SUMIFS(СВЦЭМ!$D$34:$D$777,СВЦЭМ!$A$34:$A$777,$A53,СВЦЭМ!$B$34:$B$777,E$47)+'СЕТ СН'!$G$11+СВЦЭМ!$D$10+'СЕТ СН'!$G$6-'СЕТ СН'!$G$23</f>
        <v>1326.47685542</v>
      </c>
      <c r="F53" s="37">
        <f>SUMIFS(СВЦЭМ!$D$34:$D$777,СВЦЭМ!$A$34:$A$777,$A53,СВЦЭМ!$B$34:$B$777,F$47)+'СЕТ СН'!$G$11+СВЦЭМ!$D$10+'СЕТ СН'!$G$6-'СЕТ СН'!$G$23</f>
        <v>1334.6672207600002</v>
      </c>
      <c r="G53" s="37">
        <f>SUMIFS(СВЦЭМ!$D$34:$D$777,СВЦЭМ!$A$34:$A$777,$A53,СВЦЭМ!$B$34:$B$777,G$47)+'СЕТ СН'!$G$11+СВЦЭМ!$D$10+'СЕТ СН'!$G$6-'СЕТ СН'!$G$23</f>
        <v>1333.7097634900001</v>
      </c>
      <c r="H53" s="37">
        <f>SUMIFS(СВЦЭМ!$D$34:$D$777,СВЦЭМ!$A$34:$A$777,$A53,СВЦЭМ!$B$34:$B$777,H$47)+'СЕТ СН'!$G$11+СВЦЭМ!$D$10+'СЕТ СН'!$G$6-'СЕТ СН'!$G$23</f>
        <v>1365.9192950400002</v>
      </c>
      <c r="I53" s="37">
        <f>SUMIFS(СВЦЭМ!$D$34:$D$777,СВЦЭМ!$A$34:$A$777,$A53,СВЦЭМ!$B$34:$B$777,I$47)+'СЕТ СН'!$G$11+СВЦЭМ!$D$10+'СЕТ СН'!$G$6-'СЕТ СН'!$G$23</f>
        <v>1287.6016130400001</v>
      </c>
      <c r="J53" s="37">
        <f>SUMIFS(СВЦЭМ!$D$34:$D$777,СВЦЭМ!$A$34:$A$777,$A53,СВЦЭМ!$B$34:$B$777,J$47)+'СЕТ СН'!$G$11+СВЦЭМ!$D$10+'СЕТ СН'!$G$6-'СЕТ СН'!$G$23</f>
        <v>1160.1265087200002</v>
      </c>
      <c r="K53" s="37">
        <f>SUMIFS(СВЦЭМ!$D$34:$D$777,СВЦЭМ!$A$34:$A$777,$A53,СВЦЭМ!$B$34:$B$777,K$47)+'СЕТ СН'!$G$11+СВЦЭМ!$D$10+'СЕТ СН'!$G$6-'СЕТ СН'!$G$23</f>
        <v>1063.6525190899999</v>
      </c>
      <c r="L53" s="37">
        <f>SUMIFS(СВЦЭМ!$D$34:$D$777,СВЦЭМ!$A$34:$A$777,$A53,СВЦЭМ!$B$34:$B$777,L$47)+'СЕТ СН'!$G$11+СВЦЭМ!$D$10+'СЕТ СН'!$G$6-'СЕТ СН'!$G$23</f>
        <v>998.09216342000013</v>
      </c>
      <c r="M53" s="37">
        <f>SUMIFS(СВЦЭМ!$D$34:$D$777,СВЦЭМ!$A$34:$A$777,$A53,СВЦЭМ!$B$34:$B$777,M$47)+'СЕТ СН'!$G$11+СВЦЭМ!$D$10+'СЕТ СН'!$G$6-'СЕТ СН'!$G$23</f>
        <v>976.17934314000013</v>
      </c>
      <c r="N53" s="37">
        <f>SUMIFS(СВЦЭМ!$D$34:$D$777,СВЦЭМ!$A$34:$A$777,$A53,СВЦЭМ!$B$34:$B$777,N$47)+'СЕТ СН'!$G$11+СВЦЭМ!$D$10+'СЕТ СН'!$G$6-'СЕТ СН'!$G$23</f>
        <v>971.40436623999994</v>
      </c>
      <c r="O53" s="37">
        <f>SUMIFS(СВЦЭМ!$D$34:$D$777,СВЦЭМ!$A$34:$A$777,$A53,СВЦЭМ!$B$34:$B$777,O$47)+'СЕТ СН'!$G$11+СВЦЭМ!$D$10+'СЕТ СН'!$G$6-'СЕТ СН'!$G$23</f>
        <v>979.68699326000001</v>
      </c>
      <c r="P53" s="37">
        <f>SUMIFS(СВЦЭМ!$D$34:$D$777,СВЦЭМ!$A$34:$A$777,$A53,СВЦЭМ!$B$34:$B$777,P$47)+'СЕТ СН'!$G$11+СВЦЭМ!$D$10+'СЕТ СН'!$G$6-'СЕТ СН'!$G$23</f>
        <v>982.81030896000016</v>
      </c>
      <c r="Q53" s="37">
        <f>SUMIFS(СВЦЭМ!$D$34:$D$777,СВЦЭМ!$A$34:$A$777,$A53,СВЦЭМ!$B$34:$B$777,Q$47)+'СЕТ СН'!$G$11+СВЦЭМ!$D$10+'СЕТ СН'!$G$6-'СЕТ СН'!$G$23</f>
        <v>990.30195429000014</v>
      </c>
      <c r="R53" s="37">
        <f>SUMIFS(СВЦЭМ!$D$34:$D$777,СВЦЭМ!$A$34:$A$777,$A53,СВЦЭМ!$B$34:$B$777,R$47)+'СЕТ СН'!$G$11+СВЦЭМ!$D$10+'СЕТ СН'!$G$6-'СЕТ СН'!$G$23</f>
        <v>996.99753732000022</v>
      </c>
      <c r="S53" s="37">
        <f>SUMIFS(СВЦЭМ!$D$34:$D$777,СВЦЭМ!$A$34:$A$777,$A53,СВЦЭМ!$B$34:$B$777,S$47)+'СЕТ СН'!$G$11+СВЦЭМ!$D$10+'СЕТ СН'!$G$6-'СЕТ СН'!$G$23</f>
        <v>989.99847029000011</v>
      </c>
      <c r="T53" s="37">
        <f>SUMIFS(СВЦЭМ!$D$34:$D$777,СВЦЭМ!$A$34:$A$777,$A53,СВЦЭМ!$B$34:$B$777,T$47)+'СЕТ СН'!$G$11+СВЦЭМ!$D$10+'СЕТ СН'!$G$6-'СЕТ СН'!$G$23</f>
        <v>992.88517539000009</v>
      </c>
      <c r="U53" s="37">
        <f>SUMIFS(СВЦЭМ!$D$34:$D$777,СВЦЭМ!$A$34:$A$777,$A53,СВЦЭМ!$B$34:$B$777,U$47)+'СЕТ СН'!$G$11+СВЦЭМ!$D$10+'СЕТ СН'!$G$6-'СЕТ СН'!$G$23</f>
        <v>993.3755532900002</v>
      </c>
      <c r="V53" s="37">
        <f>SUMIFS(СВЦЭМ!$D$34:$D$777,СВЦЭМ!$A$34:$A$777,$A53,СВЦЭМ!$B$34:$B$777,V$47)+'СЕТ СН'!$G$11+СВЦЭМ!$D$10+'СЕТ СН'!$G$6-'СЕТ СН'!$G$23</f>
        <v>1005.32272554</v>
      </c>
      <c r="W53" s="37">
        <f>SUMIFS(СВЦЭМ!$D$34:$D$777,СВЦЭМ!$A$34:$A$777,$A53,СВЦЭМ!$B$34:$B$777,W$47)+'СЕТ СН'!$G$11+СВЦЭМ!$D$10+'СЕТ СН'!$G$6-'СЕТ СН'!$G$23</f>
        <v>1035.3113230400002</v>
      </c>
      <c r="X53" s="37">
        <f>SUMIFS(СВЦЭМ!$D$34:$D$777,СВЦЭМ!$A$34:$A$777,$A53,СВЦЭМ!$B$34:$B$777,X$47)+'СЕТ СН'!$G$11+СВЦЭМ!$D$10+'СЕТ СН'!$G$6-'СЕТ СН'!$G$23</f>
        <v>1089.7484354600001</v>
      </c>
      <c r="Y53" s="37">
        <f>SUMIFS(СВЦЭМ!$D$34:$D$777,СВЦЭМ!$A$34:$A$777,$A53,СВЦЭМ!$B$34:$B$777,Y$47)+'СЕТ СН'!$G$11+СВЦЭМ!$D$10+'СЕТ СН'!$G$6-'СЕТ СН'!$G$23</f>
        <v>1150.3033181900003</v>
      </c>
    </row>
    <row r="54" spans="1:25" ht="15.75" x14ac:dyDescent="0.2">
      <c r="A54" s="36">
        <f t="shared" si="1"/>
        <v>42923</v>
      </c>
      <c r="B54" s="37">
        <f>SUMIFS(СВЦЭМ!$D$34:$D$777,СВЦЭМ!$A$34:$A$777,$A54,СВЦЭМ!$B$34:$B$777,B$47)+'СЕТ СН'!$G$11+СВЦЭМ!$D$10+'СЕТ СН'!$G$6-'СЕТ СН'!$G$23</f>
        <v>1171.74419936</v>
      </c>
      <c r="C54" s="37">
        <f>SUMIFS(СВЦЭМ!$D$34:$D$777,СВЦЭМ!$A$34:$A$777,$A54,СВЦЭМ!$B$34:$B$777,C$47)+'СЕТ СН'!$G$11+СВЦЭМ!$D$10+'СЕТ СН'!$G$6-'СЕТ СН'!$G$23</f>
        <v>1293.0995827500001</v>
      </c>
      <c r="D54" s="37">
        <f>SUMIFS(СВЦЭМ!$D$34:$D$777,СВЦЭМ!$A$34:$A$777,$A54,СВЦЭМ!$B$34:$B$777,D$47)+'СЕТ СН'!$G$11+СВЦЭМ!$D$10+'СЕТ СН'!$G$6-'СЕТ СН'!$G$23</f>
        <v>1310.0596516100002</v>
      </c>
      <c r="E54" s="37">
        <f>SUMIFS(СВЦЭМ!$D$34:$D$777,СВЦЭМ!$A$34:$A$777,$A54,СВЦЭМ!$B$34:$B$777,E$47)+'СЕТ СН'!$G$11+СВЦЭМ!$D$10+'СЕТ СН'!$G$6-'СЕТ СН'!$G$23</f>
        <v>1323.2843645300002</v>
      </c>
      <c r="F54" s="37">
        <f>SUMIFS(СВЦЭМ!$D$34:$D$777,СВЦЭМ!$A$34:$A$777,$A54,СВЦЭМ!$B$34:$B$777,F$47)+'СЕТ СН'!$G$11+СВЦЭМ!$D$10+'СЕТ СН'!$G$6-'СЕТ СН'!$G$23</f>
        <v>1319.57403307</v>
      </c>
      <c r="G54" s="37">
        <f>SUMIFS(СВЦЭМ!$D$34:$D$777,СВЦЭМ!$A$34:$A$777,$A54,СВЦЭМ!$B$34:$B$777,G$47)+'СЕТ СН'!$G$11+СВЦЭМ!$D$10+'СЕТ СН'!$G$6-'СЕТ СН'!$G$23</f>
        <v>1316.0040047300001</v>
      </c>
      <c r="H54" s="37">
        <f>SUMIFS(СВЦЭМ!$D$34:$D$777,СВЦЭМ!$A$34:$A$777,$A54,СВЦЭМ!$B$34:$B$777,H$47)+'СЕТ СН'!$G$11+СВЦЭМ!$D$10+'СЕТ СН'!$G$6-'СЕТ СН'!$G$23</f>
        <v>1354.3961835700002</v>
      </c>
      <c r="I54" s="37">
        <f>SUMIFS(СВЦЭМ!$D$34:$D$777,СВЦЭМ!$A$34:$A$777,$A54,СВЦЭМ!$B$34:$B$777,I$47)+'СЕТ СН'!$G$11+СВЦЭМ!$D$10+'СЕТ СН'!$G$6-'СЕТ СН'!$G$23</f>
        <v>1310.7321403800001</v>
      </c>
      <c r="J54" s="37">
        <f>SUMIFS(СВЦЭМ!$D$34:$D$777,СВЦЭМ!$A$34:$A$777,$A54,СВЦЭМ!$B$34:$B$777,J$47)+'СЕТ СН'!$G$11+СВЦЭМ!$D$10+'СЕТ СН'!$G$6-'СЕТ СН'!$G$23</f>
        <v>1184.5289392300001</v>
      </c>
      <c r="K54" s="37">
        <f>SUMIFS(СВЦЭМ!$D$34:$D$777,СВЦЭМ!$A$34:$A$777,$A54,СВЦЭМ!$B$34:$B$777,K$47)+'СЕТ СН'!$G$11+СВЦЭМ!$D$10+'СЕТ СН'!$G$6-'СЕТ СН'!$G$23</f>
        <v>1085.9316430700001</v>
      </c>
      <c r="L54" s="37">
        <f>SUMIFS(СВЦЭМ!$D$34:$D$777,СВЦЭМ!$A$34:$A$777,$A54,СВЦЭМ!$B$34:$B$777,L$47)+'СЕТ СН'!$G$11+СВЦЭМ!$D$10+'СЕТ СН'!$G$6-'СЕТ СН'!$G$23</f>
        <v>1014.2392639500001</v>
      </c>
      <c r="M54" s="37">
        <f>SUMIFS(СВЦЭМ!$D$34:$D$777,СВЦЭМ!$A$34:$A$777,$A54,СВЦЭМ!$B$34:$B$777,M$47)+'СЕТ СН'!$G$11+СВЦЭМ!$D$10+'СЕТ СН'!$G$6-'СЕТ СН'!$G$23</f>
        <v>990.06442085999993</v>
      </c>
      <c r="N54" s="37">
        <f>SUMIFS(СВЦЭМ!$D$34:$D$777,СВЦЭМ!$A$34:$A$777,$A54,СВЦЭМ!$B$34:$B$777,N$47)+'СЕТ СН'!$G$11+СВЦЭМ!$D$10+'СЕТ СН'!$G$6-'СЕТ СН'!$G$23</f>
        <v>986.19065343000011</v>
      </c>
      <c r="O54" s="37">
        <f>SUMIFS(СВЦЭМ!$D$34:$D$777,СВЦЭМ!$A$34:$A$777,$A54,СВЦЭМ!$B$34:$B$777,O$47)+'СЕТ СН'!$G$11+СВЦЭМ!$D$10+'СЕТ СН'!$G$6-'СЕТ СН'!$G$23</f>
        <v>993.99714814999993</v>
      </c>
      <c r="P54" s="37">
        <f>SUMIFS(СВЦЭМ!$D$34:$D$777,СВЦЭМ!$A$34:$A$777,$A54,СВЦЭМ!$B$34:$B$777,P$47)+'СЕТ СН'!$G$11+СВЦЭМ!$D$10+'СЕТ СН'!$G$6-'СЕТ СН'!$G$23</f>
        <v>998.26429987999995</v>
      </c>
      <c r="Q54" s="37">
        <f>SUMIFS(СВЦЭМ!$D$34:$D$777,СВЦЭМ!$A$34:$A$777,$A54,СВЦЭМ!$B$34:$B$777,Q$47)+'СЕТ СН'!$G$11+СВЦЭМ!$D$10+'СЕТ СН'!$G$6-'СЕТ СН'!$G$23</f>
        <v>994.96003085000007</v>
      </c>
      <c r="R54" s="37">
        <f>SUMIFS(СВЦЭМ!$D$34:$D$777,СВЦЭМ!$A$34:$A$777,$A54,СВЦЭМ!$B$34:$B$777,R$47)+'СЕТ СН'!$G$11+СВЦЭМ!$D$10+'СЕТ СН'!$G$6-'СЕТ СН'!$G$23</f>
        <v>1000.7458651600002</v>
      </c>
      <c r="S54" s="37">
        <f>SUMIFS(СВЦЭМ!$D$34:$D$777,СВЦЭМ!$A$34:$A$777,$A54,СВЦЭМ!$B$34:$B$777,S$47)+'СЕТ СН'!$G$11+СВЦЭМ!$D$10+'СЕТ СН'!$G$6-'СЕТ СН'!$G$23</f>
        <v>987.92333969000015</v>
      </c>
      <c r="T54" s="37">
        <f>SUMIFS(СВЦЭМ!$D$34:$D$777,СВЦЭМ!$A$34:$A$777,$A54,СВЦЭМ!$B$34:$B$777,T$47)+'СЕТ СН'!$G$11+СВЦЭМ!$D$10+'СЕТ СН'!$G$6-'СЕТ СН'!$G$23</f>
        <v>999.05202338000004</v>
      </c>
      <c r="U54" s="37">
        <f>SUMIFS(СВЦЭМ!$D$34:$D$777,СВЦЭМ!$A$34:$A$777,$A54,СВЦЭМ!$B$34:$B$777,U$47)+'СЕТ СН'!$G$11+СВЦЭМ!$D$10+'СЕТ СН'!$G$6-'СЕТ СН'!$G$23</f>
        <v>1003.0796386</v>
      </c>
      <c r="V54" s="37">
        <f>SUMIFS(СВЦЭМ!$D$34:$D$777,СВЦЭМ!$A$34:$A$777,$A54,СВЦЭМ!$B$34:$B$777,V$47)+'СЕТ СН'!$G$11+СВЦЭМ!$D$10+'СЕТ СН'!$G$6-'СЕТ СН'!$G$23</f>
        <v>1017.71626904</v>
      </c>
      <c r="W54" s="37">
        <f>SUMIFS(СВЦЭМ!$D$34:$D$777,СВЦЭМ!$A$34:$A$777,$A54,СВЦЭМ!$B$34:$B$777,W$47)+'СЕТ СН'!$G$11+СВЦЭМ!$D$10+'СЕТ СН'!$G$6-'СЕТ СН'!$G$23</f>
        <v>1045.6266929999999</v>
      </c>
      <c r="X54" s="37">
        <f>SUMIFS(СВЦЭМ!$D$34:$D$777,СВЦЭМ!$A$34:$A$777,$A54,СВЦЭМ!$B$34:$B$777,X$47)+'СЕТ СН'!$G$11+СВЦЭМ!$D$10+'СЕТ СН'!$G$6-'СЕТ СН'!$G$23</f>
        <v>1112.1539354600002</v>
      </c>
      <c r="Y54" s="37">
        <f>SUMIFS(СВЦЭМ!$D$34:$D$777,СВЦЭМ!$A$34:$A$777,$A54,СВЦЭМ!$B$34:$B$777,Y$47)+'СЕТ СН'!$G$11+СВЦЭМ!$D$10+'СЕТ СН'!$G$6-'СЕТ СН'!$G$23</f>
        <v>1182.8467043600001</v>
      </c>
    </row>
    <row r="55" spans="1:25" ht="15.75" x14ac:dyDescent="0.2">
      <c r="A55" s="36">
        <f t="shared" si="1"/>
        <v>42924</v>
      </c>
      <c r="B55" s="37">
        <f>SUMIFS(СВЦЭМ!$D$34:$D$777,СВЦЭМ!$A$34:$A$777,$A55,СВЦЭМ!$B$34:$B$777,B$47)+'СЕТ СН'!$G$11+СВЦЭМ!$D$10+'СЕТ СН'!$G$6-'СЕТ СН'!$G$23</f>
        <v>1219.2916138900002</v>
      </c>
      <c r="C55" s="37">
        <f>SUMIFS(СВЦЭМ!$D$34:$D$777,СВЦЭМ!$A$34:$A$777,$A55,СВЦЭМ!$B$34:$B$777,C$47)+'СЕТ СН'!$G$11+СВЦЭМ!$D$10+'СЕТ СН'!$G$6-'СЕТ СН'!$G$23</f>
        <v>1286.2592982800002</v>
      </c>
      <c r="D55" s="37">
        <f>SUMIFS(СВЦЭМ!$D$34:$D$777,СВЦЭМ!$A$34:$A$777,$A55,СВЦЭМ!$B$34:$B$777,D$47)+'СЕТ СН'!$G$11+СВЦЭМ!$D$10+'СЕТ СН'!$G$6-'СЕТ СН'!$G$23</f>
        <v>1333.7398964700001</v>
      </c>
      <c r="E55" s="37">
        <f>SUMIFS(СВЦЭМ!$D$34:$D$777,СВЦЭМ!$A$34:$A$777,$A55,СВЦЭМ!$B$34:$B$777,E$47)+'СЕТ СН'!$G$11+СВЦЭМ!$D$10+'СЕТ СН'!$G$6-'СЕТ СН'!$G$23</f>
        <v>1338.6004616900002</v>
      </c>
      <c r="F55" s="37">
        <f>SUMIFS(СВЦЭМ!$D$34:$D$777,СВЦЭМ!$A$34:$A$777,$A55,СВЦЭМ!$B$34:$B$777,F$47)+'СЕТ СН'!$G$11+СВЦЭМ!$D$10+'СЕТ СН'!$G$6-'СЕТ СН'!$G$23</f>
        <v>1335.5922813900002</v>
      </c>
      <c r="G55" s="37">
        <f>SUMIFS(СВЦЭМ!$D$34:$D$777,СВЦЭМ!$A$34:$A$777,$A55,СВЦЭМ!$B$34:$B$777,G$47)+'СЕТ СН'!$G$11+СВЦЭМ!$D$10+'СЕТ СН'!$G$6-'СЕТ СН'!$G$23</f>
        <v>1329.68557521</v>
      </c>
      <c r="H55" s="37">
        <f>SUMIFS(СВЦЭМ!$D$34:$D$777,СВЦЭМ!$A$34:$A$777,$A55,СВЦЭМ!$B$34:$B$777,H$47)+'СЕТ СН'!$G$11+СВЦЭМ!$D$10+'СЕТ СН'!$G$6-'СЕТ СН'!$G$23</f>
        <v>1335.4183448000001</v>
      </c>
      <c r="I55" s="37">
        <f>SUMIFS(СВЦЭМ!$D$34:$D$777,СВЦЭМ!$A$34:$A$777,$A55,СВЦЭМ!$B$34:$B$777,I$47)+'СЕТ СН'!$G$11+СВЦЭМ!$D$10+'СЕТ СН'!$G$6-'СЕТ СН'!$G$23</f>
        <v>1244.14846087</v>
      </c>
      <c r="J55" s="37">
        <f>SUMIFS(СВЦЭМ!$D$34:$D$777,СВЦЭМ!$A$34:$A$777,$A55,СВЦЭМ!$B$34:$B$777,J$47)+'СЕТ СН'!$G$11+СВЦЭМ!$D$10+'СЕТ СН'!$G$6-'СЕТ СН'!$G$23</f>
        <v>1154.8985002000002</v>
      </c>
      <c r="K55" s="37">
        <f>SUMIFS(СВЦЭМ!$D$34:$D$777,СВЦЭМ!$A$34:$A$777,$A55,СВЦЭМ!$B$34:$B$777,K$47)+'СЕТ СН'!$G$11+СВЦЭМ!$D$10+'СЕТ СН'!$G$6-'СЕТ СН'!$G$23</f>
        <v>1061.9600529800002</v>
      </c>
      <c r="L55" s="37">
        <f>SUMIFS(СВЦЭМ!$D$34:$D$777,СВЦЭМ!$A$34:$A$777,$A55,СВЦЭМ!$B$34:$B$777,L$47)+'СЕТ СН'!$G$11+СВЦЭМ!$D$10+'СЕТ СН'!$G$6-'СЕТ СН'!$G$23</f>
        <v>992.22887128000025</v>
      </c>
      <c r="M55" s="37">
        <f>SUMIFS(СВЦЭМ!$D$34:$D$777,СВЦЭМ!$A$34:$A$777,$A55,СВЦЭМ!$B$34:$B$777,M$47)+'СЕТ СН'!$G$11+СВЦЭМ!$D$10+'СЕТ СН'!$G$6-'СЕТ СН'!$G$23</f>
        <v>968.22138498000004</v>
      </c>
      <c r="N55" s="37">
        <f>SUMIFS(СВЦЭМ!$D$34:$D$777,СВЦЭМ!$A$34:$A$777,$A55,СВЦЭМ!$B$34:$B$777,N$47)+'СЕТ СН'!$G$11+СВЦЭМ!$D$10+'СЕТ СН'!$G$6-'СЕТ СН'!$G$23</f>
        <v>974.70472089999998</v>
      </c>
      <c r="O55" s="37">
        <f>SUMIFS(СВЦЭМ!$D$34:$D$777,СВЦЭМ!$A$34:$A$777,$A55,СВЦЭМ!$B$34:$B$777,O$47)+'СЕТ СН'!$G$11+СВЦЭМ!$D$10+'СЕТ СН'!$G$6-'СЕТ СН'!$G$23</f>
        <v>984.01844636999999</v>
      </c>
      <c r="P55" s="37">
        <f>SUMIFS(СВЦЭМ!$D$34:$D$777,СВЦЭМ!$A$34:$A$777,$A55,СВЦЭМ!$B$34:$B$777,P$47)+'СЕТ СН'!$G$11+СВЦЭМ!$D$10+'СЕТ СН'!$G$6-'СЕТ СН'!$G$23</f>
        <v>986.32733348000011</v>
      </c>
      <c r="Q55" s="37">
        <f>SUMIFS(СВЦЭМ!$D$34:$D$777,СВЦЭМ!$A$34:$A$777,$A55,СВЦЭМ!$B$34:$B$777,Q$47)+'СЕТ СН'!$G$11+СВЦЭМ!$D$10+'СЕТ СН'!$G$6-'СЕТ СН'!$G$23</f>
        <v>986.18768478000015</v>
      </c>
      <c r="R55" s="37">
        <f>SUMIFS(СВЦЭМ!$D$34:$D$777,СВЦЭМ!$A$34:$A$777,$A55,СВЦЭМ!$B$34:$B$777,R$47)+'СЕТ СН'!$G$11+СВЦЭМ!$D$10+'СЕТ СН'!$G$6-'СЕТ СН'!$G$23</f>
        <v>984.19915243000014</v>
      </c>
      <c r="S55" s="37">
        <f>SUMIFS(СВЦЭМ!$D$34:$D$777,СВЦЭМ!$A$34:$A$777,$A55,СВЦЭМ!$B$34:$B$777,S$47)+'СЕТ СН'!$G$11+СВЦЭМ!$D$10+'СЕТ СН'!$G$6-'СЕТ СН'!$G$23</f>
        <v>985.01394275000007</v>
      </c>
      <c r="T55" s="37">
        <f>SUMIFS(СВЦЭМ!$D$34:$D$777,СВЦЭМ!$A$34:$A$777,$A55,СВЦЭМ!$B$34:$B$777,T$47)+'СЕТ СН'!$G$11+СВЦЭМ!$D$10+'СЕТ СН'!$G$6-'СЕТ СН'!$G$23</f>
        <v>1030.22794701</v>
      </c>
      <c r="U55" s="37">
        <f>SUMIFS(СВЦЭМ!$D$34:$D$777,СВЦЭМ!$A$34:$A$777,$A55,СВЦЭМ!$B$34:$B$777,U$47)+'СЕТ СН'!$G$11+СВЦЭМ!$D$10+'СЕТ СН'!$G$6-'СЕТ СН'!$G$23</f>
        <v>1025.0797782900001</v>
      </c>
      <c r="V55" s="37">
        <f>SUMIFS(СВЦЭМ!$D$34:$D$777,СВЦЭМ!$A$34:$A$777,$A55,СВЦЭМ!$B$34:$B$777,V$47)+'СЕТ СН'!$G$11+СВЦЭМ!$D$10+'СЕТ СН'!$G$6-'СЕТ СН'!$G$23</f>
        <v>1022.14481194</v>
      </c>
      <c r="W55" s="37">
        <f>SUMIFS(СВЦЭМ!$D$34:$D$777,СВЦЭМ!$A$34:$A$777,$A55,СВЦЭМ!$B$34:$B$777,W$47)+'СЕТ СН'!$G$11+СВЦЭМ!$D$10+'СЕТ СН'!$G$6-'СЕТ СН'!$G$23</f>
        <v>1041.8252084100002</v>
      </c>
      <c r="X55" s="37">
        <f>SUMIFS(СВЦЭМ!$D$34:$D$777,СВЦЭМ!$A$34:$A$777,$A55,СВЦЭМ!$B$34:$B$777,X$47)+'СЕТ СН'!$G$11+СВЦЭМ!$D$10+'СЕТ СН'!$G$6-'СЕТ СН'!$G$23</f>
        <v>1085.5712218200001</v>
      </c>
      <c r="Y55" s="37">
        <f>SUMIFS(СВЦЭМ!$D$34:$D$777,СВЦЭМ!$A$34:$A$777,$A55,СВЦЭМ!$B$34:$B$777,Y$47)+'СЕТ СН'!$G$11+СВЦЭМ!$D$10+'СЕТ СН'!$G$6-'СЕТ СН'!$G$23</f>
        <v>1129.5240033100001</v>
      </c>
    </row>
    <row r="56" spans="1:25" ht="15.75" x14ac:dyDescent="0.2">
      <c r="A56" s="36">
        <f t="shared" si="1"/>
        <v>42925</v>
      </c>
      <c r="B56" s="37">
        <f>SUMIFS(СВЦЭМ!$D$34:$D$777,СВЦЭМ!$A$34:$A$777,$A56,СВЦЭМ!$B$34:$B$777,B$47)+'СЕТ СН'!$G$11+СВЦЭМ!$D$10+'СЕТ СН'!$G$6-'СЕТ СН'!$G$23</f>
        <v>1208.4596738500002</v>
      </c>
      <c r="C56" s="37">
        <f>SUMIFS(СВЦЭМ!$D$34:$D$777,СВЦЭМ!$A$34:$A$777,$A56,СВЦЭМ!$B$34:$B$777,C$47)+'СЕТ СН'!$G$11+СВЦЭМ!$D$10+'СЕТ СН'!$G$6-'СЕТ СН'!$G$23</f>
        <v>1275.8441441</v>
      </c>
      <c r="D56" s="37">
        <f>SUMIFS(СВЦЭМ!$D$34:$D$777,СВЦЭМ!$A$34:$A$777,$A56,СВЦЭМ!$B$34:$B$777,D$47)+'СЕТ СН'!$G$11+СВЦЭМ!$D$10+'СЕТ СН'!$G$6-'СЕТ СН'!$G$23</f>
        <v>1332.4082092800002</v>
      </c>
      <c r="E56" s="37">
        <f>SUMIFS(СВЦЭМ!$D$34:$D$777,СВЦЭМ!$A$34:$A$777,$A56,СВЦЭМ!$B$34:$B$777,E$47)+'СЕТ СН'!$G$11+СВЦЭМ!$D$10+'СЕТ СН'!$G$6-'СЕТ СН'!$G$23</f>
        <v>1333.50605735</v>
      </c>
      <c r="F56" s="37">
        <f>SUMIFS(СВЦЭМ!$D$34:$D$777,СВЦЭМ!$A$34:$A$777,$A56,СВЦЭМ!$B$34:$B$777,F$47)+'СЕТ СН'!$G$11+СВЦЭМ!$D$10+'СЕТ СН'!$G$6-'СЕТ СН'!$G$23</f>
        <v>1334.9440198100001</v>
      </c>
      <c r="G56" s="37">
        <f>SUMIFS(СВЦЭМ!$D$34:$D$777,СВЦЭМ!$A$34:$A$777,$A56,СВЦЭМ!$B$34:$B$777,G$47)+'СЕТ СН'!$G$11+СВЦЭМ!$D$10+'СЕТ СН'!$G$6-'СЕТ СН'!$G$23</f>
        <v>1329.70285874</v>
      </c>
      <c r="H56" s="37">
        <f>SUMIFS(СВЦЭМ!$D$34:$D$777,СВЦЭМ!$A$34:$A$777,$A56,СВЦЭМ!$B$34:$B$777,H$47)+'СЕТ СН'!$G$11+СВЦЭМ!$D$10+'СЕТ СН'!$G$6-'СЕТ СН'!$G$23</f>
        <v>1341.2191697000001</v>
      </c>
      <c r="I56" s="37">
        <f>SUMIFS(СВЦЭМ!$D$34:$D$777,СВЦЭМ!$A$34:$A$777,$A56,СВЦЭМ!$B$34:$B$777,I$47)+'СЕТ СН'!$G$11+СВЦЭМ!$D$10+'СЕТ СН'!$G$6-'СЕТ СН'!$G$23</f>
        <v>1281.6275921800002</v>
      </c>
      <c r="J56" s="37">
        <f>SUMIFS(СВЦЭМ!$D$34:$D$777,СВЦЭМ!$A$34:$A$777,$A56,СВЦЭМ!$B$34:$B$777,J$47)+'СЕТ СН'!$G$11+СВЦЭМ!$D$10+'СЕТ СН'!$G$6-'СЕТ СН'!$G$23</f>
        <v>1196.6194806600001</v>
      </c>
      <c r="K56" s="37">
        <f>SUMIFS(СВЦЭМ!$D$34:$D$777,СВЦЭМ!$A$34:$A$777,$A56,СВЦЭМ!$B$34:$B$777,K$47)+'СЕТ СН'!$G$11+СВЦЭМ!$D$10+'СЕТ СН'!$G$6-'СЕТ СН'!$G$23</f>
        <v>1059.15941129</v>
      </c>
      <c r="L56" s="37">
        <f>SUMIFS(СВЦЭМ!$D$34:$D$777,СВЦЭМ!$A$34:$A$777,$A56,СВЦЭМ!$B$34:$B$777,L$47)+'СЕТ СН'!$G$11+СВЦЭМ!$D$10+'СЕТ СН'!$G$6-'СЕТ СН'!$G$23</f>
        <v>974.52367181999989</v>
      </c>
      <c r="M56" s="37">
        <f>SUMIFS(СВЦЭМ!$D$34:$D$777,СВЦЭМ!$A$34:$A$777,$A56,СВЦЭМ!$B$34:$B$777,M$47)+'СЕТ СН'!$G$11+СВЦЭМ!$D$10+'СЕТ СН'!$G$6-'СЕТ СН'!$G$23</f>
        <v>934.15961543999993</v>
      </c>
      <c r="N56" s="37">
        <f>SUMIFS(СВЦЭМ!$D$34:$D$777,СВЦЭМ!$A$34:$A$777,$A56,СВЦЭМ!$B$34:$B$777,N$47)+'СЕТ СН'!$G$11+СВЦЭМ!$D$10+'СЕТ СН'!$G$6-'СЕТ СН'!$G$23</f>
        <v>938.37126636999983</v>
      </c>
      <c r="O56" s="37">
        <f>SUMIFS(СВЦЭМ!$D$34:$D$777,СВЦЭМ!$A$34:$A$777,$A56,СВЦЭМ!$B$34:$B$777,O$47)+'СЕТ СН'!$G$11+СВЦЭМ!$D$10+'СЕТ СН'!$G$6-'СЕТ СН'!$G$23</f>
        <v>942.61135919000003</v>
      </c>
      <c r="P56" s="37">
        <f>SUMIFS(СВЦЭМ!$D$34:$D$777,СВЦЭМ!$A$34:$A$777,$A56,СВЦЭМ!$B$34:$B$777,P$47)+'СЕТ СН'!$G$11+СВЦЭМ!$D$10+'СЕТ СН'!$G$6-'СЕТ СН'!$G$23</f>
        <v>950.82274193000012</v>
      </c>
      <c r="Q56" s="37">
        <f>SUMIFS(СВЦЭМ!$D$34:$D$777,СВЦЭМ!$A$34:$A$777,$A56,СВЦЭМ!$B$34:$B$777,Q$47)+'СЕТ СН'!$G$11+СВЦЭМ!$D$10+'СЕТ СН'!$G$6-'СЕТ СН'!$G$23</f>
        <v>949.94891239999993</v>
      </c>
      <c r="R56" s="37">
        <f>SUMIFS(СВЦЭМ!$D$34:$D$777,СВЦЭМ!$A$34:$A$777,$A56,СВЦЭМ!$B$34:$B$777,R$47)+'СЕТ СН'!$G$11+СВЦЭМ!$D$10+'СЕТ СН'!$G$6-'СЕТ СН'!$G$23</f>
        <v>954.41896186999998</v>
      </c>
      <c r="S56" s="37">
        <f>SUMIFS(СВЦЭМ!$D$34:$D$777,СВЦЭМ!$A$34:$A$777,$A56,СВЦЭМ!$B$34:$B$777,S$47)+'СЕТ СН'!$G$11+СВЦЭМ!$D$10+'СЕТ СН'!$G$6-'СЕТ СН'!$G$23</f>
        <v>869.57629202999988</v>
      </c>
      <c r="T56" s="37">
        <f>SUMIFS(СВЦЭМ!$D$34:$D$777,СВЦЭМ!$A$34:$A$777,$A56,СВЦЭМ!$B$34:$B$777,T$47)+'СЕТ СН'!$G$11+СВЦЭМ!$D$10+'СЕТ СН'!$G$6-'СЕТ СН'!$G$23</f>
        <v>825.7765508</v>
      </c>
      <c r="U56" s="37">
        <f>SUMIFS(СВЦЭМ!$D$34:$D$777,СВЦЭМ!$A$34:$A$777,$A56,СВЦЭМ!$B$34:$B$777,U$47)+'СЕТ СН'!$G$11+СВЦЭМ!$D$10+'СЕТ СН'!$G$6-'СЕТ СН'!$G$23</f>
        <v>825.39917156999991</v>
      </c>
      <c r="V56" s="37">
        <f>SUMIFS(СВЦЭМ!$D$34:$D$777,СВЦЭМ!$A$34:$A$777,$A56,СВЦЭМ!$B$34:$B$777,V$47)+'СЕТ СН'!$G$11+СВЦЭМ!$D$10+'СЕТ СН'!$G$6-'СЕТ СН'!$G$23</f>
        <v>871.90831774000003</v>
      </c>
      <c r="W56" s="37">
        <f>SUMIFS(СВЦЭМ!$D$34:$D$777,СВЦЭМ!$A$34:$A$777,$A56,СВЦЭМ!$B$34:$B$777,W$47)+'СЕТ СН'!$G$11+СВЦЭМ!$D$10+'СЕТ СН'!$G$6-'СЕТ СН'!$G$23</f>
        <v>933.6635051799999</v>
      </c>
      <c r="X56" s="37">
        <f>SUMIFS(СВЦЭМ!$D$34:$D$777,СВЦЭМ!$A$34:$A$777,$A56,СВЦЭМ!$B$34:$B$777,X$47)+'СЕТ СН'!$G$11+СВЦЭМ!$D$10+'СЕТ СН'!$G$6-'СЕТ СН'!$G$23</f>
        <v>1042.8555213300001</v>
      </c>
      <c r="Y56" s="37">
        <f>SUMIFS(СВЦЭМ!$D$34:$D$777,СВЦЭМ!$A$34:$A$777,$A56,СВЦЭМ!$B$34:$B$777,Y$47)+'СЕТ СН'!$G$11+СВЦЭМ!$D$10+'СЕТ СН'!$G$6-'СЕТ СН'!$G$23</f>
        <v>1150.4236821400002</v>
      </c>
    </row>
    <row r="57" spans="1:25" ht="15.75" x14ac:dyDescent="0.2">
      <c r="A57" s="36">
        <f t="shared" si="1"/>
        <v>42926</v>
      </c>
      <c r="B57" s="37">
        <f>SUMIFS(СВЦЭМ!$D$34:$D$777,СВЦЭМ!$A$34:$A$777,$A57,СВЦЭМ!$B$34:$B$777,B$47)+'СЕТ СН'!$G$11+СВЦЭМ!$D$10+'СЕТ СН'!$G$6-'СЕТ СН'!$G$23</f>
        <v>1117.84523949</v>
      </c>
      <c r="C57" s="37">
        <f>SUMIFS(СВЦЭМ!$D$34:$D$777,СВЦЭМ!$A$34:$A$777,$A57,СВЦЭМ!$B$34:$B$777,C$47)+'СЕТ СН'!$G$11+СВЦЭМ!$D$10+'СЕТ СН'!$G$6-'СЕТ СН'!$G$23</f>
        <v>1195.81592712</v>
      </c>
      <c r="D57" s="37">
        <f>SUMIFS(СВЦЭМ!$D$34:$D$777,СВЦЭМ!$A$34:$A$777,$A57,СВЦЭМ!$B$34:$B$777,D$47)+'СЕТ СН'!$G$11+СВЦЭМ!$D$10+'СЕТ СН'!$G$6-'СЕТ СН'!$G$23</f>
        <v>1306.0743824900001</v>
      </c>
      <c r="E57" s="37">
        <f>SUMIFS(СВЦЭМ!$D$34:$D$777,СВЦЭМ!$A$34:$A$777,$A57,СВЦЭМ!$B$34:$B$777,E$47)+'СЕТ СН'!$G$11+СВЦЭМ!$D$10+'СЕТ СН'!$G$6-'СЕТ СН'!$G$23</f>
        <v>1324.52926834</v>
      </c>
      <c r="F57" s="37">
        <f>SUMIFS(СВЦЭМ!$D$34:$D$777,СВЦЭМ!$A$34:$A$777,$A57,СВЦЭМ!$B$34:$B$777,F$47)+'СЕТ СН'!$G$11+СВЦЭМ!$D$10+'СЕТ СН'!$G$6-'СЕТ СН'!$G$23</f>
        <v>1278.4382501300001</v>
      </c>
      <c r="G57" s="37">
        <f>SUMIFS(СВЦЭМ!$D$34:$D$777,СВЦЭМ!$A$34:$A$777,$A57,СВЦЭМ!$B$34:$B$777,G$47)+'СЕТ СН'!$G$11+СВЦЭМ!$D$10+'СЕТ СН'!$G$6-'СЕТ СН'!$G$23</f>
        <v>1287.7127445400001</v>
      </c>
      <c r="H57" s="37">
        <f>SUMIFS(СВЦЭМ!$D$34:$D$777,СВЦЭМ!$A$34:$A$777,$A57,СВЦЭМ!$B$34:$B$777,H$47)+'СЕТ СН'!$G$11+СВЦЭМ!$D$10+'СЕТ СН'!$G$6-'СЕТ СН'!$G$23</f>
        <v>1268.9923822100002</v>
      </c>
      <c r="I57" s="37">
        <f>SUMIFS(СВЦЭМ!$D$34:$D$777,СВЦЭМ!$A$34:$A$777,$A57,СВЦЭМ!$B$34:$B$777,I$47)+'СЕТ СН'!$G$11+СВЦЭМ!$D$10+'СЕТ СН'!$G$6-'СЕТ СН'!$G$23</f>
        <v>1210.3144435700001</v>
      </c>
      <c r="J57" s="37">
        <f>SUMIFS(СВЦЭМ!$D$34:$D$777,СВЦЭМ!$A$34:$A$777,$A57,СВЦЭМ!$B$34:$B$777,J$47)+'СЕТ СН'!$G$11+СВЦЭМ!$D$10+'СЕТ СН'!$G$6-'СЕТ СН'!$G$23</f>
        <v>1131.1502300300001</v>
      </c>
      <c r="K57" s="37">
        <f>SUMIFS(СВЦЭМ!$D$34:$D$777,СВЦЭМ!$A$34:$A$777,$A57,СВЦЭМ!$B$34:$B$777,K$47)+'СЕТ СН'!$G$11+СВЦЭМ!$D$10+'СЕТ СН'!$G$6-'СЕТ СН'!$G$23</f>
        <v>1039.2448475100002</v>
      </c>
      <c r="L57" s="37">
        <f>SUMIFS(СВЦЭМ!$D$34:$D$777,СВЦЭМ!$A$34:$A$777,$A57,СВЦЭМ!$B$34:$B$777,L$47)+'СЕТ СН'!$G$11+СВЦЭМ!$D$10+'СЕТ СН'!$G$6-'СЕТ СН'!$G$23</f>
        <v>1038.5972291099999</v>
      </c>
      <c r="M57" s="37">
        <f>SUMIFS(СВЦЭМ!$D$34:$D$777,СВЦЭМ!$A$34:$A$777,$A57,СВЦЭМ!$B$34:$B$777,M$47)+'СЕТ СН'!$G$11+СВЦЭМ!$D$10+'СЕТ СН'!$G$6-'СЕТ СН'!$G$23</f>
        <v>1034.3183802400001</v>
      </c>
      <c r="N57" s="37">
        <f>SUMIFS(СВЦЭМ!$D$34:$D$777,СВЦЭМ!$A$34:$A$777,$A57,СВЦЭМ!$B$34:$B$777,N$47)+'СЕТ СН'!$G$11+СВЦЭМ!$D$10+'СЕТ СН'!$G$6-'СЕТ СН'!$G$23</f>
        <v>1030.6542011100003</v>
      </c>
      <c r="O57" s="37">
        <f>SUMIFS(СВЦЭМ!$D$34:$D$777,СВЦЭМ!$A$34:$A$777,$A57,СВЦЭМ!$B$34:$B$777,O$47)+'СЕТ СН'!$G$11+СВЦЭМ!$D$10+'СЕТ СН'!$G$6-'СЕТ СН'!$G$23</f>
        <v>1039.1693375100001</v>
      </c>
      <c r="P57" s="37">
        <f>SUMIFS(СВЦЭМ!$D$34:$D$777,СВЦЭМ!$A$34:$A$777,$A57,СВЦЭМ!$B$34:$B$777,P$47)+'СЕТ СН'!$G$11+СВЦЭМ!$D$10+'СЕТ СН'!$G$6-'СЕТ СН'!$G$23</f>
        <v>1037.9655985800002</v>
      </c>
      <c r="Q57" s="37">
        <f>SUMIFS(СВЦЭМ!$D$34:$D$777,СВЦЭМ!$A$34:$A$777,$A57,СВЦЭМ!$B$34:$B$777,Q$47)+'СЕТ СН'!$G$11+СВЦЭМ!$D$10+'СЕТ СН'!$G$6-'СЕТ СН'!$G$23</f>
        <v>1041.3820865200003</v>
      </c>
      <c r="R57" s="37">
        <f>SUMIFS(СВЦЭМ!$D$34:$D$777,СВЦЭМ!$A$34:$A$777,$A57,СВЦЭМ!$B$34:$B$777,R$47)+'СЕТ СН'!$G$11+СВЦЭМ!$D$10+'СЕТ СН'!$G$6-'СЕТ СН'!$G$23</f>
        <v>1031.8122751200001</v>
      </c>
      <c r="S57" s="37">
        <f>SUMIFS(СВЦЭМ!$D$34:$D$777,СВЦЭМ!$A$34:$A$777,$A57,СВЦЭМ!$B$34:$B$777,S$47)+'СЕТ СН'!$G$11+СВЦЭМ!$D$10+'СЕТ СН'!$G$6-'СЕТ СН'!$G$23</f>
        <v>1027.9124956000001</v>
      </c>
      <c r="T57" s="37">
        <f>SUMIFS(СВЦЭМ!$D$34:$D$777,СВЦЭМ!$A$34:$A$777,$A57,СВЦЭМ!$B$34:$B$777,T$47)+'СЕТ СН'!$G$11+СВЦЭМ!$D$10+'СЕТ СН'!$G$6-'СЕТ СН'!$G$23</f>
        <v>1032.3956699299999</v>
      </c>
      <c r="U57" s="37">
        <f>SUMIFS(СВЦЭМ!$D$34:$D$777,СВЦЭМ!$A$34:$A$777,$A57,СВЦЭМ!$B$34:$B$777,U$47)+'СЕТ СН'!$G$11+СВЦЭМ!$D$10+'СЕТ СН'!$G$6-'СЕТ СН'!$G$23</f>
        <v>1034.5252486900001</v>
      </c>
      <c r="V57" s="37">
        <f>SUMIFS(СВЦЭМ!$D$34:$D$777,СВЦЭМ!$A$34:$A$777,$A57,СВЦЭМ!$B$34:$B$777,V$47)+'СЕТ СН'!$G$11+СВЦЭМ!$D$10+'СЕТ СН'!$G$6-'СЕТ СН'!$G$23</f>
        <v>1033.1804928500001</v>
      </c>
      <c r="W57" s="37">
        <f>SUMIFS(СВЦЭМ!$D$34:$D$777,СВЦЭМ!$A$34:$A$777,$A57,СВЦЭМ!$B$34:$B$777,W$47)+'СЕТ СН'!$G$11+СВЦЭМ!$D$10+'СЕТ СН'!$G$6-'СЕТ СН'!$G$23</f>
        <v>1015.2399465700003</v>
      </c>
      <c r="X57" s="37">
        <f>SUMIFS(СВЦЭМ!$D$34:$D$777,СВЦЭМ!$A$34:$A$777,$A57,СВЦЭМ!$B$34:$B$777,X$47)+'СЕТ СН'!$G$11+СВЦЭМ!$D$10+'СЕТ СН'!$G$6-'СЕТ СН'!$G$23</f>
        <v>1018.4592034200002</v>
      </c>
      <c r="Y57" s="37">
        <f>SUMIFS(СВЦЭМ!$D$34:$D$777,СВЦЭМ!$A$34:$A$777,$A57,СВЦЭМ!$B$34:$B$777,Y$47)+'СЕТ СН'!$G$11+СВЦЭМ!$D$10+'СЕТ СН'!$G$6-'СЕТ СН'!$G$23</f>
        <v>1113.8510115000001</v>
      </c>
    </row>
    <row r="58" spans="1:25" ht="15.75" x14ac:dyDescent="0.2">
      <c r="A58" s="36">
        <f t="shared" si="1"/>
        <v>42927</v>
      </c>
      <c r="B58" s="37">
        <f>SUMIFS(СВЦЭМ!$D$34:$D$777,СВЦЭМ!$A$34:$A$777,$A58,СВЦЭМ!$B$34:$B$777,B$47)+'СЕТ СН'!$G$11+СВЦЭМ!$D$10+'СЕТ СН'!$G$6-'СЕТ СН'!$G$23</f>
        <v>1196.0303869000002</v>
      </c>
      <c r="C58" s="37">
        <f>SUMIFS(СВЦЭМ!$D$34:$D$777,СВЦЭМ!$A$34:$A$777,$A58,СВЦЭМ!$B$34:$B$777,C$47)+'СЕТ СН'!$G$11+СВЦЭМ!$D$10+'СЕТ СН'!$G$6-'СЕТ СН'!$G$23</f>
        <v>1208.8090374700002</v>
      </c>
      <c r="D58" s="37">
        <f>SUMIFS(СВЦЭМ!$D$34:$D$777,СВЦЭМ!$A$34:$A$777,$A58,СВЦЭМ!$B$34:$B$777,D$47)+'СЕТ СН'!$G$11+СВЦЭМ!$D$10+'СЕТ СН'!$G$6-'СЕТ СН'!$G$23</f>
        <v>1324.07003009</v>
      </c>
      <c r="E58" s="37">
        <f>SUMIFS(СВЦЭМ!$D$34:$D$777,СВЦЭМ!$A$34:$A$777,$A58,СВЦЭМ!$B$34:$B$777,E$47)+'СЕТ СН'!$G$11+СВЦЭМ!$D$10+'СЕТ СН'!$G$6-'СЕТ СН'!$G$23</f>
        <v>1324.5306467600001</v>
      </c>
      <c r="F58" s="37">
        <f>SUMIFS(СВЦЭМ!$D$34:$D$777,СВЦЭМ!$A$34:$A$777,$A58,СВЦЭМ!$B$34:$B$777,F$47)+'СЕТ СН'!$G$11+СВЦЭМ!$D$10+'СЕТ СН'!$G$6-'СЕТ СН'!$G$23</f>
        <v>1326.0078187400002</v>
      </c>
      <c r="G58" s="37">
        <f>SUMIFS(СВЦЭМ!$D$34:$D$777,СВЦЭМ!$A$34:$A$777,$A58,СВЦЭМ!$B$34:$B$777,G$47)+'СЕТ СН'!$G$11+СВЦЭМ!$D$10+'СЕТ СН'!$G$6-'СЕТ СН'!$G$23</f>
        <v>1324.32471222</v>
      </c>
      <c r="H58" s="37">
        <f>SUMIFS(СВЦЭМ!$D$34:$D$777,СВЦЭМ!$A$34:$A$777,$A58,СВЦЭМ!$B$34:$B$777,H$47)+'СЕТ СН'!$G$11+СВЦЭМ!$D$10+'СЕТ СН'!$G$6-'СЕТ СН'!$G$23</f>
        <v>1353.92266724</v>
      </c>
      <c r="I58" s="37">
        <f>SUMIFS(СВЦЭМ!$D$34:$D$777,СВЦЭМ!$A$34:$A$777,$A58,СВЦЭМ!$B$34:$B$777,I$47)+'СЕТ СН'!$G$11+СВЦЭМ!$D$10+'СЕТ СН'!$G$6-'СЕТ СН'!$G$23</f>
        <v>1320.34032991</v>
      </c>
      <c r="J58" s="37">
        <f>SUMIFS(СВЦЭМ!$D$34:$D$777,СВЦЭМ!$A$34:$A$777,$A58,СВЦЭМ!$B$34:$B$777,J$47)+'СЕТ СН'!$G$11+СВЦЭМ!$D$10+'СЕТ СН'!$G$6-'СЕТ СН'!$G$23</f>
        <v>1198.0611820400002</v>
      </c>
      <c r="K58" s="37">
        <f>SUMIFS(СВЦЭМ!$D$34:$D$777,СВЦЭМ!$A$34:$A$777,$A58,СВЦЭМ!$B$34:$B$777,K$47)+'СЕТ СН'!$G$11+СВЦЭМ!$D$10+'СЕТ СН'!$G$6-'СЕТ СН'!$G$23</f>
        <v>1088.4919954900001</v>
      </c>
      <c r="L58" s="37">
        <f>SUMIFS(СВЦЭМ!$D$34:$D$777,СВЦЭМ!$A$34:$A$777,$A58,СВЦЭМ!$B$34:$B$777,L$47)+'СЕТ СН'!$G$11+СВЦЭМ!$D$10+'СЕТ СН'!$G$6-'СЕТ СН'!$G$23</f>
        <v>1015.7836300700001</v>
      </c>
      <c r="M58" s="37">
        <f>SUMIFS(СВЦЭМ!$D$34:$D$777,СВЦЭМ!$A$34:$A$777,$A58,СВЦЭМ!$B$34:$B$777,M$47)+'СЕТ СН'!$G$11+СВЦЭМ!$D$10+'СЕТ СН'!$G$6-'СЕТ СН'!$G$23</f>
        <v>990.8764482900001</v>
      </c>
      <c r="N58" s="37">
        <f>SUMIFS(СВЦЭМ!$D$34:$D$777,СВЦЭМ!$A$34:$A$777,$A58,СВЦЭМ!$B$34:$B$777,N$47)+'СЕТ СН'!$G$11+СВЦЭМ!$D$10+'СЕТ СН'!$G$6-'СЕТ СН'!$G$23</f>
        <v>997.52546859000017</v>
      </c>
      <c r="O58" s="37">
        <f>SUMIFS(СВЦЭМ!$D$34:$D$777,СВЦЭМ!$A$34:$A$777,$A58,СВЦЭМ!$B$34:$B$777,O$47)+'СЕТ СН'!$G$11+СВЦЭМ!$D$10+'СЕТ СН'!$G$6-'СЕТ СН'!$G$23</f>
        <v>997.26574784000013</v>
      </c>
      <c r="P58" s="37">
        <f>SUMIFS(СВЦЭМ!$D$34:$D$777,СВЦЭМ!$A$34:$A$777,$A58,СВЦЭМ!$B$34:$B$777,P$47)+'СЕТ СН'!$G$11+СВЦЭМ!$D$10+'СЕТ СН'!$G$6-'СЕТ СН'!$G$23</f>
        <v>998.37856195000018</v>
      </c>
      <c r="Q58" s="37">
        <f>SUMIFS(СВЦЭМ!$D$34:$D$777,СВЦЭМ!$A$34:$A$777,$A58,СВЦЭМ!$B$34:$B$777,Q$47)+'СЕТ СН'!$G$11+СВЦЭМ!$D$10+'СЕТ СН'!$G$6-'СЕТ СН'!$G$23</f>
        <v>996.03058679000014</v>
      </c>
      <c r="R58" s="37">
        <f>SUMIFS(СВЦЭМ!$D$34:$D$777,СВЦЭМ!$A$34:$A$777,$A58,СВЦЭМ!$B$34:$B$777,R$47)+'СЕТ СН'!$G$11+СВЦЭМ!$D$10+'СЕТ СН'!$G$6-'СЕТ СН'!$G$23</f>
        <v>1006.5886653800001</v>
      </c>
      <c r="S58" s="37">
        <f>SUMIFS(СВЦЭМ!$D$34:$D$777,СВЦЭМ!$A$34:$A$777,$A58,СВЦЭМ!$B$34:$B$777,S$47)+'СЕТ СН'!$G$11+СВЦЭМ!$D$10+'СЕТ СН'!$G$6-'СЕТ СН'!$G$23</f>
        <v>1008.6484948600003</v>
      </c>
      <c r="T58" s="37">
        <f>SUMIFS(СВЦЭМ!$D$34:$D$777,СВЦЭМ!$A$34:$A$777,$A58,СВЦЭМ!$B$34:$B$777,T$47)+'СЕТ СН'!$G$11+СВЦЭМ!$D$10+'СЕТ СН'!$G$6-'СЕТ СН'!$G$23</f>
        <v>1024.2453551300002</v>
      </c>
      <c r="U58" s="37">
        <f>SUMIFS(СВЦЭМ!$D$34:$D$777,СВЦЭМ!$A$34:$A$777,$A58,СВЦЭМ!$B$34:$B$777,U$47)+'СЕТ СН'!$G$11+СВЦЭМ!$D$10+'СЕТ СН'!$G$6-'СЕТ СН'!$G$23</f>
        <v>1033.0394132000001</v>
      </c>
      <c r="V58" s="37">
        <f>SUMIFS(СВЦЭМ!$D$34:$D$777,СВЦЭМ!$A$34:$A$777,$A58,СВЦЭМ!$B$34:$B$777,V$47)+'СЕТ СН'!$G$11+СВЦЭМ!$D$10+'СЕТ СН'!$G$6-'СЕТ СН'!$G$23</f>
        <v>1043.89490641</v>
      </c>
      <c r="W58" s="37">
        <f>SUMIFS(СВЦЭМ!$D$34:$D$777,СВЦЭМ!$A$34:$A$777,$A58,СВЦЭМ!$B$34:$B$777,W$47)+'СЕТ СН'!$G$11+СВЦЭМ!$D$10+'СЕТ СН'!$G$6-'СЕТ СН'!$G$23</f>
        <v>1059.36938713</v>
      </c>
      <c r="X58" s="37">
        <f>SUMIFS(СВЦЭМ!$D$34:$D$777,СВЦЭМ!$A$34:$A$777,$A58,СВЦЭМ!$B$34:$B$777,X$47)+'СЕТ СН'!$G$11+СВЦЭМ!$D$10+'СЕТ СН'!$G$6-'СЕТ СН'!$G$23</f>
        <v>1127.50688913</v>
      </c>
      <c r="Y58" s="37">
        <f>SUMIFS(СВЦЭМ!$D$34:$D$777,СВЦЭМ!$A$34:$A$777,$A58,СВЦЭМ!$B$34:$B$777,Y$47)+'СЕТ СН'!$G$11+СВЦЭМ!$D$10+'СЕТ СН'!$G$6-'СЕТ СН'!$G$23</f>
        <v>1181.95321941</v>
      </c>
    </row>
    <row r="59" spans="1:25" ht="15.75" x14ac:dyDescent="0.2">
      <c r="A59" s="36">
        <f t="shared" si="1"/>
        <v>42928</v>
      </c>
      <c r="B59" s="37">
        <f>SUMIFS(СВЦЭМ!$D$34:$D$777,СВЦЭМ!$A$34:$A$777,$A59,СВЦЭМ!$B$34:$B$777,B$47)+'СЕТ СН'!$G$11+СВЦЭМ!$D$10+'СЕТ СН'!$G$6-'СЕТ СН'!$G$23</f>
        <v>1203.6069502600001</v>
      </c>
      <c r="C59" s="37">
        <f>SUMIFS(СВЦЭМ!$D$34:$D$777,СВЦЭМ!$A$34:$A$777,$A59,СВЦЭМ!$B$34:$B$777,C$47)+'СЕТ СН'!$G$11+СВЦЭМ!$D$10+'СЕТ СН'!$G$6-'СЕТ СН'!$G$23</f>
        <v>1257.9607369100002</v>
      </c>
      <c r="D59" s="37">
        <f>SUMIFS(СВЦЭМ!$D$34:$D$777,СВЦЭМ!$A$34:$A$777,$A59,СВЦЭМ!$B$34:$B$777,D$47)+'СЕТ СН'!$G$11+СВЦЭМ!$D$10+'СЕТ СН'!$G$6-'СЕТ СН'!$G$23</f>
        <v>1311.7653549500001</v>
      </c>
      <c r="E59" s="37">
        <f>SUMIFS(СВЦЭМ!$D$34:$D$777,СВЦЭМ!$A$34:$A$777,$A59,СВЦЭМ!$B$34:$B$777,E$47)+'СЕТ СН'!$G$11+СВЦЭМ!$D$10+'СЕТ СН'!$G$6-'СЕТ СН'!$G$23</f>
        <v>1316.7016084300001</v>
      </c>
      <c r="F59" s="37">
        <f>SUMIFS(СВЦЭМ!$D$34:$D$777,СВЦЭМ!$A$34:$A$777,$A59,СВЦЭМ!$B$34:$B$777,F$47)+'СЕТ СН'!$G$11+СВЦЭМ!$D$10+'СЕТ СН'!$G$6-'СЕТ СН'!$G$23</f>
        <v>1317.1110221000001</v>
      </c>
      <c r="G59" s="37">
        <f>SUMIFS(СВЦЭМ!$D$34:$D$777,СВЦЭМ!$A$34:$A$777,$A59,СВЦЭМ!$B$34:$B$777,G$47)+'СЕТ СН'!$G$11+СВЦЭМ!$D$10+'СЕТ СН'!$G$6-'СЕТ СН'!$G$23</f>
        <v>1316.8600612</v>
      </c>
      <c r="H59" s="37">
        <f>SUMIFS(СВЦЭМ!$D$34:$D$777,СВЦЭМ!$A$34:$A$777,$A59,СВЦЭМ!$B$34:$B$777,H$47)+'СЕТ СН'!$G$11+СВЦЭМ!$D$10+'СЕТ СН'!$G$6-'СЕТ СН'!$G$23</f>
        <v>1347.8601213100001</v>
      </c>
      <c r="I59" s="37">
        <f>SUMIFS(СВЦЭМ!$D$34:$D$777,СВЦЭМ!$A$34:$A$777,$A59,СВЦЭМ!$B$34:$B$777,I$47)+'СЕТ СН'!$G$11+СВЦЭМ!$D$10+'СЕТ СН'!$G$6-'СЕТ СН'!$G$23</f>
        <v>1343.1253776200001</v>
      </c>
      <c r="J59" s="37">
        <f>SUMIFS(СВЦЭМ!$D$34:$D$777,СВЦЭМ!$A$34:$A$777,$A59,СВЦЭМ!$B$34:$B$777,J$47)+'СЕТ СН'!$G$11+СВЦЭМ!$D$10+'СЕТ СН'!$G$6-'СЕТ СН'!$G$23</f>
        <v>1211.1520644100001</v>
      </c>
      <c r="K59" s="37">
        <f>SUMIFS(СВЦЭМ!$D$34:$D$777,СВЦЭМ!$A$34:$A$777,$A59,СВЦЭМ!$B$34:$B$777,K$47)+'СЕТ СН'!$G$11+СВЦЭМ!$D$10+'СЕТ СН'!$G$6-'СЕТ СН'!$G$23</f>
        <v>1102.1468356000003</v>
      </c>
      <c r="L59" s="37">
        <f>SUMIFS(СВЦЭМ!$D$34:$D$777,СВЦЭМ!$A$34:$A$777,$A59,СВЦЭМ!$B$34:$B$777,L$47)+'СЕТ СН'!$G$11+СВЦЭМ!$D$10+'СЕТ СН'!$G$6-'СЕТ СН'!$G$23</f>
        <v>1025.6950154600001</v>
      </c>
      <c r="M59" s="37">
        <f>SUMIFS(СВЦЭМ!$D$34:$D$777,СВЦЭМ!$A$34:$A$777,$A59,СВЦЭМ!$B$34:$B$777,M$47)+'СЕТ СН'!$G$11+СВЦЭМ!$D$10+'СЕТ СН'!$G$6-'СЕТ СН'!$G$23</f>
        <v>997.61776925000026</v>
      </c>
      <c r="N59" s="37">
        <f>SUMIFS(СВЦЭМ!$D$34:$D$777,СВЦЭМ!$A$34:$A$777,$A59,СВЦЭМ!$B$34:$B$777,N$47)+'СЕТ СН'!$G$11+СВЦЭМ!$D$10+'СЕТ СН'!$G$6-'СЕТ СН'!$G$23</f>
        <v>1007.50613705</v>
      </c>
      <c r="O59" s="37">
        <f>SUMIFS(СВЦЭМ!$D$34:$D$777,СВЦЭМ!$A$34:$A$777,$A59,СВЦЭМ!$B$34:$B$777,O$47)+'СЕТ СН'!$G$11+СВЦЭМ!$D$10+'СЕТ СН'!$G$6-'СЕТ СН'!$G$23</f>
        <v>1011.3895649600001</v>
      </c>
      <c r="P59" s="37">
        <f>SUMIFS(СВЦЭМ!$D$34:$D$777,СВЦЭМ!$A$34:$A$777,$A59,СВЦЭМ!$B$34:$B$777,P$47)+'СЕТ СН'!$G$11+СВЦЭМ!$D$10+'СЕТ СН'!$G$6-'СЕТ СН'!$G$23</f>
        <v>1009.8681510200001</v>
      </c>
      <c r="Q59" s="37">
        <f>SUMIFS(СВЦЭМ!$D$34:$D$777,СВЦЭМ!$A$34:$A$777,$A59,СВЦЭМ!$B$34:$B$777,Q$47)+'СЕТ СН'!$G$11+СВЦЭМ!$D$10+'СЕТ СН'!$G$6-'СЕТ СН'!$G$23</f>
        <v>1009.3929220400003</v>
      </c>
      <c r="R59" s="37">
        <f>SUMIFS(СВЦЭМ!$D$34:$D$777,СВЦЭМ!$A$34:$A$777,$A59,СВЦЭМ!$B$34:$B$777,R$47)+'СЕТ СН'!$G$11+СВЦЭМ!$D$10+'СЕТ СН'!$G$6-'СЕТ СН'!$G$23</f>
        <v>1016.5229925900001</v>
      </c>
      <c r="S59" s="37">
        <f>SUMIFS(СВЦЭМ!$D$34:$D$777,СВЦЭМ!$A$34:$A$777,$A59,СВЦЭМ!$B$34:$B$777,S$47)+'СЕТ СН'!$G$11+СВЦЭМ!$D$10+'СЕТ СН'!$G$6-'СЕТ СН'!$G$23</f>
        <v>1016.9420613600003</v>
      </c>
      <c r="T59" s="37">
        <f>SUMIFS(СВЦЭМ!$D$34:$D$777,СВЦЭМ!$A$34:$A$777,$A59,СВЦЭМ!$B$34:$B$777,T$47)+'СЕТ СН'!$G$11+СВЦЭМ!$D$10+'СЕТ СН'!$G$6-'СЕТ СН'!$G$23</f>
        <v>1024.4022219600001</v>
      </c>
      <c r="U59" s="37">
        <f>SUMIFS(СВЦЭМ!$D$34:$D$777,СВЦЭМ!$A$34:$A$777,$A59,СВЦЭМ!$B$34:$B$777,U$47)+'СЕТ СН'!$G$11+СВЦЭМ!$D$10+'СЕТ СН'!$G$6-'СЕТ СН'!$G$23</f>
        <v>1030.8346722799999</v>
      </c>
      <c r="V59" s="37">
        <f>SUMIFS(СВЦЭМ!$D$34:$D$777,СВЦЭМ!$A$34:$A$777,$A59,СВЦЭМ!$B$34:$B$777,V$47)+'СЕТ СН'!$G$11+СВЦЭМ!$D$10+'СЕТ СН'!$G$6-'СЕТ СН'!$G$23</f>
        <v>1048.7355144700002</v>
      </c>
      <c r="W59" s="37">
        <f>SUMIFS(СВЦЭМ!$D$34:$D$777,СВЦЭМ!$A$34:$A$777,$A59,СВЦЭМ!$B$34:$B$777,W$47)+'СЕТ СН'!$G$11+СВЦЭМ!$D$10+'СЕТ СН'!$G$6-'СЕТ СН'!$G$23</f>
        <v>1071.7853685800001</v>
      </c>
      <c r="X59" s="37">
        <f>SUMIFS(СВЦЭМ!$D$34:$D$777,СВЦЭМ!$A$34:$A$777,$A59,СВЦЭМ!$B$34:$B$777,X$47)+'СЕТ СН'!$G$11+СВЦЭМ!$D$10+'СЕТ СН'!$G$6-'СЕТ СН'!$G$23</f>
        <v>1146.4503924600001</v>
      </c>
      <c r="Y59" s="37">
        <f>SUMIFS(СВЦЭМ!$D$34:$D$777,СВЦЭМ!$A$34:$A$777,$A59,СВЦЭМ!$B$34:$B$777,Y$47)+'СЕТ СН'!$G$11+СВЦЭМ!$D$10+'СЕТ СН'!$G$6-'СЕТ СН'!$G$23</f>
        <v>1175.47899196</v>
      </c>
    </row>
    <row r="60" spans="1:25" ht="15.75" x14ac:dyDescent="0.2">
      <c r="A60" s="36">
        <f t="shared" si="1"/>
        <v>42929</v>
      </c>
      <c r="B60" s="37">
        <f>SUMIFS(СВЦЭМ!$D$34:$D$777,СВЦЭМ!$A$34:$A$777,$A60,СВЦЭМ!$B$34:$B$777,B$47)+'СЕТ СН'!$G$11+СВЦЭМ!$D$10+'СЕТ СН'!$G$6-'СЕТ СН'!$G$23</f>
        <v>1181.8316381800003</v>
      </c>
      <c r="C60" s="37">
        <f>SUMIFS(СВЦЭМ!$D$34:$D$777,СВЦЭМ!$A$34:$A$777,$A60,СВЦЭМ!$B$34:$B$777,C$47)+'СЕТ СН'!$G$11+СВЦЭМ!$D$10+'СЕТ СН'!$G$6-'СЕТ СН'!$G$23</f>
        <v>1247.8016969500002</v>
      </c>
      <c r="D60" s="37">
        <f>SUMIFS(СВЦЭМ!$D$34:$D$777,СВЦЭМ!$A$34:$A$777,$A60,СВЦЭМ!$B$34:$B$777,D$47)+'СЕТ СН'!$G$11+СВЦЭМ!$D$10+'СЕТ СН'!$G$6-'СЕТ СН'!$G$23</f>
        <v>1323.60737399</v>
      </c>
      <c r="E60" s="37">
        <f>SUMIFS(СВЦЭМ!$D$34:$D$777,СВЦЭМ!$A$34:$A$777,$A60,СВЦЭМ!$B$34:$B$777,E$47)+'СЕТ СН'!$G$11+СВЦЭМ!$D$10+'СЕТ СН'!$G$6-'СЕТ СН'!$G$23</f>
        <v>1327.02337618</v>
      </c>
      <c r="F60" s="37">
        <f>SUMIFS(СВЦЭМ!$D$34:$D$777,СВЦЭМ!$A$34:$A$777,$A60,СВЦЭМ!$B$34:$B$777,F$47)+'СЕТ СН'!$G$11+СВЦЭМ!$D$10+'СЕТ СН'!$G$6-'СЕТ СН'!$G$23</f>
        <v>1331.3346010300002</v>
      </c>
      <c r="G60" s="37">
        <f>SUMIFS(СВЦЭМ!$D$34:$D$777,СВЦЭМ!$A$34:$A$777,$A60,СВЦЭМ!$B$34:$B$777,G$47)+'СЕТ СН'!$G$11+СВЦЭМ!$D$10+'СЕТ СН'!$G$6-'СЕТ СН'!$G$23</f>
        <v>1331.31665877</v>
      </c>
      <c r="H60" s="37">
        <f>SUMIFS(СВЦЭМ!$D$34:$D$777,СВЦЭМ!$A$34:$A$777,$A60,СВЦЭМ!$B$34:$B$777,H$47)+'СЕТ СН'!$G$11+СВЦЭМ!$D$10+'СЕТ СН'!$G$6-'СЕТ СН'!$G$23</f>
        <v>1353.1541517100002</v>
      </c>
      <c r="I60" s="37">
        <f>SUMIFS(СВЦЭМ!$D$34:$D$777,СВЦЭМ!$A$34:$A$777,$A60,СВЦЭМ!$B$34:$B$777,I$47)+'СЕТ СН'!$G$11+СВЦЭМ!$D$10+'СЕТ СН'!$G$6-'СЕТ СН'!$G$23</f>
        <v>1266.81371584</v>
      </c>
      <c r="J60" s="37">
        <f>SUMIFS(СВЦЭМ!$D$34:$D$777,СВЦЭМ!$A$34:$A$777,$A60,СВЦЭМ!$B$34:$B$777,J$47)+'СЕТ СН'!$G$11+СВЦЭМ!$D$10+'СЕТ СН'!$G$6-'СЕТ СН'!$G$23</f>
        <v>1147.9804906100001</v>
      </c>
      <c r="K60" s="37">
        <f>SUMIFS(СВЦЭМ!$D$34:$D$777,СВЦЭМ!$A$34:$A$777,$A60,СВЦЭМ!$B$34:$B$777,K$47)+'СЕТ СН'!$G$11+СВЦЭМ!$D$10+'СЕТ СН'!$G$6-'СЕТ СН'!$G$23</f>
        <v>1056.2968006900001</v>
      </c>
      <c r="L60" s="37">
        <f>SUMIFS(СВЦЭМ!$D$34:$D$777,СВЦЭМ!$A$34:$A$777,$A60,СВЦЭМ!$B$34:$B$777,L$47)+'СЕТ СН'!$G$11+СВЦЭМ!$D$10+'СЕТ СН'!$G$6-'СЕТ СН'!$G$23</f>
        <v>985.01034672000014</v>
      </c>
      <c r="M60" s="37">
        <f>SUMIFS(СВЦЭМ!$D$34:$D$777,СВЦЭМ!$A$34:$A$777,$A60,СВЦЭМ!$B$34:$B$777,M$47)+'СЕТ СН'!$G$11+СВЦЭМ!$D$10+'СЕТ СН'!$G$6-'СЕТ СН'!$G$23</f>
        <v>957.25097101999995</v>
      </c>
      <c r="N60" s="37">
        <f>SUMIFS(СВЦЭМ!$D$34:$D$777,СВЦЭМ!$A$34:$A$777,$A60,СВЦЭМ!$B$34:$B$777,N$47)+'СЕТ СН'!$G$11+СВЦЭМ!$D$10+'СЕТ СН'!$G$6-'СЕТ СН'!$G$23</f>
        <v>964.35394169999995</v>
      </c>
      <c r="O60" s="37">
        <f>SUMIFS(СВЦЭМ!$D$34:$D$777,СВЦЭМ!$A$34:$A$777,$A60,СВЦЭМ!$B$34:$B$777,O$47)+'СЕТ СН'!$G$11+СВЦЭМ!$D$10+'СЕТ СН'!$G$6-'СЕТ СН'!$G$23</f>
        <v>963.93330685000001</v>
      </c>
      <c r="P60" s="37">
        <f>SUMIFS(СВЦЭМ!$D$34:$D$777,СВЦЭМ!$A$34:$A$777,$A60,СВЦЭМ!$B$34:$B$777,P$47)+'СЕТ СН'!$G$11+СВЦЭМ!$D$10+'СЕТ СН'!$G$6-'СЕТ СН'!$G$23</f>
        <v>962.79922815000009</v>
      </c>
      <c r="Q60" s="37">
        <f>SUMIFS(СВЦЭМ!$D$34:$D$777,СВЦЭМ!$A$34:$A$777,$A60,СВЦЭМ!$B$34:$B$777,Q$47)+'СЕТ СН'!$G$11+СВЦЭМ!$D$10+'СЕТ СН'!$G$6-'СЕТ СН'!$G$23</f>
        <v>962.73561640000003</v>
      </c>
      <c r="R60" s="37">
        <f>SUMIFS(СВЦЭМ!$D$34:$D$777,СВЦЭМ!$A$34:$A$777,$A60,СВЦЭМ!$B$34:$B$777,R$47)+'СЕТ СН'!$G$11+СВЦЭМ!$D$10+'СЕТ СН'!$G$6-'СЕТ СН'!$G$23</f>
        <v>969.51110643999982</v>
      </c>
      <c r="S60" s="37">
        <f>SUMIFS(СВЦЭМ!$D$34:$D$777,СВЦЭМ!$A$34:$A$777,$A60,СВЦЭМ!$B$34:$B$777,S$47)+'СЕТ СН'!$G$11+СВЦЭМ!$D$10+'СЕТ СН'!$G$6-'СЕТ СН'!$G$23</f>
        <v>977.83693543000004</v>
      </c>
      <c r="T60" s="37">
        <f>SUMIFS(СВЦЭМ!$D$34:$D$777,СВЦЭМ!$A$34:$A$777,$A60,СВЦЭМ!$B$34:$B$777,T$47)+'СЕТ СН'!$G$11+СВЦЭМ!$D$10+'СЕТ СН'!$G$6-'СЕТ СН'!$G$23</f>
        <v>1014.7623653900002</v>
      </c>
      <c r="U60" s="37">
        <f>SUMIFS(СВЦЭМ!$D$34:$D$777,СВЦЭМ!$A$34:$A$777,$A60,СВЦЭМ!$B$34:$B$777,U$47)+'СЕТ СН'!$G$11+СВЦЭМ!$D$10+'СЕТ СН'!$G$6-'СЕТ СН'!$G$23</f>
        <v>1032.78738959</v>
      </c>
      <c r="V60" s="37">
        <f>SUMIFS(СВЦЭМ!$D$34:$D$777,СВЦЭМ!$A$34:$A$777,$A60,СВЦЭМ!$B$34:$B$777,V$47)+'СЕТ СН'!$G$11+СВЦЭМ!$D$10+'СЕТ СН'!$G$6-'СЕТ СН'!$G$23</f>
        <v>1053.6675685299999</v>
      </c>
      <c r="W60" s="37">
        <f>SUMIFS(СВЦЭМ!$D$34:$D$777,СВЦЭМ!$A$34:$A$777,$A60,СВЦЭМ!$B$34:$B$777,W$47)+'СЕТ СН'!$G$11+СВЦЭМ!$D$10+'СЕТ СН'!$G$6-'СЕТ СН'!$G$23</f>
        <v>1089.7556203900001</v>
      </c>
      <c r="X60" s="37">
        <f>SUMIFS(СВЦЭМ!$D$34:$D$777,СВЦЭМ!$A$34:$A$777,$A60,СВЦЭМ!$B$34:$B$777,X$47)+'СЕТ СН'!$G$11+СВЦЭМ!$D$10+'СЕТ СН'!$G$6-'СЕТ СН'!$G$23</f>
        <v>1151.5382063500001</v>
      </c>
      <c r="Y60" s="37">
        <f>SUMIFS(СВЦЭМ!$D$34:$D$777,СВЦЭМ!$A$34:$A$777,$A60,СВЦЭМ!$B$34:$B$777,Y$47)+'СЕТ СН'!$G$11+СВЦЭМ!$D$10+'СЕТ СН'!$G$6-'СЕТ СН'!$G$23</f>
        <v>1185.0653704000001</v>
      </c>
    </row>
    <row r="61" spans="1:25" ht="15.75" x14ac:dyDescent="0.2">
      <c r="A61" s="36">
        <f t="shared" si="1"/>
        <v>42930</v>
      </c>
      <c r="B61" s="37">
        <f>SUMIFS(СВЦЭМ!$D$34:$D$777,СВЦЭМ!$A$34:$A$777,$A61,СВЦЭМ!$B$34:$B$777,B$47)+'СЕТ СН'!$G$11+СВЦЭМ!$D$10+'СЕТ СН'!$G$6-'СЕТ СН'!$G$23</f>
        <v>1196.5534371599999</v>
      </c>
      <c r="C61" s="37">
        <f>SUMIFS(СВЦЭМ!$D$34:$D$777,СВЦЭМ!$A$34:$A$777,$A61,СВЦЭМ!$B$34:$B$777,C$47)+'СЕТ СН'!$G$11+СВЦЭМ!$D$10+'СЕТ СН'!$G$6-'СЕТ СН'!$G$23</f>
        <v>1188.6975449900001</v>
      </c>
      <c r="D61" s="37">
        <f>SUMIFS(СВЦЭМ!$D$34:$D$777,СВЦЭМ!$A$34:$A$777,$A61,СВЦЭМ!$B$34:$B$777,D$47)+'СЕТ СН'!$G$11+СВЦЭМ!$D$10+'СЕТ СН'!$G$6-'СЕТ СН'!$G$23</f>
        <v>1262.6859356</v>
      </c>
      <c r="E61" s="37">
        <f>SUMIFS(СВЦЭМ!$D$34:$D$777,СВЦЭМ!$A$34:$A$777,$A61,СВЦЭМ!$B$34:$B$777,E$47)+'СЕТ СН'!$G$11+СВЦЭМ!$D$10+'СЕТ СН'!$G$6-'СЕТ СН'!$G$23</f>
        <v>1252.0121761500002</v>
      </c>
      <c r="F61" s="37">
        <f>SUMIFS(СВЦЭМ!$D$34:$D$777,СВЦЭМ!$A$34:$A$777,$A61,СВЦЭМ!$B$34:$B$777,F$47)+'СЕТ СН'!$G$11+СВЦЭМ!$D$10+'СЕТ СН'!$G$6-'СЕТ СН'!$G$23</f>
        <v>1248.7063314500001</v>
      </c>
      <c r="G61" s="37">
        <f>SUMIFS(СВЦЭМ!$D$34:$D$777,СВЦЭМ!$A$34:$A$777,$A61,СВЦЭМ!$B$34:$B$777,G$47)+'СЕТ СН'!$G$11+СВЦЭМ!$D$10+'СЕТ СН'!$G$6-'СЕТ СН'!$G$23</f>
        <v>1254.4698911100002</v>
      </c>
      <c r="H61" s="37">
        <f>SUMIFS(СВЦЭМ!$D$34:$D$777,СВЦЭМ!$A$34:$A$777,$A61,СВЦЭМ!$B$34:$B$777,H$47)+'СЕТ СН'!$G$11+СВЦЭМ!$D$10+'СЕТ СН'!$G$6-'СЕТ СН'!$G$23</f>
        <v>1288.37327209</v>
      </c>
      <c r="I61" s="37">
        <f>SUMIFS(СВЦЭМ!$D$34:$D$777,СВЦЭМ!$A$34:$A$777,$A61,СВЦЭМ!$B$34:$B$777,I$47)+'СЕТ СН'!$G$11+СВЦЭМ!$D$10+'СЕТ СН'!$G$6-'СЕТ СН'!$G$23</f>
        <v>1243.9434478800001</v>
      </c>
      <c r="J61" s="37">
        <f>SUMIFS(СВЦЭМ!$D$34:$D$777,СВЦЭМ!$A$34:$A$777,$A61,СВЦЭМ!$B$34:$B$777,J$47)+'СЕТ СН'!$G$11+СВЦЭМ!$D$10+'СЕТ СН'!$G$6-'СЕТ СН'!$G$23</f>
        <v>1106.2853333700002</v>
      </c>
      <c r="K61" s="37">
        <f>SUMIFS(СВЦЭМ!$D$34:$D$777,СВЦЭМ!$A$34:$A$777,$A61,СВЦЭМ!$B$34:$B$777,K$47)+'СЕТ СН'!$G$11+СВЦЭМ!$D$10+'СЕТ СН'!$G$6-'СЕТ СН'!$G$23</f>
        <v>1046.49123386</v>
      </c>
      <c r="L61" s="37">
        <f>SUMIFS(СВЦЭМ!$D$34:$D$777,СВЦЭМ!$A$34:$A$777,$A61,СВЦЭМ!$B$34:$B$777,L$47)+'СЕТ СН'!$G$11+СВЦЭМ!$D$10+'СЕТ СН'!$G$6-'СЕТ СН'!$G$23</f>
        <v>1001.6873759500002</v>
      </c>
      <c r="M61" s="37">
        <f>SUMIFS(СВЦЭМ!$D$34:$D$777,СВЦЭМ!$A$34:$A$777,$A61,СВЦЭМ!$B$34:$B$777,M$47)+'СЕТ СН'!$G$11+СВЦЭМ!$D$10+'СЕТ СН'!$G$6-'СЕТ СН'!$G$23</f>
        <v>997.2635406500001</v>
      </c>
      <c r="N61" s="37">
        <f>SUMIFS(СВЦЭМ!$D$34:$D$777,СВЦЭМ!$A$34:$A$777,$A61,СВЦЭМ!$B$34:$B$777,N$47)+'СЕТ СН'!$G$11+СВЦЭМ!$D$10+'СЕТ СН'!$G$6-'СЕТ СН'!$G$23</f>
        <v>990.93731358000014</v>
      </c>
      <c r="O61" s="37">
        <f>SUMIFS(СВЦЭМ!$D$34:$D$777,СВЦЭМ!$A$34:$A$777,$A61,СВЦЭМ!$B$34:$B$777,O$47)+'СЕТ СН'!$G$11+СВЦЭМ!$D$10+'СЕТ СН'!$G$6-'СЕТ СН'!$G$23</f>
        <v>993.94601071000011</v>
      </c>
      <c r="P61" s="37">
        <f>SUMIFS(СВЦЭМ!$D$34:$D$777,СВЦЭМ!$A$34:$A$777,$A61,СВЦЭМ!$B$34:$B$777,P$47)+'СЕТ СН'!$G$11+СВЦЭМ!$D$10+'СЕТ СН'!$G$6-'СЕТ СН'!$G$23</f>
        <v>993.59082362999993</v>
      </c>
      <c r="Q61" s="37">
        <f>SUMIFS(СВЦЭМ!$D$34:$D$777,СВЦЭМ!$A$34:$A$777,$A61,СВЦЭМ!$B$34:$B$777,Q$47)+'СЕТ СН'!$G$11+СВЦЭМ!$D$10+'СЕТ СН'!$G$6-'СЕТ СН'!$G$23</f>
        <v>997.28487345999997</v>
      </c>
      <c r="R61" s="37">
        <f>SUMIFS(СВЦЭМ!$D$34:$D$777,СВЦЭМ!$A$34:$A$777,$A61,СВЦЭМ!$B$34:$B$777,R$47)+'СЕТ СН'!$G$11+СВЦЭМ!$D$10+'СЕТ СН'!$G$6-'СЕТ СН'!$G$23</f>
        <v>993.04291880000005</v>
      </c>
      <c r="S61" s="37">
        <f>SUMIFS(СВЦЭМ!$D$34:$D$777,СВЦЭМ!$A$34:$A$777,$A61,СВЦЭМ!$B$34:$B$777,S$47)+'СЕТ СН'!$G$11+СВЦЭМ!$D$10+'СЕТ СН'!$G$6-'СЕТ СН'!$G$23</f>
        <v>990.83884680000006</v>
      </c>
      <c r="T61" s="37">
        <f>SUMIFS(СВЦЭМ!$D$34:$D$777,СВЦЭМ!$A$34:$A$777,$A61,СВЦЭМ!$B$34:$B$777,T$47)+'СЕТ СН'!$G$11+СВЦЭМ!$D$10+'СЕТ СН'!$G$6-'СЕТ СН'!$G$23</f>
        <v>984.34648403000006</v>
      </c>
      <c r="U61" s="37">
        <f>SUMIFS(СВЦЭМ!$D$34:$D$777,СВЦЭМ!$A$34:$A$777,$A61,СВЦЭМ!$B$34:$B$777,U$47)+'СЕТ СН'!$G$11+СВЦЭМ!$D$10+'СЕТ СН'!$G$6-'СЕТ СН'!$G$23</f>
        <v>973.39663272999996</v>
      </c>
      <c r="V61" s="37">
        <f>SUMIFS(СВЦЭМ!$D$34:$D$777,СВЦЭМ!$A$34:$A$777,$A61,СВЦЭМ!$B$34:$B$777,V$47)+'СЕТ СН'!$G$11+СВЦЭМ!$D$10+'СЕТ СН'!$G$6-'СЕТ СН'!$G$23</f>
        <v>973.81623545999992</v>
      </c>
      <c r="W61" s="37">
        <f>SUMIFS(СВЦЭМ!$D$34:$D$777,СВЦЭМ!$A$34:$A$777,$A61,СВЦЭМ!$B$34:$B$777,W$47)+'СЕТ СН'!$G$11+СВЦЭМ!$D$10+'СЕТ СН'!$G$6-'СЕТ СН'!$G$23</f>
        <v>978.33874274000004</v>
      </c>
      <c r="X61" s="37">
        <f>SUMIFS(СВЦЭМ!$D$34:$D$777,СВЦЭМ!$A$34:$A$777,$A61,СВЦЭМ!$B$34:$B$777,X$47)+'СЕТ СН'!$G$11+СВЦЭМ!$D$10+'СЕТ СН'!$G$6-'СЕТ СН'!$G$23</f>
        <v>992.26450519000014</v>
      </c>
      <c r="Y61" s="37">
        <f>SUMIFS(СВЦЭМ!$D$34:$D$777,СВЦЭМ!$A$34:$A$777,$A61,СВЦЭМ!$B$34:$B$777,Y$47)+'СЕТ СН'!$G$11+СВЦЭМ!$D$10+'СЕТ СН'!$G$6-'СЕТ СН'!$G$23</f>
        <v>1004.9786147300001</v>
      </c>
    </row>
    <row r="62" spans="1:25" ht="15.75" x14ac:dyDescent="0.2">
      <c r="A62" s="36">
        <f t="shared" si="1"/>
        <v>42931</v>
      </c>
      <c r="B62" s="37">
        <f>SUMIFS(СВЦЭМ!$D$34:$D$777,СВЦЭМ!$A$34:$A$777,$A62,СВЦЭМ!$B$34:$B$777,B$47)+'СЕТ СН'!$G$11+СВЦЭМ!$D$10+'СЕТ СН'!$G$6-'СЕТ СН'!$G$23</f>
        <v>1122.0660784500001</v>
      </c>
      <c r="C62" s="37">
        <f>SUMIFS(СВЦЭМ!$D$34:$D$777,СВЦЭМ!$A$34:$A$777,$A62,СВЦЭМ!$B$34:$B$777,C$47)+'СЕТ СН'!$G$11+СВЦЭМ!$D$10+'СЕТ СН'!$G$6-'СЕТ СН'!$G$23</f>
        <v>1206.8317019200001</v>
      </c>
      <c r="D62" s="37">
        <f>SUMIFS(СВЦЭМ!$D$34:$D$777,СВЦЭМ!$A$34:$A$777,$A62,СВЦЭМ!$B$34:$B$777,D$47)+'СЕТ СН'!$G$11+СВЦЭМ!$D$10+'СЕТ СН'!$G$6-'СЕТ СН'!$G$23</f>
        <v>1271.0408961600001</v>
      </c>
      <c r="E62" s="37">
        <f>SUMIFS(СВЦЭМ!$D$34:$D$777,СВЦЭМ!$A$34:$A$777,$A62,СВЦЭМ!$B$34:$B$777,E$47)+'СЕТ СН'!$G$11+СВЦЭМ!$D$10+'СЕТ СН'!$G$6-'СЕТ СН'!$G$23</f>
        <v>1274.6833162600001</v>
      </c>
      <c r="F62" s="37">
        <f>SUMIFS(СВЦЭМ!$D$34:$D$777,СВЦЭМ!$A$34:$A$777,$A62,СВЦЭМ!$B$34:$B$777,F$47)+'СЕТ СН'!$G$11+СВЦЭМ!$D$10+'СЕТ СН'!$G$6-'СЕТ СН'!$G$23</f>
        <v>1279.2213097900001</v>
      </c>
      <c r="G62" s="37">
        <f>SUMIFS(СВЦЭМ!$D$34:$D$777,СВЦЭМ!$A$34:$A$777,$A62,СВЦЭМ!$B$34:$B$777,G$47)+'СЕТ СН'!$G$11+СВЦЭМ!$D$10+'СЕТ СН'!$G$6-'СЕТ СН'!$G$23</f>
        <v>1277.29243926</v>
      </c>
      <c r="H62" s="37">
        <f>SUMIFS(СВЦЭМ!$D$34:$D$777,СВЦЭМ!$A$34:$A$777,$A62,СВЦЭМ!$B$34:$B$777,H$47)+'СЕТ СН'!$G$11+СВЦЭМ!$D$10+'СЕТ СН'!$G$6-'СЕТ СН'!$G$23</f>
        <v>1273.46039896</v>
      </c>
      <c r="I62" s="37">
        <f>SUMIFS(СВЦЭМ!$D$34:$D$777,СВЦЭМ!$A$34:$A$777,$A62,СВЦЭМ!$B$34:$B$777,I$47)+'СЕТ СН'!$G$11+СВЦЭМ!$D$10+'СЕТ СН'!$G$6-'СЕТ СН'!$G$23</f>
        <v>1195.7069862200001</v>
      </c>
      <c r="J62" s="37">
        <f>SUMIFS(СВЦЭМ!$D$34:$D$777,СВЦЭМ!$A$34:$A$777,$A62,СВЦЭМ!$B$34:$B$777,J$47)+'СЕТ СН'!$G$11+СВЦЭМ!$D$10+'СЕТ СН'!$G$6-'СЕТ СН'!$G$23</f>
        <v>1086.2536133900001</v>
      </c>
      <c r="K62" s="37">
        <f>SUMIFS(СВЦЭМ!$D$34:$D$777,СВЦЭМ!$A$34:$A$777,$A62,СВЦЭМ!$B$34:$B$777,K$47)+'СЕТ СН'!$G$11+СВЦЭМ!$D$10+'СЕТ СН'!$G$6-'СЕТ СН'!$G$23</f>
        <v>1033.6371097500003</v>
      </c>
      <c r="L62" s="37">
        <f>SUMIFS(СВЦЭМ!$D$34:$D$777,СВЦЭМ!$A$34:$A$777,$A62,СВЦЭМ!$B$34:$B$777,L$47)+'СЕТ СН'!$G$11+СВЦЭМ!$D$10+'СЕТ СН'!$G$6-'СЕТ СН'!$G$23</f>
        <v>1023.2735707300001</v>
      </c>
      <c r="M62" s="37">
        <f>SUMIFS(СВЦЭМ!$D$34:$D$777,СВЦЭМ!$A$34:$A$777,$A62,СВЦЭМ!$B$34:$B$777,M$47)+'СЕТ СН'!$G$11+СВЦЭМ!$D$10+'СЕТ СН'!$G$6-'СЕТ СН'!$G$23</f>
        <v>1021.8784522800001</v>
      </c>
      <c r="N62" s="37">
        <f>SUMIFS(СВЦЭМ!$D$34:$D$777,СВЦЭМ!$A$34:$A$777,$A62,СВЦЭМ!$B$34:$B$777,N$47)+'СЕТ СН'!$G$11+СВЦЭМ!$D$10+'СЕТ СН'!$G$6-'СЕТ СН'!$G$23</f>
        <v>1015.6833188400001</v>
      </c>
      <c r="O62" s="37">
        <f>SUMIFS(СВЦЭМ!$D$34:$D$777,СВЦЭМ!$A$34:$A$777,$A62,СВЦЭМ!$B$34:$B$777,O$47)+'СЕТ СН'!$G$11+СВЦЭМ!$D$10+'СЕТ СН'!$G$6-'СЕТ СН'!$G$23</f>
        <v>1007.3396946700002</v>
      </c>
      <c r="P62" s="37">
        <f>SUMIFS(СВЦЭМ!$D$34:$D$777,СВЦЭМ!$A$34:$A$777,$A62,СВЦЭМ!$B$34:$B$777,P$47)+'СЕТ СН'!$G$11+СВЦЭМ!$D$10+'СЕТ СН'!$G$6-'СЕТ СН'!$G$23</f>
        <v>1005.9653550800001</v>
      </c>
      <c r="Q62" s="37">
        <f>SUMIFS(СВЦЭМ!$D$34:$D$777,СВЦЭМ!$A$34:$A$777,$A62,СВЦЭМ!$B$34:$B$777,Q$47)+'СЕТ СН'!$G$11+СВЦЭМ!$D$10+'СЕТ СН'!$G$6-'СЕТ СН'!$G$23</f>
        <v>1006.3097300800002</v>
      </c>
      <c r="R62" s="37">
        <f>SUMIFS(СВЦЭМ!$D$34:$D$777,СВЦЭМ!$A$34:$A$777,$A62,СВЦЭМ!$B$34:$B$777,R$47)+'СЕТ СН'!$G$11+СВЦЭМ!$D$10+'СЕТ СН'!$G$6-'СЕТ СН'!$G$23</f>
        <v>1004.24868171</v>
      </c>
      <c r="S62" s="37">
        <f>SUMIFS(СВЦЭМ!$D$34:$D$777,СВЦЭМ!$A$34:$A$777,$A62,СВЦЭМ!$B$34:$B$777,S$47)+'СЕТ СН'!$G$11+СВЦЭМ!$D$10+'СЕТ СН'!$G$6-'СЕТ СН'!$G$23</f>
        <v>1005.1686464400002</v>
      </c>
      <c r="T62" s="37">
        <f>SUMIFS(СВЦЭМ!$D$34:$D$777,СВЦЭМ!$A$34:$A$777,$A62,СВЦЭМ!$B$34:$B$777,T$47)+'СЕТ СН'!$G$11+СВЦЭМ!$D$10+'СЕТ СН'!$G$6-'СЕТ СН'!$G$23</f>
        <v>1003.04467684</v>
      </c>
      <c r="U62" s="37">
        <f>SUMIFS(СВЦЭМ!$D$34:$D$777,СВЦЭМ!$A$34:$A$777,$A62,СВЦЭМ!$B$34:$B$777,U$47)+'СЕТ СН'!$G$11+СВЦЭМ!$D$10+'СЕТ СН'!$G$6-'СЕТ СН'!$G$23</f>
        <v>1003.0484485500001</v>
      </c>
      <c r="V62" s="37">
        <f>SUMIFS(СВЦЭМ!$D$34:$D$777,СВЦЭМ!$A$34:$A$777,$A62,СВЦЭМ!$B$34:$B$777,V$47)+'СЕТ СН'!$G$11+СВЦЭМ!$D$10+'СЕТ СН'!$G$6-'СЕТ СН'!$G$23</f>
        <v>1024.0530077800001</v>
      </c>
      <c r="W62" s="37">
        <f>SUMIFS(СВЦЭМ!$D$34:$D$777,СВЦЭМ!$A$34:$A$777,$A62,СВЦЭМ!$B$34:$B$777,W$47)+'СЕТ СН'!$G$11+СВЦЭМ!$D$10+'СЕТ СН'!$G$6-'СЕТ СН'!$G$23</f>
        <v>1003.87723863</v>
      </c>
      <c r="X62" s="37">
        <f>SUMIFS(СВЦЭМ!$D$34:$D$777,СВЦЭМ!$A$34:$A$777,$A62,СВЦЭМ!$B$34:$B$777,X$47)+'СЕТ СН'!$G$11+СВЦЭМ!$D$10+'СЕТ СН'!$G$6-'СЕТ СН'!$G$23</f>
        <v>984.21450682</v>
      </c>
      <c r="Y62" s="37">
        <f>SUMIFS(СВЦЭМ!$D$34:$D$777,СВЦЭМ!$A$34:$A$777,$A62,СВЦЭМ!$B$34:$B$777,Y$47)+'СЕТ СН'!$G$11+СВЦЭМ!$D$10+'СЕТ СН'!$G$6-'СЕТ СН'!$G$23</f>
        <v>1065.0736733900001</v>
      </c>
    </row>
    <row r="63" spans="1:25" ht="15.75" x14ac:dyDescent="0.2">
      <c r="A63" s="36">
        <f t="shared" si="1"/>
        <v>42932</v>
      </c>
      <c r="B63" s="37">
        <f>SUMIFS(СВЦЭМ!$D$34:$D$777,СВЦЭМ!$A$34:$A$777,$A63,СВЦЭМ!$B$34:$B$777,B$47)+'СЕТ СН'!$G$11+СВЦЭМ!$D$10+'СЕТ СН'!$G$6-'СЕТ СН'!$G$23</f>
        <v>1205.44920355</v>
      </c>
      <c r="C63" s="37">
        <f>SUMIFS(СВЦЭМ!$D$34:$D$777,СВЦЭМ!$A$34:$A$777,$A63,СВЦЭМ!$B$34:$B$777,C$47)+'СЕТ СН'!$G$11+СВЦЭМ!$D$10+'СЕТ СН'!$G$6-'СЕТ СН'!$G$23</f>
        <v>1294.28647434</v>
      </c>
      <c r="D63" s="37">
        <f>SUMIFS(СВЦЭМ!$D$34:$D$777,СВЦЭМ!$A$34:$A$777,$A63,СВЦЭМ!$B$34:$B$777,D$47)+'СЕТ СН'!$G$11+СВЦЭМ!$D$10+'СЕТ СН'!$G$6-'СЕТ СН'!$G$23</f>
        <v>1336.02142381</v>
      </c>
      <c r="E63" s="37">
        <f>SUMIFS(СВЦЭМ!$D$34:$D$777,СВЦЭМ!$A$34:$A$777,$A63,СВЦЭМ!$B$34:$B$777,E$47)+'СЕТ СН'!$G$11+СВЦЭМ!$D$10+'СЕТ СН'!$G$6-'СЕТ СН'!$G$23</f>
        <v>1329.3615375500001</v>
      </c>
      <c r="F63" s="37">
        <f>SUMIFS(СВЦЭМ!$D$34:$D$777,СВЦЭМ!$A$34:$A$777,$A63,СВЦЭМ!$B$34:$B$777,F$47)+'СЕТ СН'!$G$11+СВЦЭМ!$D$10+'СЕТ СН'!$G$6-'СЕТ СН'!$G$23</f>
        <v>1322.4503128400002</v>
      </c>
      <c r="G63" s="37">
        <f>SUMIFS(СВЦЭМ!$D$34:$D$777,СВЦЭМ!$A$34:$A$777,$A63,СВЦЭМ!$B$34:$B$777,G$47)+'СЕТ СН'!$G$11+СВЦЭМ!$D$10+'СЕТ СН'!$G$6-'СЕТ СН'!$G$23</f>
        <v>1320.0786286700002</v>
      </c>
      <c r="H63" s="37">
        <f>SUMIFS(СВЦЭМ!$D$34:$D$777,СВЦЭМ!$A$34:$A$777,$A63,СВЦЭМ!$B$34:$B$777,H$47)+'СЕТ СН'!$G$11+СВЦЭМ!$D$10+'СЕТ СН'!$G$6-'СЕТ СН'!$G$23</f>
        <v>1335.7073392700001</v>
      </c>
      <c r="I63" s="37">
        <f>SUMIFS(СВЦЭМ!$D$34:$D$777,СВЦЭМ!$A$34:$A$777,$A63,СВЦЭМ!$B$34:$B$777,I$47)+'СЕТ СН'!$G$11+СВЦЭМ!$D$10+'СЕТ СН'!$G$6-'СЕТ СН'!$G$23</f>
        <v>1265.31478728</v>
      </c>
      <c r="J63" s="37">
        <f>SUMIFS(СВЦЭМ!$D$34:$D$777,СВЦЭМ!$A$34:$A$777,$A63,СВЦЭМ!$B$34:$B$777,J$47)+'СЕТ СН'!$G$11+СВЦЭМ!$D$10+'СЕТ СН'!$G$6-'СЕТ СН'!$G$23</f>
        <v>1147.6675241099999</v>
      </c>
      <c r="K63" s="37">
        <f>SUMIFS(СВЦЭМ!$D$34:$D$777,СВЦЭМ!$A$34:$A$777,$A63,СВЦЭМ!$B$34:$B$777,K$47)+'СЕТ СН'!$G$11+СВЦЭМ!$D$10+'СЕТ СН'!$G$6-'СЕТ СН'!$G$23</f>
        <v>1021.96123917</v>
      </c>
      <c r="L63" s="37">
        <f>SUMIFS(СВЦЭМ!$D$34:$D$777,СВЦЭМ!$A$34:$A$777,$A63,СВЦЭМ!$B$34:$B$777,L$47)+'СЕТ СН'!$G$11+СВЦЭМ!$D$10+'СЕТ СН'!$G$6-'СЕТ СН'!$G$23</f>
        <v>956.89015105999988</v>
      </c>
      <c r="M63" s="37">
        <f>SUMIFS(СВЦЭМ!$D$34:$D$777,СВЦЭМ!$A$34:$A$777,$A63,СВЦЭМ!$B$34:$B$777,M$47)+'СЕТ СН'!$G$11+СВЦЭМ!$D$10+'СЕТ СН'!$G$6-'СЕТ СН'!$G$23</f>
        <v>922.07055623999986</v>
      </c>
      <c r="N63" s="37">
        <f>SUMIFS(СВЦЭМ!$D$34:$D$777,СВЦЭМ!$A$34:$A$777,$A63,СВЦЭМ!$B$34:$B$777,N$47)+'СЕТ СН'!$G$11+СВЦЭМ!$D$10+'СЕТ СН'!$G$6-'СЕТ СН'!$G$23</f>
        <v>934.52470625000001</v>
      </c>
      <c r="O63" s="37">
        <f>SUMIFS(СВЦЭМ!$D$34:$D$777,СВЦЭМ!$A$34:$A$777,$A63,СВЦЭМ!$B$34:$B$777,O$47)+'СЕТ СН'!$G$11+СВЦЭМ!$D$10+'СЕТ СН'!$G$6-'СЕТ СН'!$G$23</f>
        <v>917.38473221999993</v>
      </c>
      <c r="P63" s="37">
        <f>SUMIFS(СВЦЭМ!$D$34:$D$777,СВЦЭМ!$A$34:$A$777,$A63,СВЦЭМ!$B$34:$B$777,P$47)+'СЕТ СН'!$G$11+СВЦЭМ!$D$10+'СЕТ СН'!$G$6-'СЕТ СН'!$G$23</f>
        <v>917.54490323999994</v>
      </c>
      <c r="Q63" s="37">
        <f>SUMIFS(СВЦЭМ!$D$34:$D$777,СВЦЭМ!$A$34:$A$777,$A63,СВЦЭМ!$B$34:$B$777,Q$47)+'СЕТ СН'!$G$11+СВЦЭМ!$D$10+'СЕТ СН'!$G$6-'СЕТ СН'!$G$23</f>
        <v>918.84524841999996</v>
      </c>
      <c r="R63" s="37">
        <f>SUMIFS(СВЦЭМ!$D$34:$D$777,СВЦЭМ!$A$34:$A$777,$A63,СВЦЭМ!$B$34:$B$777,R$47)+'СЕТ СН'!$G$11+СВЦЭМ!$D$10+'СЕТ СН'!$G$6-'СЕТ СН'!$G$23</f>
        <v>916.71725644000003</v>
      </c>
      <c r="S63" s="37">
        <f>SUMIFS(СВЦЭМ!$D$34:$D$777,СВЦЭМ!$A$34:$A$777,$A63,СВЦЭМ!$B$34:$B$777,S$47)+'СЕТ СН'!$G$11+СВЦЭМ!$D$10+'СЕТ СН'!$G$6-'СЕТ СН'!$G$23</f>
        <v>912.34489351999991</v>
      </c>
      <c r="T63" s="37">
        <f>SUMIFS(СВЦЭМ!$D$34:$D$777,СВЦЭМ!$A$34:$A$777,$A63,СВЦЭМ!$B$34:$B$777,T$47)+'СЕТ СН'!$G$11+СВЦЭМ!$D$10+'СЕТ СН'!$G$6-'СЕТ СН'!$G$23</f>
        <v>915.60288083</v>
      </c>
      <c r="U63" s="37">
        <f>SUMIFS(СВЦЭМ!$D$34:$D$777,СВЦЭМ!$A$34:$A$777,$A63,СВЦЭМ!$B$34:$B$777,U$47)+'СЕТ СН'!$G$11+СВЦЭМ!$D$10+'СЕТ СН'!$G$6-'СЕТ СН'!$G$23</f>
        <v>914.43863192000003</v>
      </c>
      <c r="V63" s="37">
        <f>SUMIFS(СВЦЭМ!$D$34:$D$777,СВЦЭМ!$A$34:$A$777,$A63,СВЦЭМ!$B$34:$B$777,V$47)+'СЕТ СН'!$G$11+СВЦЭМ!$D$10+'СЕТ СН'!$G$6-'СЕТ СН'!$G$23</f>
        <v>938.62419291000015</v>
      </c>
      <c r="W63" s="37">
        <f>SUMIFS(СВЦЭМ!$D$34:$D$777,СВЦЭМ!$A$34:$A$777,$A63,СВЦЭМ!$B$34:$B$777,W$47)+'СЕТ СН'!$G$11+СВЦЭМ!$D$10+'СЕТ СН'!$G$6-'СЕТ СН'!$G$23</f>
        <v>989.30618073000005</v>
      </c>
      <c r="X63" s="37">
        <f>SUMIFS(СВЦЭМ!$D$34:$D$777,СВЦЭМ!$A$34:$A$777,$A63,СВЦЭМ!$B$34:$B$777,X$47)+'СЕТ СН'!$G$11+СВЦЭМ!$D$10+'СЕТ СН'!$G$6-'СЕТ СН'!$G$23</f>
        <v>1042.3152635900001</v>
      </c>
      <c r="Y63" s="37">
        <f>SUMIFS(СВЦЭМ!$D$34:$D$777,СВЦЭМ!$A$34:$A$777,$A63,СВЦЭМ!$B$34:$B$777,Y$47)+'СЕТ СН'!$G$11+СВЦЭМ!$D$10+'СЕТ СН'!$G$6-'СЕТ СН'!$G$23</f>
        <v>1135.2119814</v>
      </c>
    </row>
    <row r="64" spans="1:25" ht="15.75" x14ac:dyDescent="0.2">
      <c r="A64" s="36">
        <f t="shared" si="1"/>
        <v>42933</v>
      </c>
      <c r="B64" s="37">
        <f>SUMIFS(СВЦЭМ!$D$34:$D$777,СВЦЭМ!$A$34:$A$777,$A64,СВЦЭМ!$B$34:$B$777,B$47)+'СЕТ СН'!$G$11+СВЦЭМ!$D$10+'СЕТ СН'!$G$6-'СЕТ СН'!$G$23</f>
        <v>1203.1856748800001</v>
      </c>
      <c r="C64" s="37">
        <f>SUMIFS(СВЦЭМ!$D$34:$D$777,СВЦЭМ!$A$34:$A$777,$A64,СВЦЭМ!$B$34:$B$777,C$47)+'СЕТ СН'!$G$11+СВЦЭМ!$D$10+'СЕТ СН'!$G$6-'СЕТ СН'!$G$23</f>
        <v>1288.9171214300002</v>
      </c>
      <c r="D64" s="37">
        <f>SUMIFS(СВЦЭМ!$D$34:$D$777,СВЦЭМ!$A$34:$A$777,$A64,СВЦЭМ!$B$34:$B$777,D$47)+'СЕТ СН'!$G$11+СВЦЭМ!$D$10+'СЕТ СН'!$G$6-'СЕТ СН'!$G$23</f>
        <v>1343.8216128900001</v>
      </c>
      <c r="E64" s="37">
        <f>SUMIFS(СВЦЭМ!$D$34:$D$777,СВЦЭМ!$A$34:$A$777,$A64,СВЦЭМ!$B$34:$B$777,E$47)+'СЕТ СН'!$G$11+СВЦЭМ!$D$10+'СЕТ СН'!$G$6-'СЕТ СН'!$G$23</f>
        <v>1337.6903436900002</v>
      </c>
      <c r="F64" s="37">
        <f>SUMIFS(СВЦЭМ!$D$34:$D$777,СВЦЭМ!$A$34:$A$777,$A64,СВЦЭМ!$B$34:$B$777,F$47)+'СЕТ СН'!$G$11+СВЦЭМ!$D$10+'СЕТ СН'!$G$6-'СЕТ СН'!$G$23</f>
        <v>1335.0905106100001</v>
      </c>
      <c r="G64" s="37">
        <f>SUMIFS(СВЦЭМ!$D$34:$D$777,СВЦЭМ!$A$34:$A$777,$A64,СВЦЭМ!$B$34:$B$777,G$47)+'СЕТ СН'!$G$11+СВЦЭМ!$D$10+'СЕТ СН'!$G$6-'СЕТ СН'!$G$23</f>
        <v>1338.89096309</v>
      </c>
      <c r="H64" s="37">
        <f>SUMIFS(СВЦЭМ!$D$34:$D$777,СВЦЭМ!$A$34:$A$777,$A64,СВЦЭМ!$B$34:$B$777,H$47)+'СЕТ СН'!$G$11+СВЦЭМ!$D$10+'СЕТ СН'!$G$6-'СЕТ СН'!$G$23</f>
        <v>1321.0848941600002</v>
      </c>
      <c r="I64" s="37">
        <f>SUMIFS(СВЦЭМ!$D$34:$D$777,СВЦЭМ!$A$34:$A$777,$A64,СВЦЭМ!$B$34:$B$777,I$47)+'СЕТ СН'!$G$11+СВЦЭМ!$D$10+'СЕТ СН'!$G$6-'СЕТ СН'!$G$23</f>
        <v>1220.57405567</v>
      </c>
      <c r="J64" s="37">
        <f>SUMIFS(СВЦЭМ!$D$34:$D$777,СВЦЭМ!$A$34:$A$777,$A64,СВЦЭМ!$B$34:$B$777,J$47)+'СЕТ СН'!$G$11+СВЦЭМ!$D$10+'СЕТ СН'!$G$6-'СЕТ СН'!$G$23</f>
        <v>1096.7351706700001</v>
      </c>
      <c r="K64" s="37">
        <f>SUMIFS(СВЦЭМ!$D$34:$D$777,СВЦЭМ!$A$34:$A$777,$A64,СВЦЭМ!$B$34:$B$777,K$47)+'СЕТ СН'!$G$11+СВЦЭМ!$D$10+'СЕТ СН'!$G$6-'СЕТ СН'!$G$23</f>
        <v>1023.6848523400001</v>
      </c>
      <c r="L64" s="37">
        <f>SUMIFS(СВЦЭМ!$D$34:$D$777,СВЦЭМ!$A$34:$A$777,$A64,СВЦЭМ!$B$34:$B$777,L$47)+'СЕТ СН'!$G$11+СВЦЭМ!$D$10+'СЕТ СН'!$G$6-'СЕТ СН'!$G$23</f>
        <v>944.49233118999996</v>
      </c>
      <c r="M64" s="37">
        <f>SUMIFS(СВЦЭМ!$D$34:$D$777,СВЦЭМ!$A$34:$A$777,$A64,СВЦЭМ!$B$34:$B$777,M$47)+'СЕТ СН'!$G$11+СВЦЭМ!$D$10+'СЕТ СН'!$G$6-'СЕТ СН'!$G$23</f>
        <v>924.71315912999989</v>
      </c>
      <c r="N64" s="37">
        <f>SUMIFS(СВЦЭМ!$D$34:$D$777,СВЦЭМ!$A$34:$A$777,$A64,СВЦЭМ!$B$34:$B$777,N$47)+'СЕТ СН'!$G$11+СВЦЭМ!$D$10+'СЕТ СН'!$G$6-'СЕТ СН'!$G$23</f>
        <v>943.23678244999996</v>
      </c>
      <c r="O64" s="37">
        <f>SUMIFS(СВЦЭМ!$D$34:$D$777,СВЦЭМ!$A$34:$A$777,$A64,СВЦЭМ!$B$34:$B$777,O$47)+'СЕТ СН'!$G$11+СВЦЭМ!$D$10+'СЕТ СН'!$G$6-'СЕТ СН'!$G$23</f>
        <v>946.37427914999989</v>
      </c>
      <c r="P64" s="37">
        <f>SUMIFS(СВЦЭМ!$D$34:$D$777,СВЦЭМ!$A$34:$A$777,$A64,СВЦЭМ!$B$34:$B$777,P$47)+'СЕТ СН'!$G$11+СВЦЭМ!$D$10+'СЕТ СН'!$G$6-'СЕТ СН'!$G$23</f>
        <v>948.08834316999992</v>
      </c>
      <c r="Q64" s="37">
        <f>SUMIFS(СВЦЭМ!$D$34:$D$777,СВЦЭМ!$A$34:$A$777,$A64,СВЦЭМ!$B$34:$B$777,Q$47)+'СЕТ СН'!$G$11+СВЦЭМ!$D$10+'СЕТ СН'!$G$6-'СЕТ СН'!$G$23</f>
        <v>950.59860481999999</v>
      </c>
      <c r="R64" s="37">
        <f>SUMIFS(СВЦЭМ!$D$34:$D$777,СВЦЭМ!$A$34:$A$777,$A64,СВЦЭМ!$B$34:$B$777,R$47)+'СЕТ СН'!$G$11+СВЦЭМ!$D$10+'СЕТ СН'!$G$6-'СЕТ СН'!$G$23</f>
        <v>951.91096812000001</v>
      </c>
      <c r="S64" s="37">
        <f>SUMIFS(СВЦЭМ!$D$34:$D$777,СВЦЭМ!$A$34:$A$777,$A64,СВЦЭМ!$B$34:$B$777,S$47)+'СЕТ СН'!$G$11+СВЦЭМ!$D$10+'СЕТ СН'!$G$6-'СЕТ СН'!$G$23</f>
        <v>949.92488471000001</v>
      </c>
      <c r="T64" s="37">
        <f>SUMIFS(СВЦЭМ!$D$34:$D$777,СВЦЭМ!$A$34:$A$777,$A64,СВЦЭМ!$B$34:$B$777,T$47)+'СЕТ СН'!$G$11+СВЦЭМ!$D$10+'СЕТ СН'!$G$6-'СЕТ СН'!$G$23</f>
        <v>946.3940875799999</v>
      </c>
      <c r="U64" s="37">
        <f>SUMIFS(СВЦЭМ!$D$34:$D$777,СВЦЭМ!$A$34:$A$777,$A64,СВЦЭМ!$B$34:$B$777,U$47)+'СЕТ СН'!$G$11+СВЦЭМ!$D$10+'СЕТ СН'!$G$6-'СЕТ СН'!$G$23</f>
        <v>938.61805095999989</v>
      </c>
      <c r="V64" s="37">
        <f>SUMIFS(СВЦЭМ!$D$34:$D$777,СВЦЭМ!$A$34:$A$777,$A64,СВЦЭМ!$B$34:$B$777,V$47)+'СЕТ СН'!$G$11+СВЦЭМ!$D$10+'СЕТ СН'!$G$6-'СЕТ СН'!$G$23</f>
        <v>936.11196231999998</v>
      </c>
      <c r="W64" s="37">
        <f>SUMIFS(СВЦЭМ!$D$34:$D$777,СВЦЭМ!$A$34:$A$777,$A64,СВЦЭМ!$B$34:$B$777,W$47)+'СЕТ СН'!$G$11+СВЦЭМ!$D$10+'СЕТ СН'!$G$6-'СЕТ СН'!$G$23</f>
        <v>972.05077886999993</v>
      </c>
      <c r="X64" s="37">
        <f>SUMIFS(СВЦЭМ!$D$34:$D$777,СВЦЭМ!$A$34:$A$777,$A64,СВЦЭМ!$B$34:$B$777,X$47)+'СЕТ СН'!$G$11+СВЦЭМ!$D$10+'СЕТ СН'!$G$6-'СЕТ СН'!$G$23</f>
        <v>997.92754135000018</v>
      </c>
      <c r="Y64" s="37">
        <f>SUMIFS(СВЦЭМ!$D$34:$D$777,СВЦЭМ!$A$34:$A$777,$A64,СВЦЭМ!$B$34:$B$777,Y$47)+'СЕТ СН'!$G$11+СВЦЭМ!$D$10+'СЕТ СН'!$G$6-'СЕТ СН'!$G$23</f>
        <v>1133.66248195</v>
      </c>
    </row>
    <row r="65" spans="1:26" ht="15.75" x14ac:dyDescent="0.2">
      <c r="A65" s="36">
        <f t="shared" si="1"/>
        <v>42934</v>
      </c>
      <c r="B65" s="37">
        <f>SUMIFS(СВЦЭМ!$D$34:$D$777,СВЦЭМ!$A$34:$A$777,$A65,СВЦЭМ!$B$34:$B$777,B$47)+'СЕТ СН'!$G$11+СВЦЭМ!$D$10+'СЕТ СН'!$G$6-'СЕТ СН'!$G$23</f>
        <v>1248.0492027400001</v>
      </c>
      <c r="C65" s="37">
        <f>SUMIFS(СВЦЭМ!$D$34:$D$777,СВЦЭМ!$A$34:$A$777,$A65,СВЦЭМ!$B$34:$B$777,C$47)+'СЕТ СН'!$G$11+СВЦЭМ!$D$10+'СЕТ СН'!$G$6-'СЕТ СН'!$G$23</f>
        <v>1272.4362119100001</v>
      </c>
      <c r="D65" s="37">
        <f>SUMIFS(СВЦЭМ!$D$34:$D$777,СВЦЭМ!$A$34:$A$777,$A65,СВЦЭМ!$B$34:$B$777,D$47)+'СЕТ СН'!$G$11+СВЦЭМ!$D$10+'СЕТ СН'!$G$6-'СЕТ СН'!$G$23</f>
        <v>1325.82821373</v>
      </c>
      <c r="E65" s="37">
        <f>SUMIFS(СВЦЭМ!$D$34:$D$777,СВЦЭМ!$A$34:$A$777,$A65,СВЦЭМ!$B$34:$B$777,E$47)+'СЕТ СН'!$G$11+СВЦЭМ!$D$10+'СЕТ СН'!$G$6-'СЕТ СН'!$G$23</f>
        <v>1327.5026408600002</v>
      </c>
      <c r="F65" s="37">
        <f>SUMIFS(СВЦЭМ!$D$34:$D$777,СВЦЭМ!$A$34:$A$777,$A65,СВЦЭМ!$B$34:$B$777,F$47)+'СЕТ СН'!$G$11+СВЦЭМ!$D$10+'СЕТ СН'!$G$6-'СЕТ СН'!$G$23</f>
        <v>1323.1629423300001</v>
      </c>
      <c r="G65" s="37">
        <f>SUMIFS(СВЦЭМ!$D$34:$D$777,СВЦЭМ!$A$34:$A$777,$A65,СВЦЭМ!$B$34:$B$777,G$47)+'СЕТ СН'!$G$11+СВЦЭМ!$D$10+'СЕТ СН'!$G$6-'СЕТ СН'!$G$23</f>
        <v>1324.6683696600001</v>
      </c>
      <c r="H65" s="37">
        <f>SUMIFS(СВЦЭМ!$D$34:$D$777,СВЦЭМ!$A$34:$A$777,$A65,СВЦЭМ!$B$34:$B$777,H$47)+'СЕТ СН'!$G$11+СВЦЭМ!$D$10+'СЕТ СН'!$G$6-'СЕТ СН'!$G$23</f>
        <v>1340.4762209600001</v>
      </c>
      <c r="I65" s="37">
        <f>SUMIFS(СВЦЭМ!$D$34:$D$777,СВЦЭМ!$A$34:$A$777,$A65,СВЦЭМ!$B$34:$B$777,I$47)+'СЕТ СН'!$G$11+СВЦЭМ!$D$10+'СЕТ СН'!$G$6-'СЕТ СН'!$G$23</f>
        <v>1271.19478445</v>
      </c>
      <c r="J65" s="37">
        <f>SUMIFS(СВЦЭМ!$D$34:$D$777,СВЦЭМ!$A$34:$A$777,$A65,СВЦЭМ!$B$34:$B$777,J$47)+'СЕТ СН'!$G$11+СВЦЭМ!$D$10+'СЕТ СН'!$G$6-'СЕТ СН'!$G$23</f>
        <v>1110.9458681200001</v>
      </c>
      <c r="K65" s="37">
        <f>SUMIFS(СВЦЭМ!$D$34:$D$777,СВЦЭМ!$A$34:$A$777,$A65,СВЦЭМ!$B$34:$B$777,K$47)+'СЕТ СН'!$G$11+СВЦЭМ!$D$10+'СЕТ СН'!$G$6-'СЕТ СН'!$G$23</f>
        <v>1027.2714838700001</v>
      </c>
      <c r="L65" s="37">
        <f>SUMIFS(СВЦЭМ!$D$34:$D$777,СВЦЭМ!$A$34:$A$777,$A65,СВЦЭМ!$B$34:$B$777,L$47)+'СЕТ СН'!$G$11+СВЦЭМ!$D$10+'СЕТ СН'!$G$6-'СЕТ СН'!$G$23</f>
        <v>954.97848617999989</v>
      </c>
      <c r="M65" s="37">
        <f>SUMIFS(СВЦЭМ!$D$34:$D$777,СВЦЭМ!$A$34:$A$777,$A65,СВЦЭМ!$B$34:$B$777,M$47)+'СЕТ СН'!$G$11+СВЦЭМ!$D$10+'СЕТ СН'!$G$6-'СЕТ СН'!$G$23</f>
        <v>935.37282194999989</v>
      </c>
      <c r="N65" s="37">
        <f>SUMIFS(СВЦЭМ!$D$34:$D$777,СВЦЭМ!$A$34:$A$777,$A65,СВЦЭМ!$B$34:$B$777,N$47)+'СЕТ СН'!$G$11+СВЦЭМ!$D$10+'СЕТ СН'!$G$6-'СЕТ СН'!$G$23</f>
        <v>934.48599251999985</v>
      </c>
      <c r="O65" s="37">
        <f>SUMIFS(СВЦЭМ!$D$34:$D$777,СВЦЭМ!$A$34:$A$777,$A65,СВЦЭМ!$B$34:$B$777,O$47)+'СЕТ СН'!$G$11+СВЦЭМ!$D$10+'СЕТ СН'!$G$6-'СЕТ СН'!$G$23</f>
        <v>927.73386194</v>
      </c>
      <c r="P65" s="37">
        <f>SUMIFS(СВЦЭМ!$D$34:$D$777,СВЦЭМ!$A$34:$A$777,$A65,СВЦЭМ!$B$34:$B$777,P$47)+'СЕТ СН'!$G$11+СВЦЭМ!$D$10+'СЕТ СН'!$G$6-'СЕТ СН'!$G$23</f>
        <v>936.34863308000013</v>
      </c>
      <c r="Q65" s="37">
        <f>SUMIFS(СВЦЭМ!$D$34:$D$777,СВЦЭМ!$A$34:$A$777,$A65,СВЦЭМ!$B$34:$B$777,Q$47)+'СЕТ СН'!$G$11+СВЦЭМ!$D$10+'СЕТ СН'!$G$6-'СЕТ СН'!$G$23</f>
        <v>939.05540432999987</v>
      </c>
      <c r="R65" s="37">
        <f>SUMIFS(СВЦЭМ!$D$34:$D$777,СВЦЭМ!$A$34:$A$777,$A65,СВЦЭМ!$B$34:$B$777,R$47)+'СЕТ СН'!$G$11+СВЦЭМ!$D$10+'СЕТ СН'!$G$6-'СЕТ СН'!$G$23</f>
        <v>939.17156596999985</v>
      </c>
      <c r="S65" s="37">
        <f>SUMIFS(СВЦЭМ!$D$34:$D$777,СВЦЭМ!$A$34:$A$777,$A65,СВЦЭМ!$B$34:$B$777,S$47)+'СЕТ СН'!$G$11+СВЦЭМ!$D$10+'СЕТ СН'!$G$6-'СЕТ СН'!$G$23</f>
        <v>925.17076287999998</v>
      </c>
      <c r="T65" s="37">
        <f>SUMIFS(СВЦЭМ!$D$34:$D$777,СВЦЭМ!$A$34:$A$777,$A65,СВЦЭМ!$B$34:$B$777,T$47)+'СЕТ СН'!$G$11+СВЦЭМ!$D$10+'СЕТ СН'!$G$6-'СЕТ СН'!$G$23</f>
        <v>942.63660417999995</v>
      </c>
      <c r="U65" s="37">
        <f>SUMIFS(СВЦЭМ!$D$34:$D$777,СВЦЭМ!$A$34:$A$777,$A65,СВЦЭМ!$B$34:$B$777,U$47)+'СЕТ СН'!$G$11+СВЦЭМ!$D$10+'СЕТ СН'!$G$6-'СЕТ СН'!$G$23</f>
        <v>954.59104175999983</v>
      </c>
      <c r="V65" s="37">
        <f>SUMIFS(СВЦЭМ!$D$34:$D$777,СВЦЭМ!$A$34:$A$777,$A65,СВЦЭМ!$B$34:$B$777,V$47)+'СЕТ СН'!$G$11+СВЦЭМ!$D$10+'СЕТ СН'!$G$6-'СЕТ СН'!$G$23</f>
        <v>972.89792052999996</v>
      </c>
      <c r="W65" s="37">
        <f>SUMIFS(СВЦЭМ!$D$34:$D$777,СВЦЭМ!$A$34:$A$777,$A65,СВЦЭМ!$B$34:$B$777,W$47)+'СЕТ СН'!$G$11+СВЦЭМ!$D$10+'СЕТ СН'!$G$6-'СЕТ СН'!$G$23</f>
        <v>1004.2467611600002</v>
      </c>
      <c r="X65" s="37">
        <f>SUMIFS(СВЦЭМ!$D$34:$D$777,СВЦЭМ!$A$34:$A$777,$A65,СВЦЭМ!$B$34:$B$777,X$47)+'СЕТ СН'!$G$11+СВЦЭМ!$D$10+'СЕТ СН'!$G$6-'СЕТ СН'!$G$23</f>
        <v>1057.8010135700001</v>
      </c>
      <c r="Y65" s="37">
        <f>SUMIFS(СВЦЭМ!$D$34:$D$777,СВЦЭМ!$A$34:$A$777,$A65,СВЦЭМ!$B$34:$B$777,Y$47)+'СЕТ СН'!$G$11+СВЦЭМ!$D$10+'СЕТ СН'!$G$6-'СЕТ СН'!$G$23</f>
        <v>1178.0948872500001</v>
      </c>
    </row>
    <row r="66" spans="1:26" ht="15.75" x14ac:dyDescent="0.2">
      <c r="A66" s="36">
        <f t="shared" si="1"/>
        <v>42935</v>
      </c>
      <c r="B66" s="37">
        <f>SUMIFS(СВЦЭМ!$D$34:$D$777,СВЦЭМ!$A$34:$A$777,$A66,СВЦЭМ!$B$34:$B$777,B$47)+'СЕТ СН'!$G$11+СВЦЭМ!$D$10+'СЕТ СН'!$G$6-'СЕТ СН'!$G$23</f>
        <v>1096.4593724700001</v>
      </c>
      <c r="C66" s="37">
        <f>SUMIFS(СВЦЭМ!$D$34:$D$777,СВЦЭМ!$A$34:$A$777,$A66,СВЦЭМ!$B$34:$B$777,C$47)+'СЕТ СН'!$G$11+СВЦЭМ!$D$10+'СЕТ СН'!$G$6-'СЕТ СН'!$G$23</f>
        <v>1192.6955218600001</v>
      </c>
      <c r="D66" s="37">
        <f>SUMIFS(СВЦЭМ!$D$34:$D$777,СВЦЭМ!$A$34:$A$777,$A66,СВЦЭМ!$B$34:$B$777,D$47)+'СЕТ СН'!$G$11+СВЦЭМ!$D$10+'СЕТ СН'!$G$6-'СЕТ СН'!$G$23</f>
        <v>1239.36843406</v>
      </c>
      <c r="E66" s="37">
        <f>SUMIFS(СВЦЭМ!$D$34:$D$777,СВЦЭМ!$A$34:$A$777,$A66,СВЦЭМ!$B$34:$B$777,E$47)+'СЕТ СН'!$G$11+СВЦЭМ!$D$10+'СЕТ СН'!$G$6-'СЕТ СН'!$G$23</f>
        <v>1254.2783881600001</v>
      </c>
      <c r="F66" s="37">
        <f>SUMIFS(СВЦЭМ!$D$34:$D$777,СВЦЭМ!$A$34:$A$777,$A66,СВЦЭМ!$B$34:$B$777,F$47)+'СЕТ СН'!$G$11+СВЦЭМ!$D$10+'СЕТ СН'!$G$6-'СЕТ СН'!$G$23</f>
        <v>1262.7533958500001</v>
      </c>
      <c r="G66" s="37">
        <f>SUMIFS(СВЦЭМ!$D$34:$D$777,СВЦЭМ!$A$34:$A$777,$A66,СВЦЭМ!$B$34:$B$777,G$47)+'СЕТ СН'!$G$11+СВЦЭМ!$D$10+'СЕТ СН'!$G$6-'СЕТ СН'!$G$23</f>
        <v>1253.1405869500002</v>
      </c>
      <c r="H66" s="37">
        <f>SUMIFS(СВЦЭМ!$D$34:$D$777,СВЦЭМ!$A$34:$A$777,$A66,СВЦЭМ!$B$34:$B$777,H$47)+'СЕТ СН'!$G$11+СВЦЭМ!$D$10+'СЕТ СН'!$G$6-'СЕТ СН'!$G$23</f>
        <v>1177.7745558500001</v>
      </c>
      <c r="I66" s="37">
        <f>SUMIFS(СВЦЭМ!$D$34:$D$777,СВЦЭМ!$A$34:$A$777,$A66,СВЦЭМ!$B$34:$B$777,I$47)+'СЕТ СН'!$G$11+СВЦЭМ!$D$10+'СЕТ СН'!$G$6-'СЕТ СН'!$G$23</f>
        <v>1100.2594378000001</v>
      </c>
      <c r="J66" s="37">
        <f>SUMIFS(СВЦЭМ!$D$34:$D$777,СВЦЭМ!$A$34:$A$777,$A66,СВЦЭМ!$B$34:$B$777,J$47)+'СЕТ СН'!$G$11+СВЦЭМ!$D$10+'СЕТ СН'!$G$6-'СЕТ СН'!$G$23</f>
        <v>995.07290763000015</v>
      </c>
      <c r="K66" s="37">
        <f>SUMIFS(СВЦЭМ!$D$34:$D$777,СВЦЭМ!$A$34:$A$777,$A66,СВЦЭМ!$B$34:$B$777,K$47)+'СЕТ СН'!$G$11+СВЦЭМ!$D$10+'СЕТ СН'!$G$6-'СЕТ СН'!$G$23</f>
        <v>913.96592960999988</v>
      </c>
      <c r="L66" s="37">
        <f>SUMIFS(СВЦЭМ!$D$34:$D$777,СВЦЭМ!$A$34:$A$777,$A66,СВЦЭМ!$B$34:$B$777,L$47)+'СЕТ СН'!$G$11+СВЦЭМ!$D$10+'СЕТ СН'!$G$6-'СЕТ СН'!$G$23</f>
        <v>845.74436731000014</v>
      </c>
      <c r="M66" s="37">
        <f>SUMIFS(СВЦЭМ!$D$34:$D$777,СВЦЭМ!$A$34:$A$777,$A66,СВЦЭМ!$B$34:$B$777,M$47)+'СЕТ СН'!$G$11+СВЦЭМ!$D$10+'СЕТ СН'!$G$6-'СЕТ СН'!$G$23</f>
        <v>829.15476493000006</v>
      </c>
      <c r="N66" s="37">
        <f>SUMIFS(СВЦЭМ!$D$34:$D$777,СВЦЭМ!$A$34:$A$777,$A66,СВЦЭМ!$B$34:$B$777,N$47)+'СЕТ СН'!$G$11+СВЦЭМ!$D$10+'СЕТ СН'!$G$6-'СЕТ СН'!$G$23</f>
        <v>830.38785599999983</v>
      </c>
      <c r="O66" s="37">
        <f>SUMIFS(СВЦЭМ!$D$34:$D$777,СВЦЭМ!$A$34:$A$777,$A66,СВЦЭМ!$B$34:$B$777,O$47)+'СЕТ СН'!$G$11+СВЦЭМ!$D$10+'СЕТ СН'!$G$6-'СЕТ СН'!$G$23</f>
        <v>807.29327538000007</v>
      </c>
      <c r="P66" s="37">
        <f>SUMIFS(СВЦЭМ!$D$34:$D$777,СВЦЭМ!$A$34:$A$777,$A66,СВЦЭМ!$B$34:$B$777,P$47)+'СЕТ СН'!$G$11+СВЦЭМ!$D$10+'СЕТ СН'!$G$6-'СЕТ СН'!$G$23</f>
        <v>826.05683288</v>
      </c>
      <c r="Q66" s="37">
        <f>SUMIFS(СВЦЭМ!$D$34:$D$777,СВЦЭМ!$A$34:$A$777,$A66,СВЦЭМ!$B$34:$B$777,Q$47)+'СЕТ СН'!$G$11+СВЦЭМ!$D$10+'СЕТ СН'!$G$6-'СЕТ СН'!$G$23</f>
        <v>828.10632809000003</v>
      </c>
      <c r="R66" s="37">
        <f>SUMIFS(СВЦЭМ!$D$34:$D$777,СВЦЭМ!$A$34:$A$777,$A66,СВЦЭМ!$B$34:$B$777,R$47)+'СЕТ СН'!$G$11+СВЦЭМ!$D$10+'СЕТ СН'!$G$6-'СЕТ СН'!$G$23</f>
        <v>833.54712911000001</v>
      </c>
      <c r="S66" s="37">
        <f>SUMIFS(СВЦЭМ!$D$34:$D$777,СВЦЭМ!$A$34:$A$777,$A66,СВЦЭМ!$B$34:$B$777,S$47)+'СЕТ СН'!$G$11+СВЦЭМ!$D$10+'СЕТ СН'!$G$6-'СЕТ СН'!$G$23</f>
        <v>815.87697057000014</v>
      </c>
      <c r="T66" s="37">
        <f>SUMIFS(СВЦЭМ!$D$34:$D$777,СВЦЭМ!$A$34:$A$777,$A66,СВЦЭМ!$B$34:$B$777,T$47)+'СЕТ СН'!$G$11+СВЦЭМ!$D$10+'СЕТ СН'!$G$6-'СЕТ СН'!$G$23</f>
        <v>827.78856697999981</v>
      </c>
      <c r="U66" s="37">
        <f>SUMIFS(СВЦЭМ!$D$34:$D$777,СВЦЭМ!$A$34:$A$777,$A66,СВЦЭМ!$B$34:$B$777,U$47)+'СЕТ СН'!$G$11+СВЦЭМ!$D$10+'СЕТ СН'!$G$6-'СЕТ СН'!$G$23</f>
        <v>831.32809980999991</v>
      </c>
      <c r="V66" s="37">
        <f>SUMIFS(СВЦЭМ!$D$34:$D$777,СВЦЭМ!$A$34:$A$777,$A66,СВЦЭМ!$B$34:$B$777,V$47)+'СЕТ СН'!$G$11+СВЦЭМ!$D$10+'СЕТ СН'!$G$6-'СЕТ СН'!$G$23</f>
        <v>845.54348075000007</v>
      </c>
      <c r="W66" s="37">
        <f>SUMIFS(СВЦЭМ!$D$34:$D$777,СВЦЭМ!$A$34:$A$777,$A66,СВЦЭМ!$B$34:$B$777,W$47)+'СЕТ СН'!$G$11+СВЦЭМ!$D$10+'СЕТ СН'!$G$6-'СЕТ СН'!$G$23</f>
        <v>879.4755143299999</v>
      </c>
      <c r="X66" s="37">
        <f>SUMIFS(СВЦЭМ!$D$34:$D$777,СВЦЭМ!$A$34:$A$777,$A66,СВЦЭМ!$B$34:$B$777,X$47)+'СЕТ СН'!$G$11+СВЦЭМ!$D$10+'СЕТ СН'!$G$6-'СЕТ СН'!$G$23</f>
        <v>948.34312062000004</v>
      </c>
      <c r="Y66" s="37">
        <f>SUMIFS(СВЦЭМ!$D$34:$D$777,СВЦЭМ!$A$34:$A$777,$A66,СВЦЭМ!$B$34:$B$777,Y$47)+'СЕТ СН'!$G$11+СВЦЭМ!$D$10+'СЕТ СН'!$G$6-'СЕТ СН'!$G$23</f>
        <v>1041.86314642</v>
      </c>
    </row>
    <row r="67" spans="1:26" ht="15.75" x14ac:dyDescent="0.2">
      <c r="A67" s="36">
        <f t="shared" si="1"/>
        <v>42936</v>
      </c>
      <c r="B67" s="37">
        <f>SUMIFS(СВЦЭМ!$D$34:$D$777,СВЦЭМ!$A$34:$A$777,$A67,СВЦЭМ!$B$34:$B$777,B$47)+'СЕТ СН'!$G$11+СВЦЭМ!$D$10+'СЕТ СН'!$G$6-'СЕТ СН'!$G$23</f>
        <v>1044.5416062400002</v>
      </c>
      <c r="C67" s="37">
        <f>SUMIFS(СВЦЭМ!$D$34:$D$777,СВЦЭМ!$A$34:$A$777,$A67,СВЦЭМ!$B$34:$B$777,C$47)+'СЕТ СН'!$G$11+СВЦЭМ!$D$10+'СЕТ СН'!$G$6-'СЕТ СН'!$G$23</f>
        <v>1116.9148001900001</v>
      </c>
      <c r="D67" s="37">
        <f>SUMIFS(СВЦЭМ!$D$34:$D$777,СВЦЭМ!$A$34:$A$777,$A67,СВЦЭМ!$B$34:$B$777,D$47)+'СЕТ СН'!$G$11+СВЦЭМ!$D$10+'СЕТ СН'!$G$6-'СЕТ СН'!$G$23</f>
        <v>1181.6401159100001</v>
      </c>
      <c r="E67" s="37">
        <f>SUMIFS(СВЦЭМ!$D$34:$D$777,СВЦЭМ!$A$34:$A$777,$A67,СВЦЭМ!$B$34:$B$777,E$47)+'СЕТ СН'!$G$11+СВЦЭМ!$D$10+'СЕТ СН'!$G$6-'СЕТ СН'!$G$23</f>
        <v>1206.8758248900001</v>
      </c>
      <c r="F67" s="37">
        <f>SUMIFS(СВЦЭМ!$D$34:$D$777,СВЦЭМ!$A$34:$A$777,$A67,СВЦЭМ!$B$34:$B$777,F$47)+'СЕТ СН'!$G$11+СВЦЭМ!$D$10+'СЕТ СН'!$G$6-'СЕТ СН'!$G$23</f>
        <v>1208.5656321399999</v>
      </c>
      <c r="G67" s="37">
        <f>SUMIFS(СВЦЭМ!$D$34:$D$777,СВЦЭМ!$A$34:$A$777,$A67,СВЦЭМ!$B$34:$B$777,G$47)+'СЕТ СН'!$G$11+СВЦЭМ!$D$10+'СЕТ СН'!$G$6-'СЕТ СН'!$G$23</f>
        <v>1206.7700688100001</v>
      </c>
      <c r="H67" s="37">
        <f>SUMIFS(СВЦЭМ!$D$34:$D$777,СВЦЭМ!$A$34:$A$777,$A67,СВЦЭМ!$B$34:$B$777,H$47)+'СЕТ СН'!$G$11+СВЦЭМ!$D$10+'СЕТ СН'!$G$6-'СЕТ СН'!$G$23</f>
        <v>1131.4477252300001</v>
      </c>
      <c r="I67" s="37">
        <f>SUMIFS(СВЦЭМ!$D$34:$D$777,СВЦЭМ!$A$34:$A$777,$A67,СВЦЭМ!$B$34:$B$777,I$47)+'СЕТ СН'!$G$11+СВЦЭМ!$D$10+'СЕТ СН'!$G$6-'СЕТ СН'!$G$23</f>
        <v>1076.4939965900001</v>
      </c>
      <c r="J67" s="37">
        <f>SUMIFS(СВЦЭМ!$D$34:$D$777,СВЦЭМ!$A$34:$A$777,$A67,СВЦЭМ!$B$34:$B$777,J$47)+'СЕТ СН'!$G$11+СВЦЭМ!$D$10+'СЕТ СН'!$G$6-'СЕТ СН'!$G$23</f>
        <v>961.12279295999997</v>
      </c>
      <c r="K67" s="37">
        <f>SUMIFS(СВЦЭМ!$D$34:$D$777,СВЦЭМ!$A$34:$A$777,$A67,СВЦЭМ!$B$34:$B$777,K$47)+'СЕТ СН'!$G$11+СВЦЭМ!$D$10+'СЕТ СН'!$G$6-'СЕТ СН'!$G$23</f>
        <v>888.31610838000006</v>
      </c>
      <c r="L67" s="37">
        <f>SUMIFS(СВЦЭМ!$D$34:$D$777,СВЦЭМ!$A$34:$A$777,$A67,СВЦЭМ!$B$34:$B$777,L$47)+'СЕТ СН'!$G$11+СВЦЭМ!$D$10+'СЕТ СН'!$G$6-'СЕТ СН'!$G$23</f>
        <v>825.35610051999993</v>
      </c>
      <c r="M67" s="37">
        <f>SUMIFS(СВЦЭМ!$D$34:$D$777,СВЦЭМ!$A$34:$A$777,$A67,СВЦЭМ!$B$34:$B$777,M$47)+'СЕТ СН'!$G$11+СВЦЭМ!$D$10+'СЕТ СН'!$G$6-'СЕТ СН'!$G$23</f>
        <v>787.31091883999989</v>
      </c>
      <c r="N67" s="37">
        <f>SUMIFS(СВЦЭМ!$D$34:$D$777,СВЦЭМ!$A$34:$A$777,$A67,СВЦЭМ!$B$34:$B$777,N$47)+'СЕТ СН'!$G$11+СВЦЭМ!$D$10+'СЕТ СН'!$G$6-'СЕТ СН'!$G$23</f>
        <v>789.23867941000003</v>
      </c>
      <c r="O67" s="37">
        <f>SUMIFS(СВЦЭМ!$D$34:$D$777,СВЦЭМ!$A$34:$A$777,$A67,СВЦЭМ!$B$34:$B$777,O$47)+'СЕТ СН'!$G$11+СВЦЭМ!$D$10+'СЕТ СН'!$G$6-'СЕТ СН'!$G$23</f>
        <v>774.20613797999999</v>
      </c>
      <c r="P67" s="37">
        <f>SUMIFS(СВЦЭМ!$D$34:$D$777,СВЦЭМ!$A$34:$A$777,$A67,СВЦЭМ!$B$34:$B$777,P$47)+'СЕТ СН'!$G$11+СВЦЭМ!$D$10+'СЕТ СН'!$G$6-'СЕТ СН'!$G$23</f>
        <v>791.03251971000009</v>
      </c>
      <c r="Q67" s="37">
        <f>SUMIFS(СВЦЭМ!$D$34:$D$777,СВЦЭМ!$A$34:$A$777,$A67,СВЦЭМ!$B$34:$B$777,Q$47)+'СЕТ СН'!$G$11+СВЦЭМ!$D$10+'СЕТ СН'!$G$6-'СЕТ СН'!$G$23</f>
        <v>790.85463884000001</v>
      </c>
      <c r="R67" s="37">
        <f>SUMIFS(СВЦЭМ!$D$34:$D$777,СВЦЭМ!$A$34:$A$777,$A67,СВЦЭМ!$B$34:$B$777,R$47)+'СЕТ СН'!$G$11+СВЦЭМ!$D$10+'СЕТ СН'!$G$6-'СЕТ СН'!$G$23</f>
        <v>794.65662513999996</v>
      </c>
      <c r="S67" s="37">
        <f>SUMIFS(СВЦЭМ!$D$34:$D$777,СВЦЭМ!$A$34:$A$777,$A67,СВЦЭМ!$B$34:$B$777,S$47)+'СЕТ СН'!$G$11+СВЦЭМ!$D$10+'СЕТ СН'!$G$6-'СЕТ СН'!$G$23</f>
        <v>792.32386859999997</v>
      </c>
      <c r="T67" s="37">
        <f>SUMIFS(СВЦЭМ!$D$34:$D$777,СВЦЭМ!$A$34:$A$777,$A67,СВЦЭМ!$B$34:$B$777,T$47)+'СЕТ СН'!$G$11+СВЦЭМ!$D$10+'СЕТ СН'!$G$6-'СЕТ СН'!$G$23</f>
        <v>808.64394274000006</v>
      </c>
      <c r="U67" s="37">
        <f>SUMIFS(СВЦЭМ!$D$34:$D$777,СВЦЭМ!$A$34:$A$777,$A67,СВЦЭМ!$B$34:$B$777,U$47)+'СЕТ СН'!$G$11+СВЦЭМ!$D$10+'СЕТ СН'!$G$6-'СЕТ СН'!$G$23</f>
        <v>813.67140891000008</v>
      </c>
      <c r="V67" s="37">
        <f>SUMIFS(СВЦЭМ!$D$34:$D$777,СВЦЭМ!$A$34:$A$777,$A67,СВЦЭМ!$B$34:$B$777,V$47)+'СЕТ СН'!$G$11+СВЦЭМ!$D$10+'СЕТ СН'!$G$6-'СЕТ СН'!$G$23</f>
        <v>797.19273292000003</v>
      </c>
      <c r="W67" s="37">
        <f>SUMIFS(СВЦЭМ!$D$34:$D$777,СВЦЭМ!$A$34:$A$777,$A67,СВЦЭМ!$B$34:$B$777,W$47)+'СЕТ СН'!$G$11+СВЦЭМ!$D$10+'СЕТ СН'!$G$6-'СЕТ СН'!$G$23</f>
        <v>814.63042666999991</v>
      </c>
      <c r="X67" s="37">
        <f>SUMIFS(СВЦЭМ!$D$34:$D$777,СВЦЭМ!$A$34:$A$777,$A67,СВЦЭМ!$B$34:$B$777,X$47)+'СЕТ СН'!$G$11+СВЦЭМ!$D$10+'СЕТ СН'!$G$6-'СЕТ СН'!$G$23</f>
        <v>876.36479375999988</v>
      </c>
      <c r="Y67" s="37">
        <f>SUMIFS(СВЦЭМ!$D$34:$D$777,СВЦЭМ!$A$34:$A$777,$A67,СВЦЭМ!$B$34:$B$777,Y$47)+'СЕТ СН'!$G$11+СВЦЭМ!$D$10+'СЕТ СН'!$G$6-'СЕТ СН'!$G$23</f>
        <v>979.40404717000001</v>
      </c>
    </row>
    <row r="68" spans="1:26" ht="15.75" x14ac:dyDescent="0.2">
      <c r="A68" s="36">
        <f t="shared" si="1"/>
        <v>42937</v>
      </c>
      <c r="B68" s="37">
        <f>SUMIFS(СВЦЭМ!$D$34:$D$777,СВЦЭМ!$A$34:$A$777,$A68,СВЦЭМ!$B$34:$B$777,B$47)+'СЕТ СН'!$G$11+СВЦЭМ!$D$10+'СЕТ СН'!$G$6-'СЕТ СН'!$G$23</f>
        <v>1044.9111053399999</v>
      </c>
      <c r="C68" s="37">
        <f>SUMIFS(СВЦЭМ!$D$34:$D$777,СВЦЭМ!$A$34:$A$777,$A68,СВЦЭМ!$B$34:$B$777,C$47)+'СЕТ СН'!$G$11+СВЦЭМ!$D$10+'СЕТ СН'!$G$6-'СЕТ СН'!$G$23</f>
        <v>1087.5986991500001</v>
      </c>
      <c r="D68" s="37">
        <f>SUMIFS(СВЦЭМ!$D$34:$D$777,СВЦЭМ!$A$34:$A$777,$A68,СВЦЭМ!$B$34:$B$777,D$47)+'СЕТ СН'!$G$11+СВЦЭМ!$D$10+'СЕТ СН'!$G$6-'СЕТ СН'!$G$23</f>
        <v>1131.28505574</v>
      </c>
      <c r="E68" s="37">
        <f>SUMIFS(СВЦЭМ!$D$34:$D$777,СВЦЭМ!$A$34:$A$777,$A68,СВЦЭМ!$B$34:$B$777,E$47)+'СЕТ СН'!$G$11+СВЦЭМ!$D$10+'СЕТ СН'!$G$6-'СЕТ СН'!$G$23</f>
        <v>1136.5766981100001</v>
      </c>
      <c r="F68" s="37">
        <f>SUMIFS(СВЦЭМ!$D$34:$D$777,СВЦЭМ!$A$34:$A$777,$A68,СВЦЭМ!$B$34:$B$777,F$47)+'СЕТ СН'!$G$11+СВЦЭМ!$D$10+'СЕТ СН'!$G$6-'СЕТ СН'!$G$23</f>
        <v>1129.5278034800001</v>
      </c>
      <c r="G68" s="37">
        <f>SUMIFS(СВЦЭМ!$D$34:$D$777,СВЦЭМ!$A$34:$A$777,$A68,СВЦЭМ!$B$34:$B$777,G$47)+'СЕТ СН'!$G$11+СВЦЭМ!$D$10+'СЕТ СН'!$G$6-'СЕТ СН'!$G$23</f>
        <v>1123.3722112900002</v>
      </c>
      <c r="H68" s="37">
        <f>SUMIFS(СВЦЭМ!$D$34:$D$777,СВЦЭМ!$A$34:$A$777,$A68,СВЦЭМ!$B$34:$B$777,H$47)+'СЕТ СН'!$G$11+СВЦЭМ!$D$10+'СЕТ СН'!$G$6-'СЕТ СН'!$G$23</f>
        <v>1058.2952841000001</v>
      </c>
      <c r="I68" s="37">
        <f>SUMIFS(СВЦЭМ!$D$34:$D$777,СВЦЭМ!$A$34:$A$777,$A68,СВЦЭМ!$B$34:$B$777,I$47)+'СЕТ СН'!$G$11+СВЦЭМ!$D$10+'СЕТ СН'!$G$6-'СЕТ СН'!$G$23</f>
        <v>989.2615106400001</v>
      </c>
      <c r="J68" s="37">
        <f>SUMIFS(СВЦЭМ!$D$34:$D$777,СВЦЭМ!$A$34:$A$777,$A68,СВЦЭМ!$B$34:$B$777,J$47)+'СЕТ СН'!$G$11+СВЦЭМ!$D$10+'СЕТ СН'!$G$6-'СЕТ СН'!$G$23</f>
        <v>943.59144776999983</v>
      </c>
      <c r="K68" s="37">
        <f>SUMIFS(СВЦЭМ!$D$34:$D$777,СВЦЭМ!$A$34:$A$777,$A68,СВЦЭМ!$B$34:$B$777,K$47)+'СЕТ СН'!$G$11+СВЦЭМ!$D$10+'СЕТ СН'!$G$6-'СЕТ СН'!$G$23</f>
        <v>870.89162841999996</v>
      </c>
      <c r="L68" s="37">
        <f>SUMIFS(СВЦЭМ!$D$34:$D$777,СВЦЭМ!$A$34:$A$777,$A68,СВЦЭМ!$B$34:$B$777,L$47)+'СЕТ СН'!$G$11+СВЦЭМ!$D$10+'СЕТ СН'!$G$6-'СЕТ СН'!$G$23</f>
        <v>845.20628572999999</v>
      </c>
      <c r="M68" s="37">
        <f>SUMIFS(СВЦЭМ!$D$34:$D$777,СВЦЭМ!$A$34:$A$777,$A68,СВЦЭМ!$B$34:$B$777,M$47)+'СЕТ СН'!$G$11+СВЦЭМ!$D$10+'СЕТ СН'!$G$6-'СЕТ СН'!$G$23</f>
        <v>871.86816420000014</v>
      </c>
      <c r="N68" s="37">
        <f>SUMIFS(СВЦЭМ!$D$34:$D$777,СВЦЭМ!$A$34:$A$777,$A68,СВЦЭМ!$B$34:$B$777,N$47)+'СЕТ СН'!$G$11+СВЦЭМ!$D$10+'СЕТ СН'!$G$6-'СЕТ СН'!$G$23</f>
        <v>870.71416617</v>
      </c>
      <c r="O68" s="37">
        <f>SUMIFS(СВЦЭМ!$D$34:$D$777,СВЦЭМ!$A$34:$A$777,$A68,СВЦЭМ!$B$34:$B$777,O$47)+'СЕТ СН'!$G$11+СВЦЭМ!$D$10+'СЕТ СН'!$G$6-'СЕТ СН'!$G$23</f>
        <v>863.70379473999992</v>
      </c>
      <c r="P68" s="37">
        <f>SUMIFS(СВЦЭМ!$D$34:$D$777,СВЦЭМ!$A$34:$A$777,$A68,СВЦЭМ!$B$34:$B$777,P$47)+'СЕТ СН'!$G$11+СВЦЭМ!$D$10+'СЕТ СН'!$G$6-'СЕТ СН'!$G$23</f>
        <v>859.12368040000001</v>
      </c>
      <c r="Q68" s="37">
        <f>SUMIFS(СВЦЭМ!$D$34:$D$777,СВЦЭМ!$A$34:$A$777,$A68,СВЦЭМ!$B$34:$B$777,Q$47)+'СЕТ СН'!$G$11+СВЦЭМ!$D$10+'СЕТ СН'!$G$6-'СЕТ СН'!$G$23</f>
        <v>853.65912316000004</v>
      </c>
      <c r="R68" s="37">
        <f>SUMIFS(СВЦЭМ!$D$34:$D$777,СВЦЭМ!$A$34:$A$777,$A68,СВЦЭМ!$B$34:$B$777,R$47)+'СЕТ СН'!$G$11+СВЦЭМ!$D$10+'СЕТ СН'!$G$6-'СЕТ СН'!$G$23</f>
        <v>846.43066356000008</v>
      </c>
      <c r="S68" s="37">
        <f>SUMIFS(СВЦЭМ!$D$34:$D$777,СВЦЭМ!$A$34:$A$777,$A68,СВЦЭМ!$B$34:$B$777,S$47)+'СЕТ СН'!$G$11+СВЦЭМ!$D$10+'СЕТ СН'!$G$6-'СЕТ СН'!$G$23</f>
        <v>847.37379771999986</v>
      </c>
      <c r="T68" s="37">
        <f>SUMIFS(СВЦЭМ!$D$34:$D$777,СВЦЭМ!$A$34:$A$777,$A68,СВЦЭМ!$B$34:$B$777,T$47)+'СЕТ СН'!$G$11+СВЦЭМ!$D$10+'СЕТ СН'!$G$6-'СЕТ СН'!$G$23</f>
        <v>836.87573283999996</v>
      </c>
      <c r="U68" s="37">
        <f>SUMIFS(СВЦЭМ!$D$34:$D$777,СВЦЭМ!$A$34:$A$777,$A68,СВЦЭМ!$B$34:$B$777,U$47)+'СЕТ СН'!$G$11+СВЦЭМ!$D$10+'СЕТ СН'!$G$6-'СЕТ СН'!$G$23</f>
        <v>820.24244412999997</v>
      </c>
      <c r="V68" s="37">
        <f>SUMIFS(СВЦЭМ!$D$34:$D$777,СВЦЭМ!$A$34:$A$777,$A68,СВЦЭМ!$B$34:$B$777,V$47)+'СЕТ СН'!$G$11+СВЦЭМ!$D$10+'СЕТ СН'!$G$6-'СЕТ СН'!$G$23</f>
        <v>812.06420292999996</v>
      </c>
      <c r="W68" s="37">
        <f>SUMIFS(СВЦЭМ!$D$34:$D$777,СВЦЭМ!$A$34:$A$777,$A68,СВЦЭМ!$B$34:$B$777,W$47)+'СЕТ СН'!$G$11+СВЦЭМ!$D$10+'СЕТ СН'!$G$6-'СЕТ СН'!$G$23</f>
        <v>865.03184207000004</v>
      </c>
      <c r="X68" s="37">
        <f>SUMIFS(СВЦЭМ!$D$34:$D$777,СВЦЭМ!$A$34:$A$777,$A68,СВЦЭМ!$B$34:$B$777,X$47)+'СЕТ СН'!$G$11+СВЦЭМ!$D$10+'СЕТ СН'!$G$6-'СЕТ СН'!$G$23</f>
        <v>895.5291803099999</v>
      </c>
      <c r="Y68" s="37">
        <f>SUMIFS(СВЦЭМ!$D$34:$D$777,СВЦЭМ!$A$34:$A$777,$A68,СВЦЭМ!$B$34:$B$777,Y$47)+'СЕТ СН'!$G$11+СВЦЭМ!$D$10+'СЕТ СН'!$G$6-'СЕТ СН'!$G$23</f>
        <v>979.28948880999997</v>
      </c>
    </row>
    <row r="69" spans="1:26" ht="15.75" x14ac:dyDescent="0.2">
      <c r="A69" s="36">
        <f t="shared" si="1"/>
        <v>42938</v>
      </c>
      <c r="B69" s="37">
        <f>SUMIFS(СВЦЭМ!$D$34:$D$777,СВЦЭМ!$A$34:$A$777,$A69,СВЦЭМ!$B$34:$B$777,B$47)+'СЕТ СН'!$G$11+СВЦЭМ!$D$10+'СЕТ СН'!$G$6-'СЕТ СН'!$G$23</f>
        <v>1046.2583974700001</v>
      </c>
      <c r="C69" s="37">
        <f>SUMIFS(СВЦЭМ!$D$34:$D$777,СВЦЭМ!$A$34:$A$777,$A69,СВЦЭМ!$B$34:$B$777,C$47)+'СЕТ СН'!$G$11+СВЦЭМ!$D$10+'СЕТ СН'!$G$6-'СЕТ СН'!$G$23</f>
        <v>1080.0380946900002</v>
      </c>
      <c r="D69" s="37">
        <f>SUMIFS(СВЦЭМ!$D$34:$D$777,СВЦЭМ!$A$34:$A$777,$A69,СВЦЭМ!$B$34:$B$777,D$47)+'СЕТ СН'!$G$11+СВЦЭМ!$D$10+'СЕТ СН'!$G$6-'СЕТ СН'!$G$23</f>
        <v>1097.9037326700002</v>
      </c>
      <c r="E69" s="37">
        <f>SUMIFS(СВЦЭМ!$D$34:$D$777,СВЦЭМ!$A$34:$A$777,$A69,СВЦЭМ!$B$34:$B$777,E$47)+'СЕТ СН'!$G$11+СВЦЭМ!$D$10+'СЕТ СН'!$G$6-'СЕТ СН'!$G$23</f>
        <v>1115.9217597100001</v>
      </c>
      <c r="F69" s="37">
        <f>SUMIFS(СВЦЭМ!$D$34:$D$777,СВЦЭМ!$A$34:$A$777,$A69,СВЦЭМ!$B$34:$B$777,F$47)+'СЕТ СН'!$G$11+СВЦЭМ!$D$10+'СЕТ СН'!$G$6-'СЕТ СН'!$G$23</f>
        <v>1126.2549203400001</v>
      </c>
      <c r="G69" s="37">
        <f>SUMIFS(СВЦЭМ!$D$34:$D$777,СВЦЭМ!$A$34:$A$777,$A69,СВЦЭМ!$B$34:$B$777,G$47)+'СЕТ СН'!$G$11+СВЦЭМ!$D$10+'СЕТ СН'!$G$6-'СЕТ СН'!$G$23</f>
        <v>1118.4532092700001</v>
      </c>
      <c r="H69" s="37">
        <f>SUMIFS(СВЦЭМ!$D$34:$D$777,СВЦЭМ!$A$34:$A$777,$A69,СВЦЭМ!$B$34:$B$777,H$47)+'СЕТ СН'!$G$11+СВЦЭМ!$D$10+'СЕТ СН'!$G$6-'СЕТ СН'!$G$23</f>
        <v>1086.0667856600001</v>
      </c>
      <c r="I69" s="37">
        <f>SUMIFS(СВЦЭМ!$D$34:$D$777,СВЦЭМ!$A$34:$A$777,$A69,СВЦЭМ!$B$34:$B$777,I$47)+'СЕТ СН'!$G$11+СВЦЭМ!$D$10+'СЕТ СН'!$G$6-'СЕТ СН'!$G$23</f>
        <v>991.10810689999994</v>
      </c>
      <c r="J69" s="37">
        <f>SUMIFS(СВЦЭМ!$D$34:$D$777,СВЦЭМ!$A$34:$A$777,$A69,СВЦЭМ!$B$34:$B$777,J$47)+'СЕТ СН'!$G$11+СВЦЭМ!$D$10+'СЕТ СН'!$G$6-'СЕТ СН'!$G$23</f>
        <v>882.64259515000003</v>
      </c>
      <c r="K69" s="37">
        <f>SUMIFS(СВЦЭМ!$D$34:$D$777,СВЦЭМ!$A$34:$A$777,$A69,СВЦЭМ!$B$34:$B$777,K$47)+'СЕТ СН'!$G$11+СВЦЭМ!$D$10+'СЕТ СН'!$G$6-'СЕТ СН'!$G$23</f>
        <v>809.26550419</v>
      </c>
      <c r="L69" s="37">
        <f>SUMIFS(СВЦЭМ!$D$34:$D$777,СВЦЭМ!$A$34:$A$777,$A69,СВЦЭМ!$B$34:$B$777,L$47)+'СЕТ СН'!$G$11+СВЦЭМ!$D$10+'СЕТ СН'!$G$6-'СЕТ СН'!$G$23</f>
        <v>755.18689788999995</v>
      </c>
      <c r="M69" s="37">
        <f>SUMIFS(СВЦЭМ!$D$34:$D$777,СВЦЭМ!$A$34:$A$777,$A69,СВЦЭМ!$B$34:$B$777,M$47)+'СЕТ СН'!$G$11+СВЦЭМ!$D$10+'СЕТ СН'!$G$6-'СЕТ СН'!$G$23</f>
        <v>816.96625343999995</v>
      </c>
      <c r="N69" s="37">
        <f>SUMIFS(СВЦЭМ!$D$34:$D$777,СВЦЭМ!$A$34:$A$777,$A69,СВЦЭМ!$B$34:$B$777,N$47)+'СЕТ СН'!$G$11+СВЦЭМ!$D$10+'СЕТ СН'!$G$6-'СЕТ СН'!$G$23</f>
        <v>797.82813888999999</v>
      </c>
      <c r="O69" s="37">
        <f>SUMIFS(СВЦЭМ!$D$34:$D$777,СВЦЭМ!$A$34:$A$777,$A69,СВЦЭМ!$B$34:$B$777,O$47)+'СЕТ СН'!$G$11+СВЦЭМ!$D$10+'СЕТ СН'!$G$6-'СЕТ СН'!$G$23</f>
        <v>760.16374343000007</v>
      </c>
      <c r="P69" s="37">
        <f>SUMIFS(СВЦЭМ!$D$34:$D$777,СВЦЭМ!$A$34:$A$777,$A69,СВЦЭМ!$B$34:$B$777,P$47)+'СЕТ СН'!$G$11+СВЦЭМ!$D$10+'СЕТ СН'!$G$6-'СЕТ СН'!$G$23</f>
        <v>747.74033495000003</v>
      </c>
      <c r="Q69" s="37">
        <f>SUMIFS(СВЦЭМ!$D$34:$D$777,СВЦЭМ!$A$34:$A$777,$A69,СВЦЭМ!$B$34:$B$777,Q$47)+'СЕТ СН'!$G$11+СВЦЭМ!$D$10+'СЕТ СН'!$G$6-'СЕТ СН'!$G$23</f>
        <v>752.49261748999993</v>
      </c>
      <c r="R69" s="37">
        <f>SUMIFS(СВЦЭМ!$D$34:$D$777,СВЦЭМ!$A$34:$A$777,$A69,СВЦЭМ!$B$34:$B$777,R$47)+'СЕТ СН'!$G$11+СВЦЭМ!$D$10+'СЕТ СН'!$G$6-'СЕТ СН'!$G$23</f>
        <v>754.26855135000005</v>
      </c>
      <c r="S69" s="37">
        <f>SUMIFS(СВЦЭМ!$D$34:$D$777,СВЦЭМ!$A$34:$A$777,$A69,СВЦЭМ!$B$34:$B$777,S$47)+'СЕТ СН'!$G$11+СВЦЭМ!$D$10+'СЕТ СН'!$G$6-'СЕТ СН'!$G$23</f>
        <v>755.25750986000003</v>
      </c>
      <c r="T69" s="37">
        <f>SUMIFS(СВЦЭМ!$D$34:$D$777,СВЦЭМ!$A$34:$A$777,$A69,СВЦЭМ!$B$34:$B$777,T$47)+'СЕТ СН'!$G$11+СВЦЭМ!$D$10+'СЕТ СН'!$G$6-'СЕТ СН'!$G$23</f>
        <v>757.61061018000009</v>
      </c>
      <c r="U69" s="37">
        <f>SUMIFS(СВЦЭМ!$D$34:$D$777,СВЦЭМ!$A$34:$A$777,$A69,СВЦЭМ!$B$34:$B$777,U$47)+'СЕТ СН'!$G$11+СВЦЭМ!$D$10+'СЕТ СН'!$G$6-'СЕТ СН'!$G$23</f>
        <v>759.23225092999996</v>
      </c>
      <c r="V69" s="37">
        <f>SUMIFS(СВЦЭМ!$D$34:$D$777,СВЦЭМ!$A$34:$A$777,$A69,СВЦЭМ!$B$34:$B$777,V$47)+'СЕТ СН'!$G$11+СВЦЭМ!$D$10+'СЕТ СН'!$G$6-'СЕТ СН'!$G$23</f>
        <v>766.87051120000001</v>
      </c>
      <c r="W69" s="37">
        <f>SUMIFS(СВЦЭМ!$D$34:$D$777,СВЦЭМ!$A$34:$A$777,$A69,СВЦЭМ!$B$34:$B$777,W$47)+'СЕТ СН'!$G$11+СВЦЭМ!$D$10+'СЕТ СН'!$G$6-'СЕТ СН'!$G$23</f>
        <v>776.72966223000003</v>
      </c>
      <c r="X69" s="37">
        <f>SUMIFS(СВЦЭМ!$D$34:$D$777,СВЦЭМ!$A$34:$A$777,$A69,СВЦЭМ!$B$34:$B$777,X$47)+'СЕТ СН'!$G$11+СВЦЭМ!$D$10+'СЕТ СН'!$G$6-'СЕТ СН'!$G$23</f>
        <v>808.60579306</v>
      </c>
      <c r="Y69" s="37">
        <f>SUMIFS(СВЦЭМ!$D$34:$D$777,СВЦЭМ!$A$34:$A$777,$A69,СВЦЭМ!$B$34:$B$777,Y$47)+'СЕТ СН'!$G$11+СВЦЭМ!$D$10+'СЕТ СН'!$G$6-'СЕТ СН'!$G$23</f>
        <v>906.76309291999996</v>
      </c>
    </row>
    <row r="70" spans="1:26" ht="15.75" x14ac:dyDescent="0.2">
      <c r="A70" s="36">
        <f t="shared" si="1"/>
        <v>42939</v>
      </c>
      <c r="B70" s="37">
        <f>SUMIFS(СВЦЭМ!$D$34:$D$777,СВЦЭМ!$A$34:$A$777,$A70,СВЦЭМ!$B$34:$B$777,B$47)+'СЕТ СН'!$G$11+СВЦЭМ!$D$10+'СЕТ СН'!$G$6-'СЕТ СН'!$G$23</f>
        <v>999.08109562000004</v>
      </c>
      <c r="C70" s="37">
        <f>SUMIFS(СВЦЭМ!$D$34:$D$777,СВЦЭМ!$A$34:$A$777,$A70,СВЦЭМ!$B$34:$B$777,C$47)+'СЕТ СН'!$G$11+СВЦЭМ!$D$10+'СЕТ СН'!$G$6-'СЕТ СН'!$G$23</f>
        <v>1039.3362635400001</v>
      </c>
      <c r="D70" s="37">
        <f>SUMIFS(СВЦЭМ!$D$34:$D$777,СВЦЭМ!$A$34:$A$777,$A70,СВЦЭМ!$B$34:$B$777,D$47)+'СЕТ СН'!$G$11+СВЦЭМ!$D$10+'СЕТ СН'!$G$6-'СЕТ СН'!$G$23</f>
        <v>1101.54960194</v>
      </c>
      <c r="E70" s="37">
        <f>SUMIFS(СВЦЭМ!$D$34:$D$777,СВЦЭМ!$A$34:$A$777,$A70,СВЦЭМ!$B$34:$B$777,E$47)+'СЕТ СН'!$G$11+СВЦЭМ!$D$10+'СЕТ СН'!$G$6-'СЕТ СН'!$G$23</f>
        <v>1121.8897357900003</v>
      </c>
      <c r="F70" s="37">
        <f>SUMIFS(СВЦЭМ!$D$34:$D$777,СВЦЭМ!$A$34:$A$777,$A70,СВЦЭМ!$B$34:$B$777,F$47)+'СЕТ СН'!$G$11+СВЦЭМ!$D$10+'СЕТ СН'!$G$6-'СЕТ СН'!$G$23</f>
        <v>1142.9109233500001</v>
      </c>
      <c r="G70" s="37">
        <f>SUMIFS(СВЦЭМ!$D$34:$D$777,СВЦЭМ!$A$34:$A$777,$A70,СВЦЭМ!$B$34:$B$777,G$47)+'СЕТ СН'!$G$11+СВЦЭМ!$D$10+'СЕТ СН'!$G$6-'СЕТ СН'!$G$23</f>
        <v>1143.07408788</v>
      </c>
      <c r="H70" s="37">
        <f>SUMIFS(СВЦЭМ!$D$34:$D$777,СВЦЭМ!$A$34:$A$777,$A70,СВЦЭМ!$B$34:$B$777,H$47)+'СЕТ СН'!$G$11+СВЦЭМ!$D$10+'СЕТ СН'!$G$6-'СЕТ СН'!$G$23</f>
        <v>1115.6115993700002</v>
      </c>
      <c r="I70" s="37">
        <f>SUMIFS(СВЦЭМ!$D$34:$D$777,СВЦЭМ!$A$34:$A$777,$A70,СВЦЭМ!$B$34:$B$777,I$47)+'СЕТ СН'!$G$11+СВЦЭМ!$D$10+'СЕТ СН'!$G$6-'СЕТ СН'!$G$23</f>
        <v>1005.4095854100001</v>
      </c>
      <c r="J70" s="37">
        <f>SUMIFS(СВЦЭМ!$D$34:$D$777,СВЦЭМ!$A$34:$A$777,$A70,СВЦЭМ!$B$34:$B$777,J$47)+'СЕТ СН'!$G$11+СВЦЭМ!$D$10+'СЕТ СН'!$G$6-'СЕТ СН'!$G$23</f>
        <v>899.73197625000012</v>
      </c>
      <c r="K70" s="37">
        <f>SUMIFS(СВЦЭМ!$D$34:$D$777,СВЦЭМ!$A$34:$A$777,$A70,СВЦЭМ!$B$34:$B$777,K$47)+'СЕТ СН'!$G$11+СВЦЭМ!$D$10+'СЕТ СН'!$G$6-'СЕТ СН'!$G$23</f>
        <v>817.3786841000001</v>
      </c>
      <c r="L70" s="37">
        <f>SUMIFS(СВЦЭМ!$D$34:$D$777,СВЦЭМ!$A$34:$A$777,$A70,СВЦЭМ!$B$34:$B$777,L$47)+'СЕТ СН'!$G$11+СВЦЭМ!$D$10+'СЕТ СН'!$G$6-'СЕТ СН'!$G$23</f>
        <v>773.34889354000006</v>
      </c>
      <c r="M70" s="37">
        <f>SUMIFS(СВЦЭМ!$D$34:$D$777,СВЦЭМ!$A$34:$A$777,$A70,СВЦЭМ!$B$34:$B$777,M$47)+'СЕТ СН'!$G$11+СВЦЭМ!$D$10+'СЕТ СН'!$G$6-'СЕТ СН'!$G$23</f>
        <v>787.44970512000009</v>
      </c>
      <c r="N70" s="37">
        <f>SUMIFS(СВЦЭМ!$D$34:$D$777,СВЦЭМ!$A$34:$A$777,$A70,СВЦЭМ!$B$34:$B$777,N$47)+'СЕТ СН'!$G$11+СВЦЭМ!$D$10+'СЕТ СН'!$G$6-'СЕТ СН'!$G$23</f>
        <v>826.23909246999983</v>
      </c>
      <c r="O70" s="37">
        <f>SUMIFS(СВЦЭМ!$D$34:$D$777,СВЦЭМ!$A$34:$A$777,$A70,СВЦЭМ!$B$34:$B$777,O$47)+'СЕТ СН'!$G$11+СВЦЭМ!$D$10+'СЕТ СН'!$G$6-'СЕТ СН'!$G$23</f>
        <v>788.49561915999993</v>
      </c>
      <c r="P70" s="37">
        <f>SUMIFS(СВЦЭМ!$D$34:$D$777,СВЦЭМ!$A$34:$A$777,$A70,СВЦЭМ!$B$34:$B$777,P$47)+'СЕТ СН'!$G$11+СВЦЭМ!$D$10+'СЕТ СН'!$G$6-'СЕТ СН'!$G$23</f>
        <v>760.54448525999987</v>
      </c>
      <c r="Q70" s="37">
        <f>SUMIFS(СВЦЭМ!$D$34:$D$777,СВЦЭМ!$A$34:$A$777,$A70,СВЦЭМ!$B$34:$B$777,Q$47)+'СЕТ СН'!$G$11+СВЦЭМ!$D$10+'СЕТ СН'!$G$6-'СЕТ СН'!$G$23</f>
        <v>759.4072086000001</v>
      </c>
      <c r="R70" s="37">
        <f>SUMIFS(СВЦЭМ!$D$34:$D$777,СВЦЭМ!$A$34:$A$777,$A70,СВЦЭМ!$B$34:$B$777,R$47)+'СЕТ СН'!$G$11+СВЦЭМ!$D$10+'СЕТ СН'!$G$6-'СЕТ СН'!$G$23</f>
        <v>762.06957074000002</v>
      </c>
      <c r="S70" s="37">
        <f>SUMIFS(СВЦЭМ!$D$34:$D$777,СВЦЭМ!$A$34:$A$777,$A70,СВЦЭМ!$B$34:$B$777,S$47)+'СЕТ СН'!$G$11+СВЦЭМ!$D$10+'СЕТ СН'!$G$6-'СЕТ СН'!$G$23</f>
        <v>761.46999081000013</v>
      </c>
      <c r="T70" s="37">
        <f>SUMIFS(СВЦЭМ!$D$34:$D$777,СВЦЭМ!$A$34:$A$777,$A70,СВЦЭМ!$B$34:$B$777,T$47)+'СЕТ СН'!$G$11+СВЦЭМ!$D$10+'СЕТ СН'!$G$6-'СЕТ СН'!$G$23</f>
        <v>762.88694265999993</v>
      </c>
      <c r="U70" s="37">
        <f>SUMIFS(СВЦЭМ!$D$34:$D$777,СВЦЭМ!$A$34:$A$777,$A70,СВЦЭМ!$B$34:$B$777,U$47)+'СЕТ СН'!$G$11+СВЦЭМ!$D$10+'СЕТ СН'!$G$6-'СЕТ СН'!$G$23</f>
        <v>763.28949225999986</v>
      </c>
      <c r="V70" s="37">
        <f>SUMIFS(СВЦЭМ!$D$34:$D$777,СВЦЭМ!$A$34:$A$777,$A70,СВЦЭМ!$B$34:$B$777,V$47)+'СЕТ СН'!$G$11+СВЦЭМ!$D$10+'СЕТ СН'!$G$6-'СЕТ СН'!$G$23</f>
        <v>756.13008442</v>
      </c>
      <c r="W70" s="37">
        <f>SUMIFS(СВЦЭМ!$D$34:$D$777,СВЦЭМ!$A$34:$A$777,$A70,СВЦЭМ!$B$34:$B$777,W$47)+'СЕТ СН'!$G$11+СВЦЭМ!$D$10+'СЕТ СН'!$G$6-'СЕТ СН'!$G$23</f>
        <v>786.36507970999992</v>
      </c>
      <c r="X70" s="37">
        <f>SUMIFS(СВЦЭМ!$D$34:$D$777,СВЦЭМ!$A$34:$A$777,$A70,СВЦЭМ!$B$34:$B$777,X$47)+'СЕТ СН'!$G$11+СВЦЭМ!$D$10+'СЕТ СН'!$G$6-'СЕТ СН'!$G$23</f>
        <v>832.88573682000015</v>
      </c>
      <c r="Y70" s="37">
        <f>SUMIFS(СВЦЭМ!$D$34:$D$777,СВЦЭМ!$A$34:$A$777,$A70,СВЦЭМ!$B$34:$B$777,Y$47)+'СЕТ СН'!$G$11+СВЦЭМ!$D$10+'СЕТ СН'!$G$6-'СЕТ СН'!$G$23</f>
        <v>892.36071665999998</v>
      </c>
    </row>
    <row r="71" spans="1:26" ht="15.75" x14ac:dyDescent="0.2">
      <c r="A71" s="36">
        <f t="shared" si="1"/>
        <v>42940</v>
      </c>
      <c r="B71" s="37">
        <f>SUMIFS(СВЦЭМ!$D$34:$D$777,СВЦЭМ!$A$34:$A$777,$A71,СВЦЭМ!$B$34:$B$777,B$47)+'СЕТ СН'!$G$11+СВЦЭМ!$D$10+'СЕТ СН'!$G$6-'СЕТ СН'!$G$23</f>
        <v>949.68033059999993</v>
      </c>
      <c r="C71" s="37">
        <f>SUMIFS(СВЦЭМ!$D$34:$D$777,СВЦЭМ!$A$34:$A$777,$A71,СВЦЭМ!$B$34:$B$777,C$47)+'СЕТ СН'!$G$11+СВЦЭМ!$D$10+'СЕТ СН'!$G$6-'СЕТ СН'!$G$23</f>
        <v>1056.7851733200002</v>
      </c>
      <c r="D71" s="37">
        <f>SUMIFS(СВЦЭМ!$D$34:$D$777,СВЦЭМ!$A$34:$A$777,$A71,СВЦЭМ!$B$34:$B$777,D$47)+'СЕТ СН'!$G$11+СВЦЭМ!$D$10+'СЕТ СН'!$G$6-'СЕТ СН'!$G$23</f>
        <v>1082.7763132800001</v>
      </c>
      <c r="E71" s="37">
        <f>SUMIFS(СВЦЭМ!$D$34:$D$777,СВЦЭМ!$A$34:$A$777,$A71,СВЦЭМ!$B$34:$B$777,E$47)+'СЕТ СН'!$G$11+СВЦЭМ!$D$10+'СЕТ СН'!$G$6-'СЕТ СН'!$G$23</f>
        <v>1094.9601435800002</v>
      </c>
      <c r="F71" s="37">
        <f>SUMIFS(СВЦЭМ!$D$34:$D$777,СВЦЭМ!$A$34:$A$777,$A71,СВЦЭМ!$B$34:$B$777,F$47)+'СЕТ СН'!$G$11+СВЦЭМ!$D$10+'СЕТ СН'!$G$6-'СЕТ СН'!$G$23</f>
        <v>1106.78004068</v>
      </c>
      <c r="G71" s="37">
        <f>SUMIFS(СВЦЭМ!$D$34:$D$777,СВЦЭМ!$A$34:$A$777,$A71,СВЦЭМ!$B$34:$B$777,G$47)+'СЕТ СН'!$G$11+СВЦЭМ!$D$10+'СЕТ СН'!$G$6-'СЕТ СН'!$G$23</f>
        <v>1091.4022757800001</v>
      </c>
      <c r="H71" s="37">
        <f>SUMIFS(СВЦЭМ!$D$34:$D$777,СВЦЭМ!$A$34:$A$777,$A71,СВЦЭМ!$B$34:$B$777,H$47)+'СЕТ СН'!$G$11+СВЦЭМ!$D$10+'СЕТ СН'!$G$6-'СЕТ СН'!$G$23</f>
        <v>1042.0443325100002</v>
      </c>
      <c r="I71" s="37">
        <f>SUMIFS(СВЦЭМ!$D$34:$D$777,СВЦЭМ!$A$34:$A$777,$A71,СВЦЭМ!$B$34:$B$777,I$47)+'СЕТ СН'!$G$11+СВЦЭМ!$D$10+'СЕТ СН'!$G$6-'СЕТ СН'!$G$23</f>
        <v>1011.1848953599999</v>
      </c>
      <c r="J71" s="37">
        <f>SUMIFS(СВЦЭМ!$D$34:$D$777,СВЦЭМ!$A$34:$A$777,$A71,СВЦЭМ!$B$34:$B$777,J$47)+'СЕТ СН'!$G$11+СВЦЭМ!$D$10+'СЕТ СН'!$G$6-'СЕТ СН'!$G$23</f>
        <v>881.19779087000006</v>
      </c>
      <c r="K71" s="37">
        <f>SUMIFS(СВЦЭМ!$D$34:$D$777,СВЦЭМ!$A$34:$A$777,$A71,СВЦЭМ!$B$34:$B$777,K$47)+'СЕТ СН'!$G$11+СВЦЭМ!$D$10+'СЕТ СН'!$G$6-'СЕТ СН'!$G$23</f>
        <v>882.43854381999995</v>
      </c>
      <c r="L71" s="37">
        <f>SUMIFS(СВЦЭМ!$D$34:$D$777,СВЦЭМ!$A$34:$A$777,$A71,СВЦЭМ!$B$34:$B$777,L$47)+'СЕТ СН'!$G$11+СВЦЭМ!$D$10+'СЕТ СН'!$G$6-'СЕТ СН'!$G$23</f>
        <v>875.18738535000011</v>
      </c>
      <c r="M71" s="37">
        <f>SUMIFS(СВЦЭМ!$D$34:$D$777,СВЦЭМ!$A$34:$A$777,$A71,СВЦЭМ!$B$34:$B$777,M$47)+'СЕТ СН'!$G$11+СВЦЭМ!$D$10+'СЕТ СН'!$G$6-'СЕТ СН'!$G$23</f>
        <v>881.97108807999984</v>
      </c>
      <c r="N71" s="37">
        <f>SUMIFS(СВЦЭМ!$D$34:$D$777,СВЦЭМ!$A$34:$A$777,$A71,СВЦЭМ!$B$34:$B$777,N$47)+'СЕТ СН'!$G$11+СВЦЭМ!$D$10+'СЕТ СН'!$G$6-'СЕТ СН'!$G$23</f>
        <v>876.16654498000003</v>
      </c>
      <c r="O71" s="37">
        <f>SUMIFS(СВЦЭМ!$D$34:$D$777,СВЦЭМ!$A$34:$A$777,$A71,СВЦЭМ!$B$34:$B$777,O$47)+'СЕТ СН'!$G$11+СВЦЭМ!$D$10+'СЕТ СН'!$G$6-'СЕТ СН'!$G$23</f>
        <v>880.86593900000003</v>
      </c>
      <c r="P71" s="37">
        <f>SUMIFS(СВЦЭМ!$D$34:$D$777,СВЦЭМ!$A$34:$A$777,$A71,СВЦЭМ!$B$34:$B$777,P$47)+'СЕТ СН'!$G$11+СВЦЭМ!$D$10+'СЕТ СН'!$G$6-'СЕТ СН'!$G$23</f>
        <v>873.78509803999987</v>
      </c>
      <c r="Q71" s="37">
        <f>SUMIFS(СВЦЭМ!$D$34:$D$777,СВЦЭМ!$A$34:$A$777,$A71,СВЦЭМ!$B$34:$B$777,Q$47)+'СЕТ СН'!$G$11+СВЦЭМ!$D$10+'СЕТ СН'!$G$6-'СЕТ СН'!$G$23</f>
        <v>873.15482032</v>
      </c>
      <c r="R71" s="37">
        <f>SUMIFS(СВЦЭМ!$D$34:$D$777,СВЦЭМ!$A$34:$A$777,$A71,СВЦЭМ!$B$34:$B$777,R$47)+'СЕТ СН'!$G$11+СВЦЭМ!$D$10+'СЕТ СН'!$G$6-'СЕТ СН'!$G$23</f>
        <v>868.77834604000009</v>
      </c>
      <c r="S71" s="37">
        <f>SUMIFS(СВЦЭМ!$D$34:$D$777,СВЦЭМ!$A$34:$A$777,$A71,СВЦЭМ!$B$34:$B$777,S$47)+'СЕТ СН'!$G$11+СВЦЭМ!$D$10+'СЕТ СН'!$G$6-'СЕТ СН'!$G$23</f>
        <v>866.50960541999984</v>
      </c>
      <c r="T71" s="37">
        <f>SUMIFS(СВЦЭМ!$D$34:$D$777,СВЦЭМ!$A$34:$A$777,$A71,СВЦЭМ!$B$34:$B$777,T$47)+'СЕТ СН'!$G$11+СВЦЭМ!$D$10+'СЕТ СН'!$G$6-'СЕТ СН'!$G$23</f>
        <v>869.48791671000004</v>
      </c>
      <c r="U71" s="37">
        <f>SUMIFS(СВЦЭМ!$D$34:$D$777,СВЦЭМ!$A$34:$A$777,$A71,СВЦЭМ!$B$34:$B$777,U$47)+'СЕТ СН'!$G$11+СВЦЭМ!$D$10+'СЕТ СН'!$G$6-'СЕТ СН'!$G$23</f>
        <v>864.88710445000015</v>
      </c>
      <c r="V71" s="37">
        <f>SUMIFS(СВЦЭМ!$D$34:$D$777,СВЦЭМ!$A$34:$A$777,$A71,СВЦЭМ!$B$34:$B$777,V$47)+'СЕТ СН'!$G$11+СВЦЭМ!$D$10+'СЕТ СН'!$G$6-'СЕТ СН'!$G$23</f>
        <v>857.94279791000008</v>
      </c>
      <c r="W71" s="37">
        <f>SUMIFS(СВЦЭМ!$D$34:$D$777,СВЦЭМ!$A$34:$A$777,$A71,СВЦЭМ!$B$34:$B$777,W$47)+'СЕТ СН'!$G$11+СВЦЭМ!$D$10+'СЕТ СН'!$G$6-'СЕТ СН'!$G$23</f>
        <v>886.82890343000008</v>
      </c>
      <c r="X71" s="37">
        <f>SUMIFS(СВЦЭМ!$D$34:$D$777,СВЦЭМ!$A$34:$A$777,$A71,СВЦЭМ!$B$34:$B$777,X$47)+'СЕТ СН'!$G$11+СВЦЭМ!$D$10+'СЕТ СН'!$G$6-'СЕТ СН'!$G$23</f>
        <v>856.73795779000011</v>
      </c>
      <c r="Y71" s="37">
        <f>SUMIFS(СВЦЭМ!$D$34:$D$777,СВЦЭМ!$A$34:$A$777,$A71,СВЦЭМ!$B$34:$B$777,Y$47)+'СЕТ СН'!$G$11+СВЦЭМ!$D$10+'СЕТ СН'!$G$6-'СЕТ СН'!$G$23</f>
        <v>919.58271538000008</v>
      </c>
    </row>
    <row r="72" spans="1:26" ht="15.75" x14ac:dyDescent="0.2">
      <c r="A72" s="36">
        <f t="shared" si="1"/>
        <v>42941</v>
      </c>
      <c r="B72" s="37">
        <f>SUMIFS(СВЦЭМ!$D$34:$D$777,СВЦЭМ!$A$34:$A$777,$A72,СВЦЭМ!$B$34:$B$777,B$47)+'СЕТ СН'!$G$11+СВЦЭМ!$D$10+'СЕТ СН'!$G$6-'СЕТ СН'!$G$23</f>
        <v>991.42148597000005</v>
      </c>
      <c r="C72" s="37">
        <f>SUMIFS(СВЦЭМ!$D$34:$D$777,СВЦЭМ!$A$34:$A$777,$A72,СВЦЭМ!$B$34:$B$777,C$47)+'СЕТ СН'!$G$11+СВЦЭМ!$D$10+'СЕТ СН'!$G$6-'СЕТ СН'!$G$23</f>
        <v>1075.2730796500002</v>
      </c>
      <c r="D72" s="37">
        <f>SUMIFS(СВЦЭМ!$D$34:$D$777,СВЦЭМ!$A$34:$A$777,$A72,СВЦЭМ!$B$34:$B$777,D$47)+'СЕТ СН'!$G$11+СВЦЭМ!$D$10+'СЕТ СН'!$G$6-'СЕТ СН'!$G$23</f>
        <v>1140.6316773000001</v>
      </c>
      <c r="E72" s="37">
        <f>SUMIFS(СВЦЭМ!$D$34:$D$777,СВЦЭМ!$A$34:$A$777,$A72,СВЦЭМ!$B$34:$B$777,E$47)+'СЕТ СН'!$G$11+СВЦЭМ!$D$10+'СЕТ СН'!$G$6-'СЕТ СН'!$G$23</f>
        <v>1161.3553117700001</v>
      </c>
      <c r="F72" s="37">
        <f>SUMIFS(СВЦЭМ!$D$34:$D$777,СВЦЭМ!$A$34:$A$777,$A72,СВЦЭМ!$B$34:$B$777,F$47)+'СЕТ СН'!$G$11+СВЦЭМ!$D$10+'СЕТ СН'!$G$6-'СЕТ СН'!$G$23</f>
        <v>1171.0571115400001</v>
      </c>
      <c r="G72" s="37">
        <f>SUMIFS(СВЦЭМ!$D$34:$D$777,СВЦЭМ!$A$34:$A$777,$A72,СВЦЭМ!$B$34:$B$777,G$47)+'СЕТ СН'!$G$11+СВЦЭМ!$D$10+'СЕТ СН'!$G$6-'СЕТ СН'!$G$23</f>
        <v>1162.4934079700001</v>
      </c>
      <c r="H72" s="37">
        <f>SUMIFS(СВЦЭМ!$D$34:$D$777,СВЦЭМ!$A$34:$A$777,$A72,СВЦЭМ!$B$34:$B$777,H$47)+'СЕТ СН'!$G$11+СВЦЭМ!$D$10+'СЕТ СН'!$G$6-'СЕТ СН'!$G$23</f>
        <v>1092.7630097000001</v>
      </c>
      <c r="I72" s="37">
        <f>SUMIFS(СВЦЭМ!$D$34:$D$777,СВЦЭМ!$A$34:$A$777,$A72,СВЦЭМ!$B$34:$B$777,I$47)+'СЕТ СН'!$G$11+СВЦЭМ!$D$10+'СЕТ СН'!$G$6-'СЕТ СН'!$G$23</f>
        <v>980.18415224</v>
      </c>
      <c r="J72" s="37">
        <f>SUMIFS(СВЦЭМ!$D$34:$D$777,СВЦЭМ!$A$34:$A$777,$A72,СВЦЭМ!$B$34:$B$777,J$47)+'СЕТ СН'!$G$11+СВЦЭМ!$D$10+'СЕТ СН'!$G$6-'СЕТ СН'!$G$23</f>
        <v>880.56502237999985</v>
      </c>
      <c r="K72" s="37">
        <f>SUMIFS(СВЦЭМ!$D$34:$D$777,СВЦЭМ!$A$34:$A$777,$A72,СВЦЭМ!$B$34:$B$777,K$47)+'СЕТ СН'!$G$11+СВЦЭМ!$D$10+'СЕТ СН'!$G$6-'СЕТ СН'!$G$23</f>
        <v>797.15028450999989</v>
      </c>
      <c r="L72" s="37">
        <f>SUMIFS(СВЦЭМ!$D$34:$D$777,СВЦЭМ!$A$34:$A$777,$A72,СВЦЭМ!$B$34:$B$777,L$47)+'СЕТ СН'!$G$11+СВЦЭМ!$D$10+'СЕТ СН'!$G$6-'СЕТ СН'!$G$23</f>
        <v>737.97887632999982</v>
      </c>
      <c r="M72" s="37">
        <f>SUMIFS(СВЦЭМ!$D$34:$D$777,СВЦЭМ!$A$34:$A$777,$A72,СВЦЭМ!$B$34:$B$777,M$47)+'СЕТ СН'!$G$11+СВЦЭМ!$D$10+'СЕТ СН'!$G$6-'СЕТ СН'!$G$23</f>
        <v>744.03961476999984</v>
      </c>
      <c r="N72" s="37">
        <f>SUMIFS(СВЦЭМ!$D$34:$D$777,СВЦЭМ!$A$34:$A$777,$A72,СВЦЭМ!$B$34:$B$777,N$47)+'СЕТ СН'!$G$11+СВЦЭМ!$D$10+'СЕТ СН'!$G$6-'СЕТ СН'!$G$23</f>
        <v>747.59938178999982</v>
      </c>
      <c r="O72" s="37">
        <f>SUMIFS(СВЦЭМ!$D$34:$D$777,СВЦЭМ!$A$34:$A$777,$A72,СВЦЭМ!$B$34:$B$777,O$47)+'СЕТ СН'!$G$11+СВЦЭМ!$D$10+'СЕТ СН'!$G$6-'СЕТ СН'!$G$23</f>
        <v>737.89010930999984</v>
      </c>
      <c r="P72" s="37">
        <f>SUMIFS(СВЦЭМ!$D$34:$D$777,СВЦЭМ!$A$34:$A$777,$A72,СВЦЭМ!$B$34:$B$777,P$47)+'СЕТ СН'!$G$11+СВЦЭМ!$D$10+'СЕТ СН'!$G$6-'СЕТ СН'!$G$23</f>
        <v>744.3483089299998</v>
      </c>
      <c r="Q72" s="37">
        <f>SUMIFS(СВЦЭМ!$D$34:$D$777,СВЦЭМ!$A$34:$A$777,$A72,СВЦЭМ!$B$34:$B$777,Q$47)+'СЕТ СН'!$G$11+СВЦЭМ!$D$10+'СЕТ СН'!$G$6-'СЕТ СН'!$G$23</f>
        <v>750.68425496999998</v>
      </c>
      <c r="R72" s="37">
        <f>SUMIFS(СВЦЭМ!$D$34:$D$777,СВЦЭМ!$A$34:$A$777,$A72,СВЦЭМ!$B$34:$B$777,R$47)+'СЕТ СН'!$G$11+СВЦЭМ!$D$10+'СЕТ СН'!$G$6-'СЕТ СН'!$G$23</f>
        <v>762.26348440999982</v>
      </c>
      <c r="S72" s="37">
        <f>SUMIFS(СВЦЭМ!$D$34:$D$777,СВЦЭМ!$A$34:$A$777,$A72,СВЦЭМ!$B$34:$B$777,S$47)+'СЕТ СН'!$G$11+СВЦЭМ!$D$10+'СЕТ СН'!$G$6-'СЕТ СН'!$G$23</f>
        <v>757.77334547999999</v>
      </c>
      <c r="T72" s="37">
        <f>SUMIFS(СВЦЭМ!$D$34:$D$777,СВЦЭМ!$A$34:$A$777,$A72,СВЦЭМ!$B$34:$B$777,T$47)+'СЕТ СН'!$G$11+СВЦЭМ!$D$10+'СЕТ СН'!$G$6-'СЕТ СН'!$G$23</f>
        <v>772.00606853999989</v>
      </c>
      <c r="U72" s="37">
        <f>SUMIFS(СВЦЭМ!$D$34:$D$777,СВЦЭМ!$A$34:$A$777,$A72,СВЦЭМ!$B$34:$B$777,U$47)+'СЕТ СН'!$G$11+СВЦЭМ!$D$10+'СЕТ СН'!$G$6-'СЕТ СН'!$G$23</f>
        <v>773.56797233999987</v>
      </c>
      <c r="V72" s="37">
        <f>SUMIFS(СВЦЭМ!$D$34:$D$777,СВЦЭМ!$A$34:$A$777,$A72,СВЦЭМ!$B$34:$B$777,V$47)+'СЕТ СН'!$G$11+СВЦЭМ!$D$10+'СЕТ СН'!$G$6-'СЕТ СН'!$G$23</f>
        <v>751.57778974999997</v>
      </c>
      <c r="W72" s="37">
        <f>SUMIFS(СВЦЭМ!$D$34:$D$777,СВЦЭМ!$A$34:$A$777,$A72,СВЦЭМ!$B$34:$B$777,W$47)+'СЕТ СН'!$G$11+СВЦЭМ!$D$10+'СЕТ СН'!$G$6-'СЕТ СН'!$G$23</f>
        <v>753.45502786999987</v>
      </c>
      <c r="X72" s="37">
        <f>SUMIFS(СВЦЭМ!$D$34:$D$777,СВЦЭМ!$A$34:$A$777,$A72,СВЦЭМ!$B$34:$B$777,X$47)+'СЕТ СН'!$G$11+СВЦЭМ!$D$10+'СЕТ СН'!$G$6-'СЕТ СН'!$G$23</f>
        <v>817.04289943999993</v>
      </c>
      <c r="Y72" s="37">
        <f>SUMIFS(СВЦЭМ!$D$34:$D$777,СВЦЭМ!$A$34:$A$777,$A72,СВЦЭМ!$B$34:$B$777,Y$47)+'СЕТ СН'!$G$11+СВЦЭМ!$D$10+'СЕТ СН'!$G$6-'СЕТ СН'!$G$23</f>
        <v>916.15969090999988</v>
      </c>
    </row>
    <row r="73" spans="1:26" ht="15.75" x14ac:dyDescent="0.2">
      <c r="A73" s="36">
        <f t="shared" si="1"/>
        <v>42942</v>
      </c>
      <c r="B73" s="37">
        <f>SUMIFS(СВЦЭМ!$D$34:$D$777,СВЦЭМ!$A$34:$A$777,$A73,СВЦЭМ!$B$34:$B$777,B$47)+'СЕТ СН'!$G$11+СВЦЭМ!$D$10+'СЕТ СН'!$G$6-'СЕТ СН'!$G$23</f>
        <v>995.6731475900001</v>
      </c>
      <c r="C73" s="37">
        <f>SUMIFS(СВЦЭМ!$D$34:$D$777,СВЦЭМ!$A$34:$A$777,$A73,СВЦЭМ!$B$34:$B$777,C$47)+'СЕТ СН'!$G$11+СВЦЭМ!$D$10+'СЕТ СН'!$G$6-'СЕТ СН'!$G$23</f>
        <v>1022.69302614</v>
      </c>
      <c r="D73" s="37">
        <f>SUMIFS(СВЦЭМ!$D$34:$D$777,СВЦЭМ!$A$34:$A$777,$A73,СВЦЭМ!$B$34:$B$777,D$47)+'СЕТ СН'!$G$11+СВЦЭМ!$D$10+'СЕТ СН'!$G$6-'СЕТ СН'!$G$23</f>
        <v>1094.4511886400001</v>
      </c>
      <c r="E73" s="37">
        <f>SUMIFS(СВЦЭМ!$D$34:$D$777,СВЦЭМ!$A$34:$A$777,$A73,СВЦЭМ!$B$34:$B$777,E$47)+'СЕТ СН'!$G$11+СВЦЭМ!$D$10+'СЕТ СН'!$G$6-'СЕТ СН'!$G$23</f>
        <v>1133.9353581900002</v>
      </c>
      <c r="F73" s="37">
        <f>SUMIFS(СВЦЭМ!$D$34:$D$777,СВЦЭМ!$A$34:$A$777,$A73,СВЦЭМ!$B$34:$B$777,F$47)+'СЕТ СН'!$G$11+СВЦЭМ!$D$10+'СЕТ СН'!$G$6-'СЕТ СН'!$G$23</f>
        <v>1142.3209214000001</v>
      </c>
      <c r="G73" s="37">
        <f>SUMIFS(СВЦЭМ!$D$34:$D$777,СВЦЭМ!$A$34:$A$777,$A73,СВЦЭМ!$B$34:$B$777,G$47)+'СЕТ СН'!$G$11+СВЦЭМ!$D$10+'СЕТ СН'!$G$6-'СЕТ СН'!$G$23</f>
        <v>1129.33503709</v>
      </c>
      <c r="H73" s="37">
        <f>SUMIFS(СВЦЭМ!$D$34:$D$777,СВЦЭМ!$A$34:$A$777,$A73,СВЦЭМ!$B$34:$B$777,H$47)+'СЕТ СН'!$G$11+СВЦЭМ!$D$10+'СЕТ СН'!$G$6-'СЕТ СН'!$G$23</f>
        <v>1044.3640215400001</v>
      </c>
      <c r="I73" s="37">
        <f>SUMIFS(СВЦЭМ!$D$34:$D$777,СВЦЭМ!$A$34:$A$777,$A73,СВЦЭМ!$B$34:$B$777,I$47)+'СЕТ СН'!$G$11+СВЦЭМ!$D$10+'СЕТ СН'!$G$6-'СЕТ СН'!$G$23</f>
        <v>952.39315752999983</v>
      </c>
      <c r="J73" s="37">
        <f>SUMIFS(СВЦЭМ!$D$34:$D$777,СВЦЭМ!$A$34:$A$777,$A73,СВЦЭМ!$B$34:$B$777,J$47)+'СЕТ СН'!$G$11+СВЦЭМ!$D$10+'СЕТ СН'!$G$6-'СЕТ СН'!$G$23</f>
        <v>857.25561446999995</v>
      </c>
      <c r="K73" s="37">
        <f>SUMIFS(СВЦЭМ!$D$34:$D$777,СВЦЭМ!$A$34:$A$777,$A73,СВЦЭМ!$B$34:$B$777,K$47)+'СЕТ СН'!$G$11+СВЦЭМ!$D$10+'СЕТ СН'!$G$6-'СЕТ СН'!$G$23</f>
        <v>783.25835425000014</v>
      </c>
      <c r="L73" s="37">
        <f>SUMIFS(СВЦЭМ!$D$34:$D$777,СВЦЭМ!$A$34:$A$777,$A73,СВЦЭМ!$B$34:$B$777,L$47)+'СЕТ СН'!$G$11+СВЦЭМ!$D$10+'СЕТ СН'!$G$6-'СЕТ СН'!$G$23</f>
        <v>747.54750694999984</v>
      </c>
      <c r="M73" s="37">
        <f>SUMIFS(СВЦЭМ!$D$34:$D$777,СВЦЭМ!$A$34:$A$777,$A73,СВЦЭМ!$B$34:$B$777,M$47)+'СЕТ СН'!$G$11+СВЦЭМ!$D$10+'СЕТ СН'!$G$6-'СЕТ СН'!$G$23</f>
        <v>732.95515041999988</v>
      </c>
      <c r="N73" s="37">
        <f>SUMIFS(СВЦЭМ!$D$34:$D$777,СВЦЭМ!$A$34:$A$777,$A73,СВЦЭМ!$B$34:$B$777,N$47)+'СЕТ СН'!$G$11+СВЦЭМ!$D$10+'СЕТ СН'!$G$6-'СЕТ СН'!$G$23</f>
        <v>739.14019130999986</v>
      </c>
      <c r="O73" s="37">
        <f>SUMIFS(СВЦЭМ!$D$34:$D$777,СВЦЭМ!$A$34:$A$777,$A73,СВЦЭМ!$B$34:$B$777,O$47)+'СЕТ СН'!$G$11+СВЦЭМ!$D$10+'СЕТ СН'!$G$6-'СЕТ СН'!$G$23</f>
        <v>725.60962747999997</v>
      </c>
      <c r="P73" s="37">
        <f>SUMIFS(СВЦЭМ!$D$34:$D$777,СВЦЭМ!$A$34:$A$777,$A73,СВЦЭМ!$B$34:$B$777,P$47)+'СЕТ СН'!$G$11+СВЦЭМ!$D$10+'СЕТ СН'!$G$6-'СЕТ СН'!$G$23</f>
        <v>744.00939231999996</v>
      </c>
      <c r="Q73" s="37">
        <f>SUMIFS(СВЦЭМ!$D$34:$D$777,СВЦЭМ!$A$34:$A$777,$A73,СВЦЭМ!$B$34:$B$777,Q$47)+'СЕТ СН'!$G$11+СВЦЭМ!$D$10+'СЕТ СН'!$G$6-'СЕТ СН'!$G$23</f>
        <v>742.17259976000014</v>
      </c>
      <c r="R73" s="37">
        <f>SUMIFS(СВЦЭМ!$D$34:$D$777,СВЦЭМ!$A$34:$A$777,$A73,СВЦЭМ!$B$34:$B$777,R$47)+'СЕТ СН'!$G$11+СВЦЭМ!$D$10+'СЕТ СН'!$G$6-'СЕТ СН'!$G$23</f>
        <v>744.64825368999982</v>
      </c>
      <c r="S73" s="37">
        <f>SUMIFS(СВЦЭМ!$D$34:$D$777,СВЦЭМ!$A$34:$A$777,$A73,СВЦЭМ!$B$34:$B$777,S$47)+'СЕТ СН'!$G$11+СВЦЭМ!$D$10+'СЕТ СН'!$G$6-'СЕТ СН'!$G$23</f>
        <v>735.57471985999996</v>
      </c>
      <c r="T73" s="37">
        <f>SUMIFS(СВЦЭМ!$D$34:$D$777,СВЦЭМ!$A$34:$A$777,$A73,СВЦЭМ!$B$34:$B$777,T$47)+'СЕТ СН'!$G$11+СВЦЭМ!$D$10+'СЕТ СН'!$G$6-'СЕТ СН'!$G$23</f>
        <v>753.23653908999995</v>
      </c>
      <c r="U73" s="37">
        <f>SUMIFS(СВЦЭМ!$D$34:$D$777,СВЦЭМ!$A$34:$A$777,$A73,СВЦЭМ!$B$34:$B$777,U$47)+'СЕТ СН'!$G$11+СВЦЭМ!$D$10+'СЕТ СН'!$G$6-'СЕТ СН'!$G$23</f>
        <v>760.48129869000013</v>
      </c>
      <c r="V73" s="37">
        <f>SUMIFS(СВЦЭМ!$D$34:$D$777,СВЦЭМ!$A$34:$A$777,$A73,СВЦЭМ!$B$34:$B$777,V$47)+'СЕТ СН'!$G$11+СВЦЭМ!$D$10+'СЕТ СН'!$G$6-'СЕТ СН'!$G$23</f>
        <v>764.02803427999993</v>
      </c>
      <c r="W73" s="37">
        <f>SUMIFS(СВЦЭМ!$D$34:$D$777,СВЦЭМ!$A$34:$A$777,$A73,СВЦЭМ!$B$34:$B$777,W$47)+'СЕТ СН'!$G$11+СВЦЭМ!$D$10+'СЕТ СН'!$G$6-'СЕТ СН'!$G$23</f>
        <v>763.29995456999995</v>
      </c>
      <c r="X73" s="37">
        <f>SUMIFS(СВЦЭМ!$D$34:$D$777,СВЦЭМ!$A$34:$A$777,$A73,СВЦЭМ!$B$34:$B$777,X$47)+'СЕТ СН'!$G$11+СВЦЭМ!$D$10+'СЕТ СН'!$G$6-'СЕТ СН'!$G$23</f>
        <v>805.38426664999997</v>
      </c>
      <c r="Y73" s="37">
        <f>SUMIFS(СВЦЭМ!$D$34:$D$777,СВЦЭМ!$A$34:$A$777,$A73,СВЦЭМ!$B$34:$B$777,Y$47)+'СЕТ СН'!$G$11+СВЦЭМ!$D$10+'СЕТ СН'!$G$6-'СЕТ СН'!$G$23</f>
        <v>899.51471719999995</v>
      </c>
    </row>
    <row r="74" spans="1:26" ht="15.75" x14ac:dyDescent="0.2">
      <c r="A74" s="36">
        <f t="shared" si="1"/>
        <v>42943</v>
      </c>
      <c r="B74" s="37">
        <f>SUMIFS(СВЦЭМ!$D$34:$D$777,СВЦЭМ!$A$34:$A$777,$A74,СВЦЭМ!$B$34:$B$777,B$47)+'СЕТ СН'!$G$11+СВЦЭМ!$D$10+'СЕТ СН'!$G$6-'СЕТ СН'!$G$23</f>
        <v>949.35275380999997</v>
      </c>
      <c r="C74" s="37">
        <f>SUMIFS(СВЦЭМ!$D$34:$D$777,СВЦЭМ!$A$34:$A$777,$A74,СВЦЭМ!$B$34:$B$777,C$47)+'СЕТ СН'!$G$11+СВЦЭМ!$D$10+'СЕТ СН'!$G$6-'СЕТ СН'!$G$23</f>
        <v>1030.4987956300001</v>
      </c>
      <c r="D74" s="37">
        <f>SUMIFS(СВЦЭМ!$D$34:$D$777,СВЦЭМ!$A$34:$A$777,$A74,СВЦЭМ!$B$34:$B$777,D$47)+'СЕТ СН'!$G$11+СВЦЭМ!$D$10+'СЕТ СН'!$G$6-'СЕТ СН'!$G$23</f>
        <v>1104.5478422900001</v>
      </c>
      <c r="E74" s="37">
        <f>SUMIFS(СВЦЭМ!$D$34:$D$777,СВЦЭМ!$A$34:$A$777,$A74,СВЦЭМ!$B$34:$B$777,E$47)+'СЕТ СН'!$G$11+СВЦЭМ!$D$10+'СЕТ СН'!$G$6-'СЕТ СН'!$G$23</f>
        <v>1120.08637927</v>
      </c>
      <c r="F74" s="37">
        <f>SUMIFS(СВЦЭМ!$D$34:$D$777,СВЦЭМ!$A$34:$A$777,$A74,СВЦЭМ!$B$34:$B$777,F$47)+'СЕТ СН'!$G$11+СВЦЭМ!$D$10+'СЕТ СН'!$G$6-'СЕТ СН'!$G$23</f>
        <v>1123.6511372300001</v>
      </c>
      <c r="G74" s="37">
        <f>SUMIFS(СВЦЭМ!$D$34:$D$777,СВЦЭМ!$A$34:$A$777,$A74,СВЦЭМ!$B$34:$B$777,G$47)+'СЕТ СН'!$G$11+СВЦЭМ!$D$10+'СЕТ СН'!$G$6-'СЕТ СН'!$G$23</f>
        <v>1113.4175537500003</v>
      </c>
      <c r="H74" s="37">
        <f>SUMIFS(СВЦЭМ!$D$34:$D$777,СВЦЭМ!$A$34:$A$777,$A74,СВЦЭМ!$B$34:$B$777,H$47)+'СЕТ СН'!$G$11+СВЦЭМ!$D$10+'СЕТ СН'!$G$6-'СЕТ СН'!$G$23</f>
        <v>1034.26728961</v>
      </c>
      <c r="I74" s="37">
        <f>SUMIFS(СВЦЭМ!$D$34:$D$777,СВЦЭМ!$A$34:$A$777,$A74,СВЦЭМ!$B$34:$B$777,I$47)+'СЕТ СН'!$G$11+СВЦЭМ!$D$10+'СЕТ СН'!$G$6-'СЕТ СН'!$G$23</f>
        <v>945.31280892999985</v>
      </c>
      <c r="J74" s="37">
        <f>SUMIFS(СВЦЭМ!$D$34:$D$777,СВЦЭМ!$A$34:$A$777,$A74,СВЦЭМ!$B$34:$B$777,J$47)+'СЕТ СН'!$G$11+СВЦЭМ!$D$10+'СЕТ СН'!$G$6-'СЕТ СН'!$G$23</f>
        <v>853.2765918099999</v>
      </c>
      <c r="K74" s="37">
        <f>SUMIFS(СВЦЭМ!$D$34:$D$777,СВЦЭМ!$A$34:$A$777,$A74,СВЦЭМ!$B$34:$B$777,K$47)+'СЕТ СН'!$G$11+СВЦЭМ!$D$10+'СЕТ СН'!$G$6-'СЕТ СН'!$G$23</f>
        <v>774.76397163999991</v>
      </c>
      <c r="L74" s="37">
        <f>SUMIFS(СВЦЭМ!$D$34:$D$777,СВЦЭМ!$A$34:$A$777,$A74,СВЦЭМ!$B$34:$B$777,L$47)+'СЕТ СН'!$G$11+СВЦЭМ!$D$10+'СЕТ СН'!$G$6-'СЕТ СН'!$G$23</f>
        <v>721.56899753000016</v>
      </c>
      <c r="M74" s="37">
        <f>SUMIFS(СВЦЭМ!$D$34:$D$777,СВЦЭМ!$A$34:$A$777,$A74,СВЦЭМ!$B$34:$B$777,M$47)+'СЕТ СН'!$G$11+СВЦЭМ!$D$10+'СЕТ СН'!$G$6-'СЕТ СН'!$G$23</f>
        <v>736.00663993999979</v>
      </c>
      <c r="N74" s="37">
        <f>SUMIFS(СВЦЭМ!$D$34:$D$777,СВЦЭМ!$A$34:$A$777,$A74,СВЦЭМ!$B$34:$B$777,N$47)+'СЕТ СН'!$G$11+СВЦЭМ!$D$10+'СЕТ СН'!$G$6-'СЕТ СН'!$G$23</f>
        <v>731.73416516999987</v>
      </c>
      <c r="O74" s="37">
        <f>SUMIFS(СВЦЭМ!$D$34:$D$777,СВЦЭМ!$A$34:$A$777,$A74,СВЦЭМ!$B$34:$B$777,O$47)+'СЕТ СН'!$G$11+СВЦЭМ!$D$10+'СЕТ СН'!$G$6-'СЕТ СН'!$G$23</f>
        <v>724.04853907000006</v>
      </c>
      <c r="P74" s="37">
        <f>SUMIFS(СВЦЭМ!$D$34:$D$777,СВЦЭМ!$A$34:$A$777,$A74,СВЦЭМ!$B$34:$B$777,P$47)+'СЕТ СН'!$G$11+СВЦЭМ!$D$10+'СЕТ СН'!$G$6-'СЕТ СН'!$G$23</f>
        <v>720.7761839599998</v>
      </c>
      <c r="Q74" s="37">
        <f>SUMIFS(СВЦЭМ!$D$34:$D$777,СВЦЭМ!$A$34:$A$777,$A74,СВЦЭМ!$B$34:$B$777,Q$47)+'СЕТ СН'!$G$11+СВЦЭМ!$D$10+'СЕТ СН'!$G$6-'СЕТ СН'!$G$23</f>
        <v>719.56947331999982</v>
      </c>
      <c r="R74" s="37">
        <f>SUMIFS(СВЦЭМ!$D$34:$D$777,СВЦЭМ!$A$34:$A$777,$A74,СВЦЭМ!$B$34:$B$777,R$47)+'СЕТ СН'!$G$11+СВЦЭМ!$D$10+'СЕТ СН'!$G$6-'СЕТ СН'!$G$23</f>
        <v>720.52882367999996</v>
      </c>
      <c r="S74" s="37">
        <f>SUMIFS(СВЦЭМ!$D$34:$D$777,СВЦЭМ!$A$34:$A$777,$A74,СВЦЭМ!$B$34:$B$777,S$47)+'СЕТ СН'!$G$11+СВЦЭМ!$D$10+'СЕТ СН'!$G$6-'СЕТ СН'!$G$23</f>
        <v>711.79472860999999</v>
      </c>
      <c r="T74" s="37">
        <f>SUMIFS(СВЦЭМ!$D$34:$D$777,СВЦЭМ!$A$34:$A$777,$A74,СВЦЭМ!$B$34:$B$777,T$47)+'СЕТ СН'!$G$11+СВЦЭМ!$D$10+'СЕТ СН'!$G$6-'СЕТ СН'!$G$23</f>
        <v>726.01456787999996</v>
      </c>
      <c r="U74" s="37">
        <f>SUMIFS(СВЦЭМ!$D$34:$D$777,СВЦЭМ!$A$34:$A$777,$A74,СВЦЭМ!$B$34:$B$777,U$47)+'СЕТ СН'!$G$11+СВЦЭМ!$D$10+'СЕТ СН'!$G$6-'СЕТ СН'!$G$23</f>
        <v>728.85406568000008</v>
      </c>
      <c r="V74" s="37">
        <f>SUMIFS(СВЦЭМ!$D$34:$D$777,СВЦЭМ!$A$34:$A$777,$A74,СВЦЭМ!$B$34:$B$777,V$47)+'СЕТ СН'!$G$11+СВЦЭМ!$D$10+'СЕТ СН'!$G$6-'СЕТ СН'!$G$23</f>
        <v>724.32004260999997</v>
      </c>
      <c r="W74" s="37">
        <f>SUMIFS(СВЦЭМ!$D$34:$D$777,СВЦЭМ!$A$34:$A$777,$A74,СВЦЭМ!$B$34:$B$777,W$47)+'СЕТ СН'!$G$11+СВЦЭМ!$D$10+'СЕТ СН'!$G$6-'СЕТ СН'!$G$23</f>
        <v>746.78883932000008</v>
      </c>
      <c r="X74" s="37">
        <f>SUMIFS(СВЦЭМ!$D$34:$D$777,СВЦЭМ!$A$34:$A$777,$A74,СВЦЭМ!$B$34:$B$777,X$47)+'СЕТ СН'!$G$11+СВЦЭМ!$D$10+'СЕТ СН'!$G$6-'СЕТ СН'!$G$23</f>
        <v>808.17762163999987</v>
      </c>
      <c r="Y74" s="37">
        <f>SUMIFS(СВЦЭМ!$D$34:$D$777,СВЦЭМ!$A$34:$A$777,$A74,СВЦЭМ!$B$34:$B$777,Y$47)+'СЕТ СН'!$G$11+СВЦЭМ!$D$10+'СЕТ СН'!$G$6-'СЕТ СН'!$G$23</f>
        <v>894.93266370999982</v>
      </c>
    </row>
    <row r="75" spans="1:26" ht="15.75" x14ac:dyDescent="0.2">
      <c r="A75" s="36">
        <f t="shared" si="1"/>
        <v>42944</v>
      </c>
      <c r="B75" s="37">
        <f>SUMIFS(СВЦЭМ!$D$34:$D$777,СВЦЭМ!$A$34:$A$777,$A75,СВЦЭМ!$B$34:$B$777,B$47)+'СЕТ СН'!$G$11+СВЦЭМ!$D$10+'СЕТ СН'!$G$6-'СЕТ СН'!$G$23</f>
        <v>970.80330993999996</v>
      </c>
      <c r="C75" s="37">
        <f>SUMIFS(СВЦЭМ!$D$34:$D$777,СВЦЭМ!$A$34:$A$777,$A75,СВЦЭМ!$B$34:$B$777,C$47)+'СЕТ СН'!$G$11+СВЦЭМ!$D$10+'СЕТ СН'!$G$6-'СЕТ СН'!$G$23</f>
        <v>1056.0463015400001</v>
      </c>
      <c r="D75" s="37">
        <f>SUMIFS(СВЦЭМ!$D$34:$D$777,СВЦЭМ!$A$34:$A$777,$A75,СВЦЭМ!$B$34:$B$777,D$47)+'СЕТ СН'!$G$11+СВЦЭМ!$D$10+'СЕТ СН'!$G$6-'СЕТ СН'!$G$23</f>
        <v>1123.7701235100001</v>
      </c>
      <c r="E75" s="37">
        <f>SUMIFS(СВЦЭМ!$D$34:$D$777,СВЦЭМ!$A$34:$A$777,$A75,СВЦЭМ!$B$34:$B$777,E$47)+'СЕТ СН'!$G$11+СВЦЭМ!$D$10+'СЕТ СН'!$G$6-'СЕТ СН'!$G$23</f>
        <v>1141.9484457800002</v>
      </c>
      <c r="F75" s="37">
        <f>SUMIFS(СВЦЭМ!$D$34:$D$777,СВЦЭМ!$A$34:$A$777,$A75,СВЦЭМ!$B$34:$B$777,F$47)+'СЕТ СН'!$G$11+СВЦЭМ!$D$10+'СЕТ СН'!$G$6-'СЕТ СН'!$G$23</f>
        <v>1150.1519304000001</v>
      </c>
      <c r="G75" s="37">
        <f>SUMIFS(СВЦЭМ!$D$34:$D$777,СВЦЭМ!$A$34:$A$777,$A75,СВЦЭМ!$B$34:$B$777,G$47)+'СЕТ СН'!$G$11+СВЦЭМ!$D$10+'СЕТ СН'!$G$6-'СЕТ СН'!$G$23</f>
        <v>1140.6109625199999</v>
      </c>
      <c r="H75" s="37">
        <f>SUMIFS(СВЦЭМ!$D$34:$D$777,СВЦЭМ!$A$34:$A$777,$A75,СВЦЭМ!$B$34:$B$777,H$47)+'СЕТ СН'!$G$11+СВЦЭМ!$D$10+'СЕТ СН'!$G$6-'СЕТ СН'!$G$23</f>
        <v>1062.97104999</v>
      </c>
      <c r="I75" s="37">
        <f>SUMIFS(СВЦЭМ!$D$34:$D$777,СВЦЭМ!$A$34:$A$777,$A75,СВЦЭМ!$B$34:$B$777,I$47)+'СЕТ СН'!$G$11+СВЦЭМ!$D$10+'СЕТ СН'!$G$6-'СЕТ СН'!$G$23</f>
        <v>948.39942195999993</v>
      </c>
      <c r="J75" s="37">
        <f>SUMIFS(СВЦЭМ!$D$34:$D$777,СВЦЭМ!$A$34:$A$777,$A75,СВЦЭМ!$B$34:$B$777,J$47)+'СЕТ СН'!$G$11+СВЦЭМ!$D$10+'СЕТ СН'!$G$6-'СЕТ СН'!$G$23</f>
        <v>859.91628476999995</v>
      </c>
      <c r="K75" s="37">
        <f>SUMIFS(СВЦЭМ!$D$34:$D$777,СВЦЭМ!$A$34:$A$777,$A75,СВЦЭМ!$B$34:$B$777,K$47)+'СЕТ СН'!$G$11+СВЦЭМ!$D$10+'СЕТ СН'!$G$6-'СЕТ СН'!$G$23</f>
        <v>776.89595525999994</v>
      </c>
      <c r="L75" s="37">
        <f>SUMIFS(СВЦЭМ!$D$34:$D$777,СВЦЭМ!$A$34:$A$777,$A75,СВЦЭМ!$B$34:$B$777,L$47)+'СЕТ СН'!$G$11+СВЦЭМ!$D$10+'СЕТ СН'!$G$6-'СЕТ СН'!$G$23</f>
        <v>718.14054335999981</v>
      </c>
      <c r="M75" s="37">
        <f>SUMIFS(СВЦЭМ!$D$34:$D$777,СВЦЭМ!$A$34:$A$777,$A75,СВЦЭМ!$B$34:$B$777,M$47)+'СЕТ СН'!$G$11+СВЦЭМ!$D$10+'СЕТ СН'!$G$6-'СЕТ СН'!$G$23</f>
        <v>703.42878445999986</v>
      </c>
      <c r="N75" s="37">
        <f>SUMIFS(СВЦЭМ!$D$34:$D$777,СВЦЭМ!$A$34:$A$777,$A75,СВЦЭМ!$B$34:$B$777,N$47)+'СЕТ СН'!$G$11+СВЦЭМ!$D$10+'СЕТ СН'!$G$6-'СЕТ СН'!$G$23</f>
        <v>712.91849514</v>
      </c>
      <c r="O75" s="37">
        <f>SUMIFS(СВЦЭМ!$D$34:$D$777,СВЦЭМ!$A$34:$A$777,$A75,СВЦЭМ!$B$34:$B$777,O$47)+'СЕТ СН'!$G$11+СВЦЭМ!$D$10+'СЕТ СН'!$G$6-'СЕТ СН'!$G$23</f>
        <v>715.59434296000018</v>
      </c>
      <c r="P75" s="37">
        <f>SUMIFS(СВЦЭМ!$D$34:$D$777,СВЦЭМ!$A$34:$A$777,$A75,СВЦЭМ!$B$34:$B$777,P$47)+'СЕТ СН'!$G$11+СВЦЭМ!$D$10+'СЕТ СН'!$G$6-'СЕТ СН'!$G$23</f>
        <v>719.19110685999999</v>
      </c>
      <c r="Q75" s="37">
        <f>SUMIFS(СВЦЭМ!$D$34:$D$777,СВЦЭМ!$A$34:$A$777,$A75,СВЦЭМ!$B$34:$B$777,Q$47)+'СЕТ СН'!$G$11+СВЦЭМ!$D$10+'СЕТ СН'!$G$6-'СЕТ СН'!$G$23</f>
        <v>723.23326000999987</v>
      </c>
      <c r="R75" s="37">
        <f>SUMIFS(СВЦЭМ!$D$34:$D$777,СВЦЭМ!$A$34:$A$777,$A75,СВЦЭМ!$B$34:$B$777,R$47)+'СЕТ СН'!$G$11+СВЦЭМ!$D$10+'СЕТ СН'!$G$6-'СЕТ СН'!$G$23</f>
        <v>733.71213308000006</v>
      </c>
      <c r="S75" s="37">
        <f>SUMIFS(СВЦЭМ!$D$34:$D$777,СВЦЭМ!$A$34:$A$777,$A75,СВЦЭМ!$B$34:$B$777,S$47)+'СЕТ СН'!$G$11+СВЦЭМ!$D$10+'СЕТ СН'!$G$6-'СЕТ СН'!$G$23</f>
        <v>734.10688540000001</v>
      </c>
      <c r="T75" s="37">
        <f>SUMIFS(СВЦЭМ!$D$34:$D$777,СВЦЭМ!$A$34:$A$777,$A75,СВЦЭМ!$B$34:$B$777,T$47)+'СЕТ СН'!$G$11+СВЦЭМ!$D$10+'СЕТ СН'!$G$6-'СЕТ СН'!$G$23</f>
        <v>755.17417124999997</v>
      </c>
      <c r="U75" s="37">
        <f>SUMIFS(СВЦЭМ!$D$34:$D$777,СВЦЭМ!$A$34:$A$777,$A75,СВЦЭМ!$B$34:$B$777,U$47)+'СЕТ СН'!$G$11+СВЦЭМ!$D$10+'СЕТ СН'!$G$6-'СЕТ СН'!$G$23</f>
        <v>756.00626375000002</v>
      </c>
      <c r="V75" s="37">
        <f>SUMIFS(СВЦЭМ!$D$34:$D$777,СВЦЭМ!$A$34:$A$777,$A75,СВЦЭМ!$B$34:$B$777,V$47)+'СЕТ СН'!$G$11+СВЦЭМ!$D$10+'СЕТ СН'!$G$6-'СЕТ СН'!$G$23</f>
        <v>752.09034975999998</v>
      </c>
      <c r="W75" s="37">
        <f>SUMIFS(СВЦЭМ!$D$34:$D$777,СВЦЭМ!$A$34:$A$777,$A75,СВЦЭМ!$B$34:$B$777,W$47)+'СЕТ СН'!$G$11+СВЦЭМ!$D$10+'СЕТ СН'!$G$6-'СЕТ СН'!$G$23</f>
        <v>770.3171421699999</v>
      </c>
      <c r="X75" s="37">
        <f>SUMIFS(СВЦЭМ!$D$34:$D$777,СВЦЭМ!$A$34:$A$777,$A75,СВЦЭМ!$B$34:$B$777,X$47)+'СЕТ СН'!$G$11+СВЦЭМ!$D$10+'СЕТ СН'!$G$6-'СЕТ СН'!$G$23</f>
        <v>819.82451445000015</v>
      </c>
      <c r="Y75" s="37">
        <f>SUMIFS(СВЦЭМ!$D$34:$D$777,СВЦЭМ!$A$34:$A$777,$A75,СВЦЭМ!$B$34:$B$777,Y$47)+'СЕТ СН'!$G$11+СВЦЭМ!$D$10+'СЕТ СН'!$G$6-'СЕТ СН'!$G$23</f>
        <v>900.90061040000001</v>
      </c>
    </row>
    <row r="76" spans="1:26" ht="15.75" x14ac:dyDescent="0.2">
      <c r="A76" s="36">
        <f t="shared" si="1"/>
        <v>42945</v>
      </c>
      <c r="B76" s="37">
        <f>SUMIFS(СВЦЭМ!$D$34:$D$777,СВЦЭМ!$A$34:$A$777,$A76,СВЦЭМ!$B$34:$B$777,B$47)+'СЕТ СН'!$G$11+СВЦЭМ!$D$10+'СЕТ СН'!$G$6-'СЕТ СН'!$G$23</f>
        <v>940.03274305000014</v>
      </c>
      <c r="C76" s="37">
        <f>SUMIFS(СВЦЭМ!$D$34:$D$777,СВЦЭМ!$A$34:$A$777,$A76,СВЦЭМ!$B$34:$B$777,C$47)+'СЕТ СН'!$G$11+СВЦЭМ!$D$10+'СЕТ СН'!$G$6-'СЕТ СН'!$G$23</f>
        <v>1023.88502292</v>
      </c>
      <c r="D76" s="37">
        <f>SUMIFS(СВЦЭМ!$D$34:$D$777,СВЦЭМ!$A$34:$A$777,$A76,СВЦЭМ!$B$34:$B$777,D$47)+'СЕТ СН'!$G$11+СВЦЭМ!$D$10+'СЕТ СН'!$G$6-'СЕТ СН'!$G$23</f>
        <v>1075.5475539000001</v>
      </c>
      <c r="E76" s="37">
        <f>SUMIFS(СВЦЭМ!$D$34:$D$777,СВЦЭМ!$A$34:$A$777,$A76,СВЦЭМ!$B$34:$B$777,E$47)+'СЕТ СН'!$G$11+СВЦЭМ!$D$10+'СЕТ СН'!$G$6-'СЕТ СН'!$G$23</f>
        <v>1089.7150710200001</v>
      </c>
      <c r="F76" s="37">
        <f>SUMIFS(СВЦЭМ!$D$34:$D$777,СВЦЭМ!$A$34:$A$777,$A76,СВЦЭМ!$B$34:$B$777,F$47)+'СЕТ СН'!$G$11+СВЦЭМ!$D$10+'СЕТ СН'!$G$6-'СЕТ СН'!$G$23</f>
        <v>1102.1195487000002</v>
      </c>
      <c r="G76" s="37">
        <f>SUMIFS(СВЦЭМ!$D$34:$D$777,СВЦЭМ!$A$34:$A$777,$A76,СВЦЭМ!$B$34:$B$777,G$47)+'СЕТ СН'!$G$11+СВЦЭМ!$D$10+'СЕТ СН'!$G$6-'СЕТ СН'!$G$23</f>
        <v>1104.2278531300001</v>
      </c>
      <c r="H76" s="37">
        <f>SUMIFS(СВЦЭМ!$D$34:$D$777,СВЦЭМ!$A$34:$A$777,$A76,СВЦЭМ!$B$34:$B$777,H$47)+'СЕТ СН'!$G$11+СВЦЭМ!$D$10+'СЕТ СН'!$G$6-'СЕТ СН'!$G$23</f>
        <v>1071.93385126</v>
      </c>
      <c r="I76" s="37">
        <f>SUMIFS(СВЦЭМ!$D$34:$D$777,СВЦЭМ!$A$34:$A$777,$A76,СВЦЭМ!$B$34:$B$777,I$47)+'СЕТ СН'!$G$11+СВЦЭМ!$D$10+'СЕТ СН'!$G$6-'СЕТ СН'!$G$23</f>
        <v>988.94320334999998</v>
      </c>
      <c r="J76" s="37">
        <f>SUMIFS(СВЦЭМ!$D$34:$D$777,СВЦЭМ!$A$34:$A$777,$A76,СВЦЭМ!$B$34:$B$777,J$47)+'СЕТ СН'!$G$11+СВЦЭМ!$D$10+'СЕТ СН'!$G$6-'СЕТ СН'!$G$23</f>
        <v>906.50442226999985</v>
      </c>
      <c r="K76" s="37">
        <f>SUMIFS(СВЦЭМ!$D$34:$D$777,СВЦЭМ!$A$34:$A$777,$A76,СВЦЭМ!$B$34:$B$777,K$47)+'СЕТ СН'!$G$11+СВЦЭМ!$D$10+'СЕТ СН'!$G$6-'СЕТ СН'!$G$23</f>
        <v>826.31898920000003</v>
      </c>
      <c r="L76" s="37">
        <f>SUMIFS(СВЦЭМ!$D$34:$D$777,СВЦЭМ!$A$34:$A$777,$A76,СВЦЭМ!$B$34:$B$777,L$47)+'СЕТ СН'!$G$11+СВЦЭМ!$D$10+'СЕТ СН'!$G$6-'СЕТ СН'!$G$23</f>
        <v>765.51202332000003</v>
      </c>
      <c r="M76" s="37">
        <f>SUMIFS(СВЦЭМ!$D$34:$D$777,СВЦЭМ!$A$34:$A$777,$A76,СВЦЭМ!$B$34:$B$777,M$47)+'СЕТ СН'!$G$11+СВЦЭМ!$D$10+'СЕТ СН'!$G$6-'СЕТ СН'!$G$23</f>
        <v>743.71945995999999</v>
      </c>
      <c r="N76" s="37">
        <f>SUMIFS(СВЦЭМ!$D$34:$D$777,СВЦЭМ!$A$34:$A$777,$A76,СВЦЭМ!$B$34:$B$777,N$47)+'СЕТ СН'!$G$11+СВЦЭМ!$D$10+'СЕТ СН'!$G$6-'СЕТ СН'!$G$23</f>
        <v>758.36387024999999</v>
      </c>
      <c r="O76" s="37">
        <f>SUMIFS(СВЦЭМ!$D$34:$D$777,СВЦЭМ!$A$34:$A$777,$A76,СВЦЭМ!$B$34:$B$777,O$47)+'СЕТ СН'!$G$11+СВЦЭМ!$D$10+'СЕТ СН'!$G$6-'СЕТ СН'!$G$23</f>
        <v>748.70768064000004</v>
      </c>
      <c r="P76" s="37">
        <f>SUMIFS(СВЦЭМ!$D$34:$D$777,СВЦЭМ!$A$34:$A$777,$A76,СВЦЭМ!$B$34:$B$777,P$47)+'СЕТ СН'!$G$11+СВЦЭМ!$D$10+'СЕТ СН'!$G$6-'СЕТ СН'!$G$23</f>
        <v>760.36168782000004</v>
      </c>
      <c r="Q76" s="37">
        <f>SUMIFS(СВЦЭМ!$D$34:$D$777,СВЦЭМ!$A$34:$A$777,$A76,СВЦЭМ!$B$34:$B$777,Q$47)+'СЕТ СН'!$G$11+СВЦЭМ!$D$10+'СЕТ СН'!$G$6-'СЕТ СН'!$G$23</f>
        <v>760.81343399000002</v>
      </c>
      <c r="R76" s="37">
        <f>SUMIFS(СВЦЭМ!$D$34:$D$777,СВЦЭМ!$A$34:$A$777,$A76,СВЦЭМ!$B$34:$B$777,R$47)+'СЕТ СН'!$G$11+СВЦЭМ!$D$10+'СЕТ СН'!$G$6-'СЕТ СН'!$G$23</f>
        <v>760.35794178000015</v>
      </c>
      <c r="S76" s="37">
        <f>SUMIFS(СВЦЭМ!$D$34:$D$777,СВЦЭМ!$A$34:$A$777,$A76,СВЦЭМ!$B$34:$B$777,S$47)+'СЕТ СН'!$G$11+СВЦЭМ!$D$10+'СЕТ СН'!$G$6-'СЕТ СН'!$G$23</f>
        <v>745.46911515000011</v>
      </c>
      <c r="T76" s="37">
        <f>SUMIFS(СВЦЭМ!$D$34:$D$777,СВЦЭМ!$A$34:$A$777,$A76,СВЦЭМ!$B$34:$B$777,T$47)+'СЕТ СН'!$G$11+СВЦЭМ!$D$10+'СЕТ СН'!$G$6-'СЕТ СН'!$G$23</f>
        <v>749.26686741000003</v>
      </c>
      <c r="U76" s="37">
        <f>SUMIFS(СВЦЭМ!$D$34:$D$777,СВЦЭМ!$A$34:$A$777,$A76,СВЦЭМ!$B$34:$B$777,U$47)+'СЕТ СН'!$G$11+СВЦЭМ!$D$10+'СЕТ СН'!$G$6-'СЕТ СН'!$G$23</f>
        <v>750.84109924999984</v>
      </c>
      <c r="V76" s="37">
        <f>SUMIFS(СВЦЭМ!$D$34:$D$777,СВЦЭМ!$A$34:$A$777,$A76,СВЦЭМ!$B$34:$B$777,V$47)+'СЕТ СН'!$G$11+СВЦЭМ!$D$10+'СЕТ СН'!$G$6-'СЕТ СН'!$G$23</f>
        <v>764.35985983</v>
      </c>
      <c r="W76" s="37">
        <f>SUMIFS(СВЦЭМ!$D$34:$D$777,СВЦЭМ!$A$34:$A$777,$A76,СВЦЭМ!$B$34:$B$777,W$47)+'СЕТ СН'!$G$11+СВЦЭМ!$D$10+'СЕТ СН'!$G$6-'СЕТ СН'!$G$23</f>
        <v>789.28817056000003</v>
      </c>
      <c r="X76" s="37">
        <f>SUMIFS(СВЦЭМ!$D$34:$D$777,СВЦЭМ!$A$34:$A$777,$A76,СВЦЭМ!$B$34:$B$777,X$47)+'СЕТ СН'!$G$11+СВЦЭМ!$D$10+'СЕТ СН'!$G$6-'СЕТ СН'!$G$23</f>
        <v>851.01254438000001</v>
      </c>
      <c r="Y76" s="37">
        <f>SUMIFS(СВЦЭМ!$D$34:$D$777,СВЦЭМ!$A$34:$A$777,$A76,СВЦЭМ!$B$34:$B$777,Y$47)+'СЕТ СН'!$G$11+СВЦЭМ!$D$10+'СЕТ СН'!$G$6-'СЕТ СН'!$G$23</f>
        <v>954.21688715999994</v>
      </c>
    </row>
    <row r="77" spans="1:26" ht="15.75" x14ac:dyDescent="0.2">
      <c r="A77" s="36">
        <f t="shared" si="1"/>
        <v>42946</v>
      </c>
      <c r="B77" s="37">
        <f>SUMIFS(СВЦЭМ!$D$34:$D$777,СВЦЭМ!$A$34:$A$777,$A77,СВЦЭМ!$B$34:$B$777,B$47)+'СЕТ СН'!$G$11+СВЦЭМ!$D$10+'СЕТ СН'!$G$6-'СЕТ СН'!$G$23</f>
        <v>954.70578944999988</v>
      </c>
      <c r="C77" s="37">
        <f>SUMIFS(СВЦЭМ!$D$34:$D$777,СВЦЭМ!$A$34:$A$777,$A77,СВЦЭМ!$B$34:$B$777,C$47)+'СЕТ СН'!$G$11+СВЦЭМ!$D$10+'СЕТ СН'!$G$6-'СЕТ СН'!$G$23</f>
        <v>1032.1513479100001</v>
      </c>
      <c r="D77" s="37">
        <f>SUMIFS(СВЦЭМ!$D$34:$D$777,СВЦЭМ!$A$34:$A$777,$A77,СВЦЭМ!$B$34:$B$777,D$47)+'СЕТ СН'!$G$11+СВЦЭМ!$D$10+'СЕТ СН'!$G$6-'СЕТ СН'!$G$23</f>
        <v>1093.83463413</v>
      </c>
      <c r="E77" s="37">
        <f>SUMIFS(СВЦЭМ!$D$34:$D$777,СВЦЭМ!$A$34:$A$777,$A77,СВЦЭМ!$B$34:$B$777,E$47)+'СЕТ СН'!$G$11+СВЦЭМ!$D$10+'СЕТ СН'!$G$6-'СЕТ СН'!$G$23</f>
        <v>1105.3053188700001</v>
      </c>
      <c r="F77" s="37">
        <f>SUMIFS(СВЦЭМ!$D$34:$D$777,СВЦЭМ!$A$34:$A$777,$A77,СВЦЭМ!$B$34:$B$777,F$47)+'СЕТ СН'!$G$11+СВЦЭМ!$D$10+'СЕТ СН'!$G$6-'СЕТ СН'!$G$23</f>
        <v>1132.9896660300001</v>
      </c>
      <c r="G77" s="37">
        <f>SUMIFS(СВЦЭМ!$D$34:$D$777,СВЦЭМ!$A$34:$A$777,$A77,СВЦЭМ!$B$34:$B$777,G$47)+'СЕТ СН'!$G$11+СВЦЭМ!$D$10+'СЕТ СН'!$G$6-'СЕТ СН'!$G$23</f>
        <v>1138.1703923600001</v>
      </c>
      <c r="H77" s="37">
        <f>SUMIFS(СВЦЭМ!$D$34:$D$777,СВЦЭМ!$A$34:$A$777,$A77,СВЦЭМ!$B$34:$B$777,H$47)+'СЕТ СН'!$G$11+СВЦЭМ!$D$10+'СЕТ СН'!$G$6-'СЕТ СН'!$G$23</f>
        <v>1097.20927901</v>
      </c>
      <c r="I77" s="37">
        <f>SUMIFS(СВЦЭМ!$D$34:$D$777,СВЦЭМ!$A$34:$A$777,$A77,СВЦЭМ!$B$34:$B$777,I$47)+'СЕТ СН'!$G$11+СВЦЭМ!$D$10+'СЕТ СН'!$G$6-'СЕТ СН'!$G$23</f>
        <v>1004.2336360100001</v>
      </c>
      <c r="J77" s="37">
        <f>SUMIFS(СВЦЭМ!$D$34:$D$777,СВЦЭМ!$A$34:$A$777,$A77,СВЦЭМ!$B$34:$B$777,J$47)+'СЕТ СН'!$G$11+СВЦЭМ!$D$10+'СЕТ СН'!$G$6-'СЕТ СН'!$G$23</f>
        <v>912.88755605999995</v>
      </c>
      <c r="K77" s="37">
        <f>SUMIFS(СВЦЭМ!$D$34:$D$777,СВЦЭМ!$A$34:$A$777,$A77,СВЦЭМ!$B$34:$B$777,K$47)+'СЕТ СН'!$G$11+СВЦЭМ!$D$10+'СЕТ СН'!$G$6-'СЕТ СН'!$G$23</f>
        <v>801.71294812999986</v>
      </c>
      <c r="L77" s="37">
        <f>SUMIFS(СВЦЭМ!$D$34:$D$777,СВЦЭМ!$A$34:$A$777,$A77,СВЦЭМ!$B$34:$B$777,L$47)+'СЕТ СН'!$G$11+СВЦЭМ!$D$10+'СЕТ СН'!$G$6-'СЕТ СН'!$G$23</f>
        <v>728.39155937999999</v>
      </c>
      <c r="M77" s="37">
        <f>SUMIFS(СВЦЭМ!$D$34:$D$777,СВЦЭМ!$A$34:$A$777,$A77,СВЦЭМ!$B$34:$B$777,M$47)+'СЕТ СН'!$G$11+СВЦЭМ!$D$10+'СЕТ СН'!$G$6-'СЕТ СН'!$G$23</f>
        <v>705.39775387999998</v>
      </c>
      <c r="N77" s="37">
        <f>SUMIFS(СВЦЭМ!$D$34:$D$777,СВЦЭМ!$A$34:$A$777,$A77,СВЦЭМ!$B$34:$B$777,N$47)+'СЕТ СН'!$G$11+СВЦЭМ!$D$10+'СЕТ СН'!$G$6-'СЕТ СН'!$G$23</f>
        <v>710.83066349000001</v>
      </c>
      <c r="O77" s="37">
        <f>SUMIFS(СВЦЭМ!$D$34:$D$777,СВЦЭМ!$A$34:$A$777,$A77,СВЦЭМ!$B$34:$B$777,O$47)+'СЕТ СН'!$G$11+СВЦЭМ!$D$10+'СЕТ СН'!$G$6-'СЕТ СН'!$G$23</f>
        <v>705.36571446000016</v>
      </c>
      <c r="P77" s="37">
        <f>SUMIFS(СВЦЭМ!$D$34:$D$777,СВЦЭМ!$A$34:$A$777,$A77,СВЦЭМ!$B$34:$B$777,P$47)+'СЕТ СН'!$G$11+СВЦЭМ!$D$10+'СЕТ СН'!$G$6-'СЕТ СН'!$G$23</f>
        <v>719.26756432999991</v>
      </c>
      <c r="Q77" s="37">
        <f>SUMIFS(СВЦЭМ!$D$34:$D$777,СВЦЭМ!$A$34:$A$777,$A77,СВЦЭМ!$B$34:$B$777,Q$47)+'СЕТ СН'!$G$11+СВЦЭМ!$D$10+'СЕТ СН'!$G$6-'СЕТ СН'!$G$23</f>
        <v>714.41597374999992</v>
      </c>
      <c r="R77" s="37">
        <f>SUMIFS(СВЦЭМ!$D$34:$D$777,СВЦЭМ!$A$34:$A$777,$A77,СВЦЭМ!$B$34:$B$777,R$47)+'СЕТ СН'!$G$11+СВЦЭМ!$D$10+'СЕТ СН'!$G$6-'СЕТ СН'!$G$23</f>
        <v>717.87490802000002</v>
      </c>
      <c r="S77" s="37">
        <f>SUMIFS(СВЦЭМ!$D$34:$D$777,СВЦЭМ!$A$34:$A$777,$A77,СВЦЭМ!$B$34:$B$777,S$47)+'СЕТ СН'!$G$11+СВЦЭМ!$D$10+'СЕТ СН'!$G$6-'СЕТ СН'!$G$23</f>
        <v>703.05262798000012</v>
      </c>
      <c r="T77" s="37">
        <f>SUMIFS(СВЦЭМ!$D$34:$D$777,СВЦЭМ!$A$34:$A$777,$A77,СВЦЭМ!$B$34:$B$777,T$47)+'СЕТ СН'!$G$11+СВЦЭМ!$D$10+'СЕТ СН'!$G$6-'СЕТ СН'!$G$23</f>
        <v>704.60294376000002</v>
      </c>
      <c r="U77" s="37">
        <f>SUMIFS(СВЦЭМ!$D$34:$D$777,СВЦЭМ!$A$34:$A$777,$A77,СВЦЭМ!$B$34:$B$777,U$47)+'СЕТ СН'!$G$11+СВЦЭМ!$D$10+'СЕТ СН'!$G$6-'СЕТ СН'!$G$23</f>
        <v>701.52542764000009</v>
      </c>
      <c r="V77" s="37">
        <f>SUMIFS(СВЦЭМ!$D$34:$D$777,СВЦЭМ!$A$34:$A$777,$A77,СВЦЭМ!$B$34:$B$777,V$47)+'СЕТ СН'!$G$11+СВЦЭМ!$D$10+'СЕТ СН'!$G$6-'СЕТ СН'!$G$23</f>
        <v>711.31262447000017</v>
      </c>
      <c r="W77" s="37">
        <f>SUMIFS(СВЦЭМ!$D$34:$D$777,СВЦЭМ!$A$34:$A$777,$A77,СВЦЭМ!$B$34:$B$777,W$47)+'СЕТ СН'!$G$11+СВЦЭМ!$D$10+'СЕТ СН'!$G$6-'СЕТ СН'!$G$23</f>
        <v>743.26852865000001</v>
      </c>
      <c r="X77" s="37">
        <f>SUMIFS(СВЦЭМ!$D$34:$D$777,СВЦЭМ!$A$34:$A$777,$A77,СВЦЭМ!$B$34:$B$777,X$47)+'СЕТ СН'!$G$11+СВЦЭМ!$D$10+'СЕТ СН'!$G$6-'СЕТ СН'!$G$23</f>
        <v>786.19256039999982</v>
      </c>
      <c r="Y77" s="37">
        <f>SUMIFS(СВЦЭМ!$D$34:$D$777,СВЦЭМ!$A$34:$A$777,$A77,СВЦЭМ!$B$34:$B$777,Y$47)+'СЕТ СН'!$G$11+СВЦЭМ!$D$10+'СЕТ СН'!$G$6-'СЕТ СН'!$G$23</f>
        <v>891.71862133000013</v>
      </c>
    </row>
    <row r="78" spans="1:26" ht="15.75" x14ac:dyDescent="0.2">
      <c r="A78" s="36">
        <f t="shared" si="1"/>
        <v>42947</v>
      </c>
      <c r="B78" s="37">
        <f>SUMIFS(СВЦЭМ!$D$34:$D$777,СВЦЭМ!$A$34:$A$777,$A78,СВЦЭМ!$B$34:$B$777,B$47)+'СЕТ СН'!$G$11+СВЦЭМ!$D$10+'СЕТ СН'!$G$6-'СЕТ СН'!$G$23</f>
        <v>972.56534577000002</v>
      </c>
      <c r="C78" s="37">
        <f>SUMIFS(СВЦЭМ!$D$34:$D$777,СВЦЭМ!$A$34:$A$777,$A78,СВЦЭМ!$B$34:$B$777,C$47)+'СЕТ СН'!$G$11+СВЦЭМ!$D$10+'СЕТ СН'!$G$6-'СЕТ СН'!$G$23</f>
        <v>1056.1300625800002</v>
      </c>
      <c r="D78" s="37">
        <f>SUMIFS(СВЦЭМ!$D$34:$D$777,СВЦЭМ!$A$34:$A$777,$A78,СВЦЭМ!$B$34:$B$777,D$47)+'СЕТ СН'!$G$11+СВЦЭМ!$D$10+'СЕТ СН'!$G$6-'СЕТ СН'!$G$23</f>
        <v>1100.55702223</v>
      </c>
      <c r="E78" s="37">
        <f>SUMIFS(СВЦЭМ!$D$34:$D$777,СВЦЭМ!$A$34:$A$777,$A78,СВЦЭМ!$B$34:$B$777,E$47)+'СЕТ СН'!$G$11+СВЦЭМ!$D$10+'СЕТ СН'!$G$6-'СЕТ СН'!$G$23</f>
        <v>1115.5955237300002</v>
      </c>
      <c r="F78" s="37">
        <f>SUMIFS(СВЦЭМ!$D$34:$D$777,СВЦЭМ!$A$34:$A$777,$A78,СВЦЭМ!$B$34:$B$777,F$47)+'СЕТ СН'!$G$11+СВЦЭМ!$D$10+'СЕТ СН'!$G$6-'СЕТ СН'!$G$23</f>
        <v>1137.0365349599999</v>
      </c>
      <c r="G78" s="37">
        <f>SUMIFS(СВЦЭМ!$D$34:$D$777,СВЦЭМ!$A$34:$A$777,$A78,СВЦЭМ!$B$34:$B$777,G$47)+'СЕТ СН'!$G$11+СВЦЭМ!$D$10+'СЕТ СН'!$G$6-'СЕТ СН'!$G$23</f>
        <v>1125.86664731</v>
      </c>
      <c r="H78" s="37">
        <f>SUMIFS(СВЦЭМ!$D$34:$D$777,СВЦЭМ!$A$34:$A$777,$A78,СВЦЭМ!$B$34:$B$777,H$47)+'СЕТ СН'!$G$11+СВЦЭМ!$D$10+'СЕТ СН'!$G$6-'СЕТ СН'!$G$23</f>
        <v>1044.2881160700001</v>
      </c>
      <c r="I78" s="37">
        <f>SUMIFS(СВЦЭМ!$D$34:$D$777,СВЦЭМ!$A$34:$A$777,$A78,СВЦЭМ!$B$34:$B$777,I$47)+'СЕТ СН'!$G$11+СВЦЭМ!$D$10+'СЕТ СН'!$G$6-'СЕТ СН'!$G$23</f>
        <v>948.34099384000001</v>
      </c>
      <c r="J78" s="37">
        <f>SUMIFS(СВЦЭМ!$D$34:$D$777,СВЦЭМ!$A$34:$A$777,$A78,СВЦЭМ!$B$34:$B$777,J$47)+'СЕТ СН'!$G$11+СВЦЭМ!$D$10+'СЕТ СН'!$G$6-'СЕТ СН'!$G$23</f>
        <v>850.25385822999988</v>
      </c>
      <c r="K78" s="37">
        <f>SUMIFS(СВЦЭМ!$D$34:$D$777,СВЦЭМ!$A$34:$A$777,$A78,СВЦЭМ!$B$34:$B$777,K$47)+'СЕТ СН'!$G$11+СВЦЭМ!$D$10+'СЕТ СН'!$G$6-'СЕТ СН'!$G$23</f>
        <v>768.52198829999998</v>
      </c>
      <c r="L78" s="37">
        <f>SUMIFS(СВЦЭМ!$D$34:$D$777,СВЦЭМ!$A$34:$A$777,$A78,СВЦЭМ!$B$34:$B$777,L$47)+'СЕТ СН'!$G$11+СВЦЭМ!$D$10+'СЕТ СН'!$G$6-'СЕТ СН'!$G$23</f>
        <v>712.58701831999997</v>
      </c>
      <c r="M78" s="37">
        <f>SUMIFS(СВЦЭМ!$D$34:$D$777,СВЦЭМ!$A$34:$A$777,$A78,СВЦЭМ!$B$34:$B$777,M$47)+'СЕТ СН'!$G$11+СВЦЭМ!$D$10+'СЕТ СН'!$G$6-'СЕТ СН'!$G$23</f>
        <v>700.85155430999998</v>
      </c>
      <c r="N78" s="37">
        <f>SUMIFS(СВЦЭМ!$D$34:$D$777,СВЦЭМ!$A$34:$A$777,$A78,СВЦЭМ!$B$34:$B$777,N$47)+'СЕТ СН'!$G$11+СВЦЭМ!$D$10+'СЕТ СН'!$G$6-'СЕТ СН'!$G$23</f>
        <v>699.00342395999996</v>
      </c>
      <c r="O78" s="37">
        <f>SUMIFS(СВЦЭМ!$D$34:$D$777,СВЦЭМ!$A$34:$A$777,$A78,СВЦЭМ!$B$34:$B$777,O$47)+'СЕТ СН'!$G$11+СВЦЭМ!$D$10+'СЕТ СН'!$G$6-'СЕТ СН'!$G$23</f>
        <v>703.17938251999999</v>
      </c>
      <c r="P78" s="37">
        <f>SUMIFS(СВЦЭМ!$D$34:$D$777,СВЦЭМ!$A$34:$A$777,$A78,СВЦЭМ!$B$34:$B$777,P$47)+'СЕТ СН'!$G$11+СВЦЭМ!$D$10+'СЕТ СН'!$G$6-'СЕТ СН'!$G$23</f>
        <v>720.74519856000006</v>
      </c>
      <c r="Q78" s="37">
        <f>SUMIFS(СВЦЭМ!$D$34:$D$777,СВЦЭМ!$A$34:$A$777,$A78,СВЦЭМ!$B$34:$B$777,Q$47)+'СЕТ СН'!$G$11+СВЦЭМ!$D$10+'СЕТ СН'!$G$6-'СЕТ СН'!$G$23</f>
        <v>725.92315474999987</v>
      </c>
      <c r="R78" s="37">
        <f>SUMIFS(СВЦЭМ!$D$34:$D$777,СВЦЭМ!$A$34:$A$777,$A78,СВЦЭМ!$B$34:$B$777,R$47)+'СЕТ СН'!$G$11+СВЦЭМ!$D$10+'СЕТ СН'!$G$6-'СЕТ СН'!$G$23</f>
        <v>732.78727058000004</v>
      </c>
      <c r="S78" s="37">
        <f>SUMIFS(СВЦЭМ!$D$34:$D$777,СВЦЭМ!$A$34:$A$777,$A78,СВЦЭМ!$B$34:$B$777,S$47)+'СЕТ СН'!$G$11+СВЦЭМ!$D$10+'СЕТ СН'!$G$6-'СЕТ СН'!$G$23</f>
        <v>707.35424793999982</v>
      </c>
      <c r="T78" s="37">
        <f>SUMIFS(СВЦЭМ!$D$34:$D$777,СВЦЭМ!$A$34:$A$777,$A78,СВЦЭМ!$B$34:$B$777,T$47)+'СЕТ СН'!$G$11+СВЦЭМ!$D$10+'СЕТ СН'!$G$6-'СЕТ СН'!$G$23</f>
        <v>696.06006625000009</v>
      </c>
      <c r="U78" s="37">
        <f>SUMIFS(СВЦЭМ!$D$34:$D$777,СВЦЭМ!$A$34:$A$777,$A78,СВЦЭМ!$B$34:$B$777,U$47)+'СЕТ СН'!$G$11+СВЦЭМ!$D$10+'СЕТ СН'!$G$6-'СЕТ СН'!$G$23</f>
        <v>701.37305711999988</v>
      </c>
      <c r="V78" s="37">
        <f>SUMIFS(СВЦЭМ!$D$34:$D$777,СВЦЭМ!$A$34:$A$777,$A78,СВЦЭМ!$B$34:$B$777,V$47)+'СЕТ СН'!$G$11+СВЦЭМ!$D$10+'СЕТ СН'!$G$6-'СЕТ СН'!$G$23</f>
        <v>723.95940986999994</v>
      </c>
      <c r="W78" s="37">
        <f>SUMIFS(СВЦЭМ!$D$34:$D$777,СВЦЭМ!$A$34:$A$777,$A78,СВЦЭМ!$B$34:$B$777,W$47)+'СЕТ СН'!$G$11+СВЦЭМ!$D$10+'СЕТ СН'!$G$6-'СЕТ СН'!$G$23</f>
        <v>747.05133978999993</v>
      </c>
      <c r="X78" s="37">
        <f>SUMIFS(СВЦЭМ!$D$34:$D$777,СВЦЭМ!$A$34:$A$777,$A78,СВЦЭМ!$B$34:$B$777,X$47)+'СЕТ СН'!$G$11+СВЦЭМ!$D$10+'СЕТ СН'!$G$6-'СЕТ СН'!$G$23</f>
        <v>817.65790556999991</v>
      </c>
      <c r="Y78" s="37">
        <f>SUMIFS(СВЦЭМ!$D$34:$D$777,СВЦЭМ!$A$34:$A$777,$A78,СВЦЭМ!$B$34:$B$777,Y$47)+'СЕТ СН'!$G$11+СВЦЭМ!$D$10+'СЕТ СН'!$G$6-'СЕТ СН'!$G$23</f>
        <v>910.78402684000002</v>
      </c>
    </row>
    <row r="79" spans="1:26" ht="15.75" x14ac:dyDescent="0.2">
      <c r="A79" s="40"/>
      <c r="B79" s="40"/>
      <c r="C79" s="40"/>
      <c r="D79" s="40"/>
      <c r="E79" s="40"/>
      <c r="F79" s="40"/>
      <c r="G79" s="40"/>
      <c r="H79" s="40"/>
      <c r="I79" s="40"/>
      <c r="J79" s="40"/>
      <c r="K79" s="40"/>
      <c r="L79" s="40"/>
      <c r="M79" s="40"/>
      <c r="N79" s="40"/>
      <c r="O79" s="40"/>
      <c r="P79" s="40"/>
      <c r="Q79" s="40"/>
      <c r="R79" s="40"/>
      <c r="S79" s="40"/>
      <c r="T79" s="40"/>
      <c r="U79" s="40"/>
      <c r="V79" s="40"/>
      <c r="W79" s="40"/>
      <c r="X79" s="40"/>
      <c r="Y79" s="40"/>
      <c r="Z79" s="40"/>
    </row>
    <row r="80" spans="1:26" ht="15.75" x14ac:dyDescent="0.25">
      <c r="A80" s="33"/>
      <c r="B80" s="33"/>
      <c r="C80" s="33"/>
      <c r="D80" s="33"/>
      <c r="E80" s="33"/>
      <c r="F80" s="33"/>
      <c r="G80" s="33"/>
      <c r="H80" s="33"/>
      <c r="I80" s="33"/>
      <c r="J80" s="33"/>
      <c r="K80" s="33"/>
      <c r="L80" s="33"/>
      <c r="M80" s="33"/>
      <c r="N80" s="33"/>
      <c r="O80" s="33"/>
      <c r="P80" s="33"/>
      <c r="Q80" s="33"/>
      <c r="R80" s="33"/>
      <c r="S80" s="33"/>
      <c r="T80" s="33"/>
      <c r="U80" s="33"/>
      <c r="V80" s="33"/>
      <c r="W80" s="33"/>
      <c r="X80" s="33"/>
      <c r="Y80" s="33"/>
    </row>
    <row r="81" spans="1:27" ht="12.75" customHeight="1" x14ac:dyDescent="0.2">
      <c r="A81" s="117" t="s">
        <v>7</v>
      </c>
      <c r="B81" s="120" t="s">
        <v>75</v>
      </c>
      <c r="C81" s="121"/>
      <c r="D81" s="121"/>
      <c r="E81" s="121"/>
      <c r="F81" s="121"/>
      <c r="G81" s="121"/>
      <c r="H81" s="121"/>
      <c r="I81" s="121"/>
      <c r="J81" s="121"/>
      <c r="K81" s="121"/>
      <c r="L81" s="121"/>
      <c r="M81" s="121"/>
      <c r="N81" s="121"/>
      <c r="O81" s="121"/>
      <c r="P81" s="121"/>
      <c r="Q81" s="121"/>
      <c r="R81" s="121"/>
      <c r="S81" s="121"/>
      <c r="T81" s="121"/>
      <c r="U81" s="121"/>
      <c r="V81" s="121"/>
      <c r="W81" s="121"/>
      <c r="X81" s="121"/>
      <c r="Y81" s="122"/>
    </row>
    <row r="82" spans="1:27" ht="12.75" customHeight="1" x14ac:dyDescent="0.2">
      <c r="A82" s="118"/>
      <c r="B82" s="123"/>
      <c r="C82" s="124"/>
      <c r="D82" s="124"/>
      <c r="E82" s="124"/>
      <c r="F82" s="124"/>
      <c r="G82" s="124"/>
      <c r="H82" s="124"/>
      <c r="I82" s="124"/>
      <c r="J82" s="124"/>
      <c r="K82" s="124"/>
      <c r="L82" s="124"/>
      <c r="M82" s="124"/>
      <c r="N82" s="124"/>
      <c r="O82" s="124"/>
      <c r="P82" s="124"/>
      <c r="Q82" s="124"/>
      <c r="R82" s="124"/>
      <c r="S82" s="124"/>
      <c r="T82" s="124"/>
      <c r="U82" s="124"/>
      <c r="V82" s="124"/>
      <c r="W82" s="124"/>
      <c r="X82" s="124"/>
      <c r="Y82" s="125"/>
    </row>
    <row r="83" spans="1:27" ht="12.75" customHeight="1" x14ac:dyDescent="0.2">
      <c r="A83" s="119"/>
      <c r="B83" s="35">
        <v>1</v>
      </c>
      <c r="C83" s="35">
        <v>2</v>
      </c>
      <c r="D83" s="35">
        <v>3</v>
      </c>
      <c r="E83" s="35">
        <v>4</v>
      </c>
      <c r="F83" s="35">
        <v>5</v>
      </c>
      <c r="G83" s="35">
        <v>6</v>
      </c>
      <c r="H83" s="35">
        <v>7</v>
      </c>
      <c r="I83" s="35">
        <v>8</v>
      </c>
      <c r="J83" s="35">
        <v>9</v>
      </c>
      <c r="K83" s="35">
        <v>10</v>
      </c>
      <c r="L83" s="35">
        <v>11</v>
      </c>
      <c r="M83" s="35">
        <v>12</v>
      </c>
      <c r="N83" s="35">
        <v>13</v>
      </c>
      <c r="O83" s="35">
        <v>14</v>
      </c>
      <c r="P83" s="35">
        <v>15</v>
      </c>
      <c r="Q83" s="35">
        <v>16</v>
      </c>
      <c r="R83" s="35">
        <v>17</v>
      </c>
      <c r="S83" s="35">
        <v>18</v>
      </c>
      <c r="T83" s="35">
        <v>19</v>
      </c>
      <c r="U83" s="35">
        <v>20</v>
      </c>
      <c r="V83" s="35">
        <v>21</v>
      </c>
      <c r="W83" s="35">
        <v>22</v>
      </c>
      <c r="X83" s="35">
        <v>23</v>
      </c>
      <c r="Y83" s="35">
        <v>24</v>
      </c>
    </row>
    <row r="84" spans="1:27" ht="15.75" customHeight="1" x14ac:dyDescent="0.2">
      <c r="A84" s="36" t="str">
        <f>A48</f>
        <v>01.07.2017</v>
      </c>
      <c r="B84" s="37">
        <f>SUMIFS(СВЦЭМ!$D$34:$D$777,СВЦЭМ!$A$34:$A$777,$A84,СВЦЭМ!$B$34:$B$777,B$83)+'СЕТ СН'!$H$11+СВЦЭМ!$D$10+'СЕТ СН'!$H$6-'СЕТ СН'!$H$23</f>
        <v>1202.7788406099999</v>
      </c>
      <c r="C84" s="37">
        <f>SUMIFS(СВЦЭМ!$D$34:$D$777,СВЦЭМ!$A$34:$A$777,$A84,СВЦЭМ!$B$34:$B$777,C$83)+'СЕТ СН'!$H$11+СВЦЭМ!$D$10+'СЕТ СН'!$H$6-'СЕТ СН'!$H$23</f>
        <v>1254.7136910600002</v>
      </c>
      <c r="D84" s="37">
        <f>SUMIFS(СВЦЭМ!$D$34:$D$777,СВЦЭМ!$A$34:$A$777,$A84,СВЦЭМ!$B$34:$B$777,D$83)+'СЕТ СН'!$H$11+СВЦЭМ!$D$10+'СЕТ СН'!$H$6-'СЕТ СН'!$H$23</f>
        <v>1313.0959555999998</v>
      </c>
      <c r="E84" s="37">
        <f>SUMIFS(СВЦЭМ!$D$34:$D$777,СВЦЭМ!$A$34:$A$777,$A84,СВЦЭМ!$B$34:$B$777,E$83)+'СЕТ СН'!$H$11+СВЦЭМ!$D$10+'СЕТ СН'!$H$6-'СЕТ СН'!$H$23</f>
        <v>1299.29986431</v>
      </c>
      <c r="F84" s="37">
        <f>SUMIFS(СВЦЭМ!$D$34:$D$777,СВЦЭМ!$A$34:$A$777,$A84,СВЦЭМ!$B$34:$B$777,F$83)+'СЕТ СН'!$H$11+СВЦЭМ!$D$10+'СЕТ СН'!$H$6-'СЕТ СН'!$H$23</f>
        <v>1289.8293848600001</v>
      </c>
      <c r="G84" s="37">
        <f>SUMIFS(СВЦЭМ!$D$34:$D$777,СВЦЭМ!$A$34:$A$777,$A84,СВЦЭМ!$B$34:$B$777,G$83)+'СЕТ СН'!$H$11+СВЦЭМ!$D$10+'СЕТ СН'!$H$6-'СЕТ СН'!$H$23</f>
        <v>1295.97676641</v>
      </c>
      <c r="H84" s="37">
        <f>SUMIFS(СВЦЭМ!$D$34:$D$777,СВЦЭМ!$A$34:$A$777,$A84,СВЦЭМ!$B$34:$B$777,H$83)+'СЕТ СН'!$H$11+СВЦЭМ!$D$10+'СЕТ СН'!$H$6-'СЕТ СН'!$H$23</f>
        <v>1324.4200984499998</v>
      </c>
      <c r="I84" s="37">
        <f>SUMIFS(СВЦЭМ!$D$34:$D$777,СВЦЭМ!$A$34:$A$777,$A84,СВЦЭМ!$B$34:$B$777,I$83)+'СЕТ СН'!$H$11+СВЦЭМ!$D$10+'СЕТ СН'!$H$6-'СЕТ СН'!$H$23</f>
        <v>1279.2408945000002</v>
      </c>
      <c r="J84" s="37">
        <f>SUMIFS(СВЦЭМ!$D$34:$D$777,СВЦЭМ!$A$34:$A$777,$A84,СВЦЭМ!$B$34:$B$777,J$83)+'СЕТ СН'!$H$11+СВЦЭМ!$D$10+'СЕТ СН'!$H$6-'СЕТ СН'!$H$23</f>
        <v>1234.2141226200001</v>
      </c>
      <c r="K84" s="37">
        <f>SUMIFS(СВЦЭМ!$D$34:$D$777,СВЦЭМ!$A$34:$A$777,$A84,СВЦЭМ!$B$34:$B$777,K$83)+'СЕТ СН'!$H$11+СВЦЭМ!$D$10+'СЕТ СН'!$H$6-'СЕТ СН'!$H$23</f>
        <v>1163.1459473099999</v>
      </c>
      <c r="L84" s="37">
        <f>SUMIFS(СВЦЭМ!$D$34:$D$777,СВЦЭМ!$A$34:$A$777,$A84,СВЦЭМ!$B$34:$B$777,L$83)+'СЕТ СН'!$H$11+СВЦЭМ!$D$10+'СЕТ СН'!$H$6-'СЕТ СН'!$H$23</f>
        <v>1090.45870423</v>
      </c>
      <c r="M84" s="37">
        <f>SUMIFS(СВЦЭМ!$D$34:$D$777,СВЦЭМ!$A$34:$A$777,$A84,СВЦЭМ!$B$34:$B$777,M$83)+'СЕТ СН'!$H$11+СВЦЭМ!$D$10+'СЕТ СН'!$H$6-'СЕТ СН'!$H$23</f>
        <v>1085.2765997699998</v>
      </c>
      <c r="N84" s="37">
        <f>SUMIFS(СВЦЭМ!$D$34:$D$777,СВЦЭМ!$A$34:$A$777,$A84,СВЦЭМ!$B$34:$B$777,N$83)+'СЕТ СН'!$H$11+СВЦЭМ!$D$10+'СЕТ СН'!$H$6-'СЕТ СН'!$H$23</f>
        <v>1091.9168002000001</v>
      </c>
      <c r="O84" s="37">
        <f>SUMIFS(СВЦЭМ!$D$34:$D$777,СВЦЭМ!$A$34:$A$777,$A84,СВЦЭМ!$B$34:$B$777,O$83)+'СЕТ СН'!$H$11+СВЦЭМ!$D$10+'СЕТ СН'!$H$6-'СЕТ СН'!$H$23</f>
        <v>1085.8529357399998</v>
      </c>
      <c r="P84" s="37">
        <f>SUMIFS(СВЦЭМ!$D$34:$D$777,СВЦЭМ!$A$34:$A$777,$A84,СВЦЭМ!$B$34:$B$777,P$83)+'СЕТ СН'!$H$11+СВЦЭМ!$D$10+'СЕТ СН'!$H$6-'СЕТ СН'!$H$23</f>
        <v>1081.51422667</v>
      </c>
      <c r="Q84" s="37">
        <f>SUMIFS(СВЦЭМ!$D$34:$D$777,СВЦЭМ!$A$34:$A$777,$A84,СВЦЭМ!$B$34:$B$777,Q$83)+'СЕТ СН'!$H$11+СВЦЭМ!$D$10+'СЕТ СН'!$H$6-'СЕТ СН'!$H$23</f>
        <v>1077.0913065700001</v>
      </c>
      <c r="R84" s="37">
        <f>SUMIFS(СВЦЭМ!$D$34:$D$777,СВЦЭМ!$A$34:$A$777,$A84,СВЦЭМ!$B$34:$B$777,R$83)+'СЕТ СН'!$H$11+СВЦЭМ!$D$10+'СЕТ СН'!$H$6-'СЕТ СН'!$H$23</f>
        <v>1074.19830972</v>
      </c>
      <c r="S84" s="37">
        <f>SUMIFS(СВЦЭМ!$D$34:$D$777,СВЦЭМ!$A$34:$A$777,$A84,СВЦЭМ!$B$34:$B$777,S$83)+'СЕТ СН'!$H$11+СВЦЭМ!$D$10+'СЕТ СН'!$H$6-'СЕТ СН'!$H$23</f>
        <v>1066.9906954200001</v>
      </c>
      <c r="T84" s="37">
        <f>SUMIFS(СВЦЭМ!$D$34:$D$777,СВЦЭМ!$A$34:$A$777,$A84,СВЦЭМ!$B$34:$B$777,T$83)+'СЕТ СН'!$H$11+СВЦЭМ!$D$10+'СЕТ СН'!$H$6-'СЕТ СН'!$H$23</f>
        <v>1068.378843</v>
      </c>
      <c r="U84" s="37">
        <f>SUMIFS(СВЦЭМ!$D$34:$D$777,СВЦЭМ!$A$34:$A$777,$A84,СВЦЭМ!$B$34:$B$777,U$83)+'СЕТ СН'!$H$11+СВЦЭМ!$D$10+'СЕТ СН'!$H$6-'СЕТ СН'!$H$23</f>
        <v>1069.08839661</v>
      </c>
      <c r="V84" s="37">
        <f>SUMIFS(СВЦЭМ!$D$34:$D$777,СВЦЭМ!$A$34:$A$777,$A84,СВЦЭМ!$B$34:$B$777,V$83)+'СЕТ СН'!$H$11+СВЦЭМ!$D$10+'СЕТ СН'!$H$6-'СЕТ СН'!$H$23</f>
        <v>1093.44423035</v>
      </c>
      <c r="W84" s="37">
        <f>SUMIFS(СВЦЭМ!$D$34:$D$777,СВЦЭМ!$A$34:$A$777,$A84,СВЦЭМ!$B$34:$B$777,W$83)+'СЕТ СН'!$H$11+СВЦЭМ!$D$10+'СЕТ СН'!$H$6-'СЕТ СН'!$H$23</f>
        <v>1116.9449499299999</v>
      </c>
      <c r="X84" s="37">
        <f>SUMIFS(СВЦЭМ!$D$34:$D$777,СВЦЭМ!$A$34:$A$777,$A84,СВЦЭМ!$B$34:$B$777,X$83)+'СЕТ СН'!$H$11+СВЦЭМ!$D$10+'СЕТ СН'!$H$6-'СЕТ СН'!$H$23</f>
        <v>1107.4950285</v>
      </c>
      <c r="Y84" s="37">
        <f>SUMIFS(СВЦЭМ!$D$34:$D$777,СВЦЭМ!$A$34:$A$777,$A84,СВЦЭМ!$B$34:$B$777,Y$83)+'СЕТ СН'!$H$11+СВЦЭМ!$D$10+'СЕТ СН'!$H$6-'СЕТ СН'!$H$23</f>
        <v>1162.3862661100002</v>
      </c>
      <c r="AA84" s="46"/>
    </row>
    <row r="85" spans="1:27" ht="15.75" x14ac:dyDescent="0.2">
      <c r="A85" s="36">
        <f>A84+1</f>
        <v>42918</v>
      </c>
      <c r="B85" s="37">
        <f>SUMIFS(СВЦЭМ!$D$34:$D$777,СВЦЭМ!$A$34:$A$777,$A85,СВЦЭМ!$B$34:$B$777,B$83)+'СЕТ СН'!$H$11+СВЦЭМ!$D$10+'СЕТ СН'!$H$6-'СЕТ СН'!$H$23</f>
        <v>1187.41871451</v>
      </c>
      <c r="C85" s="37">
        <f>SUMIFS(СВЦЭМ!$D$34:$D$777,СВЦЭМ!$A$34:$A$777,$A85,СВЦЭМ!$B$34:$B$777,C$83)+'СЕТ СН'!$H$11+СВЦЭМ!$D$10+'СЕТ СН'!$H$6-'СЕТ СН'!$H$23</f>
        <v>1257.0223559300002</v>
      </c>
      <c r="D85" s="37">
        <f>SUMIFS(СВЦЭМ!$D$34:$D$777,СВЦЭМ!$A$34:$A$777,$A85,СВЦЭМ!$B$34:$B$777,D$83)+'СЕТ СН'!$H$11+СВЦЭМ!$D$10+'СЕТ СН'!$H$6-'СЕТ СН'!$H$23</f>
        <v>1316.5958548100002</v>
      </c>
      <c r="E85" s="37">
        <f>SUMIFS(СВЦЭМ!$D$34:$D$777,СВЦЭМ!$A$34:$A$777,$A85,СВЦЭМ!$B$34:$B$777,E$83)+'СЕТ СН'!$H$11+СВЦЭМ!$D$10+'СЕТ СН'!$H$6-'СЕТ СН'!$H$23</f>
        <v>1338.9245834100002</v>
      </c>
      <c r="F85" s="37">
        <f>SUMIFS(СВЦЭМ!$D$34:$D$777,СВЦЭМ!$A$34:$A$777,$A85,СВЦЭМ!$B$34:$B$777,F$83)+'СЕТ СН'!$H$11+СВЦЭМ!$D$10+'СЕТ СН'!$H$6-'СЕТ СН'!$H$23</f>
        <v>1339.12463755</v>
      </c>
      <c r="G85" s="37">
        <f>SUMIFS(СВЦЭМ!$D$34:$D$777,СВЦЭМ!$A$34:$A$777,$A85,СВЦЭМ!$B$34:$B$777,G$83)+'СЕТ СН'!$H$11+СВЦЭМ!$D$10+'СЕТ СН'!$H$6-'СЕТ СН'!$H$23</f>
        <v>1363.1089752799999</v>
      </c>
      <c r="H85" s="37">
        <f>SUMIFS(СВЦЭМ!$D$34:$D$777,СВЦЭМ!$A$34:$A$777,$A85,СВЦЭМ!$B$34:$B$777,H$83)+'СЕТ СН'!$H$11+СВЦЭМ!$D$10+'СЕТ СН'!$H$6-'СЕТ СН'!$H$23</f>
        <v>1350.4028803599999</v>
      </c>
      <c r="I85" s="37">
        <f>SUMIFS(СВЦЭМ!$D$34:$D$777,СВЦЭМ!$A$34:$A$777,$A85,СВЦЭМ!$B$34:$B$777,I$83)+'СЕТ СН'!$H$11+СВЦЭМ!$D$10+'СЕТ СН'!$H$6-'СЕТ СН'!$H$23</f>
        <v>1342.0166202800001</v>
      </c>
      <c r="J85" s="37">
        <f>SUMIFS(СВЦЭМ!$D$34:$D$777,СВЦЭМ!$A$34:$A$777,$A85,СВЦЭМ!$B$34:$B$777,J$83)+'СЕТ СН'!$H$11+СВЦЭМ!$D$10+'СЕТ СН'!$H$6-'СЕТ СН'!$H$23</f>
        <v>1264.25712737</v>
      </c>
      <c r="K85" s="37">
        <f>SUMIFS(СВЦЭМ!$D$34:$D$777,СВЦЭМ!$A$34:$A$777,$A85,СВЦЭМ!$B$34:$B$777,K$83)+'СЕТ СН'!$H$11+СВЦЭМ!$D$10+'СЕТ СН'!$H$6-'СЕТ СН'!$H$23</f>
        <v>1151.3012637100001</v>
      </c>
      <c r="L85" s="37">
        <f>SUMIFS(СВЦЭМ!$D$34:$D$777,СВЦЭМ!$A$34:$A$777,$A85,СВЦЭМ!$B$34:$B$777,L$83)+'СЕТ СН'!$H$11+СВЦЭМ!$D$10+'СЕТ СН'!$H$6-'СЕТ СН'!$H$23</f>
        <v>1055.88201213</v>
      </c>
      <c r="M85" s="37">
        <f>SUMIFS(СВЦЭМ!$D$34:$D$777,СВЦЭМ!$A$34:$A$777,$A85,СВЦЭМ!$B$34:$B$777,M$83)+'СЕТ СН'!$H$11+СВЦЭМ!$D$10+'СЕТ СН'!$H$6-'СЕТ СН'!$H$23</f>
        <v>1031.8651089599998</v>
      </c>
      <c r="N85" s="37">
        <f>SUMIFS(СВЦЭМ!$D$34:$D$777,СВЦЭМ!$A$34:$A$777,$A85,СВЦЭМ!$B$34:$B$777,N$83)+'СЕТ СН'!$H$11+СВЦЭМ!$D$10+'СЕТ СН'!$H$6-'СЕТ СН'!$H$23</f>
        <v>1032.5754820100001</v>
      </c>
      <c r="O85" s="37">
        <f>SUMIFS(СВЦЭМ!$D$34:$D$777,СВЦЭМ!$A$34:$A$777,$A85,СВЦЭМ!$B$34:$B$777,O$83)+'СЕТ СН'!$H$11+СВЦЭМ!$D$10+'СЕТ СН'!$H$6-'СЕТ СН'!$H$23</f>
        <v>1035.9584944600001</v>
      </c>
      <c r="P85" s="37">
        <f>SUMIFS(СВЦЭМ!$D$34:$D$777,СВЦЭМ!$A$34:$A$777,$A85,СВЦЭМ!$B$34:$B$777,P$83)+'СЕТ СН'!$H$11+СВЦЭМ!$D$10+'СЕТ СН'!$H$6-'СЕТ СН'!$H$23</f>
        <v>1052.7654661699999</v>
      </c>
      <c r="Q85" s="37">
        <f>SUMIFS(СВЦЭМ!$D$34:$D$777,СВЦЭМ!$A$34:$A$777,$A85,СВЦЭМ!$B$34:$B$777,Q$83)+'СЕТ СН'!$H$11+СВЦЭМ!$D$10+'СЕТ СН'!$H$6-'СЕТ СН'!$H$23</f>
        <v>1056.6202949899998</v>
      </c>
      <c r="R85" s="37">
        <f>SUMIFS(СВЦЭМ!$D$34:$D$777,СВЦЭМ!$A$34:$A$777,$A85,СВЦЭМ!$B$34:$B$777,R$83)+'СЕТ СН'!$H$11+СВЦЭМ!$D$10+'СЕТ СН'!$H$6-'СЕТ СН'!$H$23</f>
        <v>1055.4700287999999</v>
      </c>
      <c r="S85" s="37">
        <f>SUMIFS(СВЦЭМ!$D$34:$D$777,СВЦЭМ!$A$34:$A$777,$A85,СВЦЭМ!$B$34:$B$777,S$83)+'СЕТ СН'!$H$11+СВЦЭМ!$D$10+'СЕТ СН'!$H$6-'СЕТ СН'!$H$23</f>
        <v>1039.6743614899999</v>
      </c>
      <c r="T85" s="37">
        <f>SUMIFS(СВЦЭМ!$D$34:$D$777,СВЦЭМ!$A$34:$A$777,$A85,СВЦЭМ!$B$34:$B$777,T$83)+'СЕТ СН'!$H$11+СВЦЭМ!$D$10+'СЕТ СН'!$H$6-'СЕТ СН'!$H$23</f>
        <v>1037.5934776899999</v>
      </c>
      <c r="U85" s="37">
        <f>SUMIFS(СВЦЭМ!$D$34:$D$777,СВЦЭМ!$A$34:$A$777,$A85,СВЦЭМ!$B$34:$B$777,U$83)+'СЕТ СН'!$H$11+СВЦЭМ!$D$10+'СЕТ СН'!$H$6-'СЕТ СН'!$H$23</f>
        <v>1042.5575676799999</v>
      </c>
      <c r="V85" s="37">
        <f>SUMIFS(СВЦЭМ!$D$34:$D$777,СВЦЭМ!$A$34:$A$777,$A85,СВЦЭМ!$B$34:$B$777,V$83)+'СЕТ СН'!$H$11+СВЦЭМ!$D$10+'СЕТ СН'!$H$6-'СЕТ СН'!$H$23</f>
        <v>1049.6306756499998</v>
      </c>
      <c r="W85" s="37">
        <f>SUMIFS(СВЦЭМ!$D$34:$D$777,СВЦЭМ!$A$34:$A$777,$A85,СВЦЭМ!$B$34:$B$777,W$83)+'СЕТ СН'!$H$11+СВЦЭМ!$D$10+'СЕТ СН'!$H$6-'СЕТ СН'!$H$23</f>
        <v>1070.2937288900002</v>
      </c>
      <c r="X85" s="37">
        <f>SUMIFS(СВЦЭМ!$D$34:$D$777,СВЦЭМ!$A$34:$A$777,$A85,СВЦЭМ!$B$34:$B$777,X$83)+'СЕТ СН'!$H$11+СВЦЭМ!$D$10+'СЕТ СН'!$H$6-'СЕТ СН'!$H$23</f>
        <v>1086.4591352900002</v>
      </c>
      <c r="Y85" s="37">
        <f>SUMIFS(СВЦЭМ!$D$34:$D$777,СВЦЭМ!$A$34:$A$777,$A85,СВЦЭМ!$B$34:$B$777,Y$83)+'СЕТ СН'!$H$11+СВЦЭМ!$D$10+'СЕТ СН'!$H$6-'СЕТ СН'!$H$23</f>
        <v>1169.27161062</v>
      </c>
    </row>
    <row r="86" spans="1:27" ht="15.75" x14ac:dyDescent="0.2">
      <c r="A86" s="36">
        <f t="shared" ref="A86:A114" si="2">A85+1</f>
        <v>42919</v>
      </c>
      <c r="B86" s="37">
        <f>SUMIFS(СВЦЭМ!$D$34:$D$777,СВЦЭМ!$A$34:$A$777,$A86,СВЦЭМ!$B$34:$B$777,B$83)+'СЕТ СН'!$H$11+СВЦЭМ!$D$10+'СЕТ СН'!$H$6-'СЕТ СН'!$H$23</f>
        <v>1225.7591054899999</v>
      </c>
      <c r="C86" s="37">
        <f>SUMIFS(СВЦЭМ!$D$34:$D$777,СВЦЭМ!$A$34:$A$777,$A86,СВЦЭМ!$B$34:$B$777,C$83)+'СЕТ СН'!$H$11+СВЦЭМ!$D$10+'СЕТ СН'!$H$6-'СЕТ СН'!$H$23</f>
        <v>1300.8978072800001</v>
      </c>
      <c r="D86" s="37">
        <f>SUMIFS(СВЦЭМ!$D$34:$D$777,СВЦЭМ!$A$34:$A$777,$A86,СВЦЭМ!$B$34:$B$777,D$83)+'СЕТ СН'!$H$11+СВЦЭМ!$D$10+'СЕТ СН'!$H$6-'СЕТ СН'!$H$23</f>
        <v>1370.5214337800003</v>
      </c>
      <c r="E86" s="37">
        <f>SUMIFS(СВЦЭМ!$D$34:$D$777,СВЦЭМ!$A$34:$A$777,$A86,СВЦЭМ!$B$34:$B$777,E$83)+'СЕТ СН'!$H$11+СВЦЭМ!$D$10+'СЕТ СН'!$H$6-'СЕТ СН'!$H$23</f>
        <v>1379.2108797000001</v>
      </c>
      <c r="F86" s="37">
        <f>SUMIFS(СВЦЭМ!$D$34:$D$777,СВЦЭМ!$A$34:$A$777,$A86,СВЦЭМ!$B$34:$B$777,F$83)+'СЕТ СН'!$H$11+СВЦЭМ!$D$10+'СЕТ СН'!$H$6-'СЕТ СН'!$H$23</f>
        <v>1370.7257289300001</v>
      </c>
      <c r="G86" s="37">
        <f>SUMIFS(СВЦЭМ!$D$34:$D$777,СВЦЭМ!$A$34:$A$777,$A86,СВЦЭМ!$B$34:$B$777,G$83)+'СЕТ СН'!$H$11+СВЦЭМ!$D$10+'СЕТ СН'!$H$6-'СЕТ СН'!$H$23</f>
        <v>1376.0923321499999</v>
      </c>
      <c r="H86" s="37">
        <f>SUMIFS(СВЦЭМ!$D$34:$D$777,СВЦЭМ!$A$34:$A$777,$A86,СВЦЭМ!$B$34:$B$777,H$83)+'СЕТ СН'!$H$11+СВЦЭМ!$D$10+'СЕТ СН'!$H$6-'СЕТ СН'!$H$23</f>
        <v>1410.6547187599999</v>
      </c>
      <c r="I86" s="37">
        <f>SUMIFS(СВЦЭМ!$D$34:$D$777,СВЦЭМ!$A$34:$A$777,$A86,СВЦЭМ!$B$34:$B$777,I$83)+'СЕТ СН'!$H$11+СВЦЭМ!$D$10+'СЕТ СН'!$H$6-'СЕТ СН'!$H$23</f>
        <v>1343.30179069</v>
      </c>
      <c r="J86" s="37">
        <f>SUMIFS(СВЦЭМ!$D$34:$D$777,СВЦЭМ!$A$34:$A$777,$A86,СВЦЭМ!$B$34:$B$777,J$83)+'СЕТ СН'!$H$11+СВЦЭМ!$D$10+'СЕТ СН'!$H$6-'СЕТ СН'!$H$23</f>
        <v>1230.1252954000001</v>
      </c>
      <c r="K86" s="37">
        <f>SUMIFS(СВЦЭМ!$D$34:$D$777,СВЦЭМ!$A$34:$A$777,$A86,СВЦЭМ!$B$34:$B$777,K$83)+'СЕТ СН'!$H$11+СВЦЭМ!$D$10+'СЕТ СН'!$H$6-'СЕТ СН'!$H$23</f>
        <v>1131.6549294699998</v>
      </c>
      <c r="L86" s="37">
        <f>SUMIFS(СВЦЭМ!$D$34:$D$777,СВЦЭМ!$A$34:$A$777,$A86,СВЦЭМ!$B$34:$B$777,L$83)+'СЕТ СН'!$H$11+СВЦЭМ!$D$10+'СЕТ СН'!$H$6-'СЕТ СН'!$H$23</f>
        <v>1083.0879461099998</v>
      </c>
      <c r="M86" s="37">
        <f>SUMIFS(СВЦЭМ!$D$34:$D$777,СВЦЭМ!$A$34:$A$777,$A86,СВЦЭМ!$B$34:$B$777,M$83)+'СЕТ СН'!$H$11+СВЦЭМ!$D$10+'СЕТ СН'!$H$6-'СЕТ СН'!$H$23</f>
        <v>1063.0980535499998</v>
      </c>
      <c r="N86" s="37">
        <f>SUMIFS(СВЦЭМ!$D$34:$D$777,СВЦЭМ!$A$34:$A$777,$A86,СВЦЭМ!$B$34:$B$777,N$83)+'СЕТ СН'!$H$11+СВЦЭМ!$D$10+'СЕТ СН'!$H$6-'СЕТ СН'!$H$23</f>
        <v>1047.3356030499999</v>
      </c>
      <c r="O86" s="37">
        <f>SUMIFS(СВЦЭМ!$D$34:$D$777,СВЦЭМ!$A$34:$A$777,$A86,СВЦЭМ!$B$34:$B$777,O$83)+'СЕТ СН'!$H$11+СВЦЭМ!$D$10+'СЕТ СН'!$H$6-'СЕТ СН'!$H$23</f>
        <v>1062.1296825499999</v>
      </c>
      <c r="P86" s="37">
        <f>SUMIFS(СВЦЭМ!$D$34:$D$777,СВЦЭМ!$A$34:$A$777,$A86,СВЦЭМ!$B$34:$B$777,P$83)+'СЕТ СН'!$H$11+СВЦЭМ!$D$10+'СЕТ СН'!$H$6-'СЕТ СН'!$H$23</f>
        <v>1066.74135501</v>
      </c>
      <c r="Q86" s="37">
        <f>SUMIFS(СВЦЭМ!$D$34:$D$777,СВЦЭМ!$A$34:$A$777,$A86,СВЦЭМ!$B$34:$B$777,Q$83)+'СЕТ СН'!$H$11+СВЦЭМ!$D$10+'СЕТ СН'!$H$6-'СЕТ СН'!$H$23</f>
        <v>1068.7717961500002</v>
      </c>
      <c r="R86" s="37">
        <f>SUMIFS(СВЦЭМ!$D$34:$D$777,СВЦЭМ!$A$34:$A$777,$A86,СВЦЭМ!$B$34:$B$777,R$83)+'СЕТ СН'!$H$11+СВЦЭМ!$D$10+'СЕТ СН'!$H$6-'СЕТ СН'!$H$23</f>
        <v>1074.6642624599999</v>
      </c>
      <c r="S86" s="37">
        <f>SUMIFS(СВЦЭМ!$D$34:$D$777,СВЦЭМ!$A$34:$A$777,$A86,СВЦЭМ!$B$34:$B$777,S$83)+'СЕТ СН'!$H$11+СВЦЭМ!$D$10+'СЕТ СН'!$H$6-'СЕТ СН'!$H$23</f>
        <v>1053.9874248300002</v>
      </c>
      <c r="T86" s="37">
        <f>SUMIFS(СВЦЭМ!$D$34:$D$777,СВЦЭМ!$A$34:$A$777,$A86,СВЦЭМ!$B$34:$B$777,T$83)+'СЕТ СН'!$H$11+СВЦЭМ!$D$10+'СЕТ СН'!$H$6-'СЕТ СН'!$H$23</f>
        <v>1064.0391551600001</v>
      </c>
      <c r="U86" s="37">
        <f>SUMIFS(СВЦЭМ!$D$34:$D$777,СВЦЭМ!$A$34:$A$777,$A86,СВЦЭМ!$B$34:$B$777,U$83)+'СЕТ СН'!$H$11+СВЦЭМ!$D$10+'СЕТ СН'!$H$6-'СЕТ СН'!$H$23</f>
        <v>1057.0742034200002</v>
      </c>
      <c r="V86" s="37">
        <f>SUMIFS(СВЦЭМ!$D$34:$D$777,СВЦЭМ!$A$34:$A$777,$A86,СВЦЭМ!$B$34:$B$777,V$83)+'СЕТ СН'!$H$11+СВЦЭМ!$D$10+'СЕТ СН'!$H$6-'СЕТ СН'!$H$23</f>
        <v>1069.4264473899998</v>
      </c>
      <c r="W86" s="37">
        <f>SUMIFS(СВЦЭМ!$D$34:$D$777,СВЦЭМ!$A$34:$A$777,$A86,СВЦЭМ!$B$34:$B$777,W$83)+'СЕТ СН'!$H$11+СВЦЭМ!$D$10+'СЕТ СН'!$H$6-'СЕТ СН'!$H$23</f>
        <v>1094.5843575600002</v>
      </c>
      <c r="X86" s="37">
        <f>SUMIFS(СВЦЭМ!$D$34:$D$777,СВЦЭМ!$A$34:$A$777,$A86,СВЦЭМ!$B$34:$B$777,X$83)+'СЕТ СН'!$H$11+СВЦЭМ!$D$10+'СЕТ СН'!$H$6-'СЕТ СН'!$H$23</f>
        <v>1166.9493309700001</v>
      </c>
      <c r="Y86" s="37">
        <f>SUMIFS(СВЦЭМ!$D$34:$D$777,СВЦЭМ!$A$34:$A$777,$A86,СВЦЭМ!$B$34:$B$777,Y$83)+'СЕТ СН'!$H$11+СВЦЭМ!$D$10+'СЕТ СН'!$H$6-'СЕТ СН'!$H$23</f>
        <v>1228.3407326900001</v>
      </c>
    </row>
    <row r="87" spans="1:27" ht="15.75" x14ac:dyDescent="0.2">
      <c r="A87" s="36">
        <f t="shared" si="2"/>
        <v>42920</v>
      </c>
      <c r="B87" s="37">
        <f>SUMIFS(СВЦЭМ!$D$34:$D$777,СВЦЭМ!$A$34:$A$777,$A87,СВЦЭМ!$B$34:$B$777,B$83)+'СЕТ СН'!$H$11+СВЦЭМ!$D$10+'СЕТ СН'!$H$6-'СЕТ СН'!$H$23</f>
        <v>1224.5925759900001</v>
      </c>
      <c r="C87" s="37">
        <f>SUMIFS(СВЦЭМ!$D$34:$D$777,СВЦЭМ!$A$34:$A$777,$A87,СВЦЭМ!$B$34:$B$777,C$83)+'СЕТ СН'!$H$11+СВЦЭМ!$D$10+'СЕТ СН'!$H$6-'СЕТ СН'!$H$23</f>
        <v>1287.9225704099999</v>
      </c>
      <c r="D87" s="37">
        <f>SUMIFS(СВЦЭМ!$D$34:$D$777,СВЦЭМ!$A$34:$A$777,$A87,СВЦЭМ!$B$34:$B$777,D$83)+'СЕТ СН'!$H$11+СВЦЭМ!$D$10+'СЕТ СН'!$H$6-'СЕТ СН'!$H$23</f>
        <v>1367.0863403100002</v>
      </c>
      <c r="E87" s="37">
        <f>SUMIFS(СВЦЭМ!$D$34:$D$777,СВЦЭМ!$A$34:$A$777,$A87,СВЦЭМ!$B$34:$B$777,E$83)+'СЕТ СН'!$H$11+СВЦЭМ!$D$10+'СЕТ СН'!$H$6-'СЕТ СН'!$H$23</f>
        <v>1373.55004831</v>
      </c>
      <c r="F87" s="37">
        <f>SUMIFS(СВЦЭМ!$D$34:$D$777,СВЦЭМ!$A$34:$A$777,$A87,СВЦЭМ!$B$34:$B$777,F$83)+'СЕТ СН'!$H$11+СВЦЭМ!$D$10+'СЕТ СН'!$H$6-'СЕТ СН'!$H$23</f>
        <v>1366.5050875699999</v>
      </c>
      <c r="G87" s="37">
        <f>SUMIFS(СВЦЭМ!$D$34:$D$777,СВЦЭМ!$A$34:$A$777,$A87,СВЦЭМ!$B$34:$B$777,G$83)+'СЕТ СН'!$H$11+СВЦЭМ!$D$10+'СЕТ СН'!$H$6-'СЕТ СН'!$H$23</f>
        <v>1369.6975447099999</v>
      </c>
      <c r="H87" s="37">
        <f>SUMIFS(СВЦЭМ!$D$34:$D$777,СВЦЭМ!$A$34:$A$777,$A87,СВЦЭМ!$B$34:$B$777,H$83)+'СЕТ СН'!$H$11+СВЦЭМ!$D$10+'СЕТ СН'!$H$6-'СЕТ СН'!$H$23</f>
        <v>1402.86476339</v>
      </c>
      <c r="I87" s="37">
        <f>SUMIFS(СВЦЭМ!$D$34:$D$777,СВЦЭМ!$A$34:$A$777,$A87,СВЦЭМ!$B$34:$B$777,I$83)+'СЕТ СН'!$H$11+СВЦЭМ!$D$10+'СЕТ СН'!$H$6-'СЕТ СН'!$H$23</f>
        <v>1299.8223271800002</v>
      </c>
      <c r="J87" s="37">
        <f>SUMIFS(СВЦЭМ!$D$34:$D$777,СВЦЭМ!$A$34:$A$777,$A87,СВЦЭМ!$B$34:$B$777,J$83)+'СЕТ СН'!$H$11+СВЦЭМ!$D$10+'СЕТ СН'!$H$6-'СЕТ СН'!$H$23</f>
        <v>1184.6513085800002</v>
      </c>
      <c r="K87" s="37">
        <f>SUMIFS(СВЦЭМ!$D$34:$D$777,СВЦЭМ!$A$34:$A$777,$A87,СВЦЭМ!$B$34:$B$777,K$83)+'СЕТ СН'!$H$11+СВЦЭМ!$D$10+'СЕТ СН'!$H$6-'СЕТ СН'!$H$23</f>
        <v>1103.52103941</v>
      </c>
      <c r="L87" s="37">
        <f>SUMIFS(СВЦЭМ!$D$34:$D$777,СВЦЭМ!$A$34:$A$777,$A87,СВЦЭМ!$B$34:$B$777,L$83)+'СЕТ СН'!$H$11+СВЦЭМ!$D$10+'СЕТ СН'!$H$6-'СЕТ СН'!$H$23</f>
        <v>1035.68330163</v>
      </c>
      <c r="M87" s="37">
        <f>SUMIFS(СВЦЭМ!$D$34:$D$777,СВЦЭМ!$A$34:$A$777,$A87,СВЦЭМ!$B$34:$B$777,M$83)+'СЕТ СН'!$H$11+СВЦЭМ!$D$10+'СЕТ СН'!$H$6-'СЕТ СН'!$H$23</f>
        <v>1019.6688476300001</v>
      </c>
      <c r="N87" s="37">
        <f>SUMIFS(СВЦЭМ!$D$34:$D$777,СВЦЭМ!$A$34:$A$777,$A87,СВЦЭМ!$B$34:$B$777,N$83)+'СЕТ СН'!$H$11+СВЦЭМ!$D$10+'СЕТ СН'!$H$6-'СЕТ СН'!$H$23</f>
        <v>1013.75902879</v>
      </c>
      <c r="O87" s="37">
        <f>SUMIFS(СВЦЭМ!$D$34:$D$777,СВЦЭМ!$A$34:$A$777,$A87,СВЦЭМ!$B$34:$B$777,O$83)+'СЕТ СН'!$H$11+СВЦЭМ!$D$10+'СЕТ СН'!$H$6-'СЕТ СН'!$H$23</f>
        <v>1024.0913845699999</v>
      </c>
      <c r="P87" s="37">
        <f>SUMIFS(СВЦЭМ!$D$34:$D$777,СВЦЭМ!$A$34:$A$777,$A87,СВЦЭМ!$B$34:$B$777,P$83)+'СЕТ СН'!$H$11+СВЦЭМ!$D$10+'СЕТ СН'!$H$6-'СЕТ СН'!$H$23</f>
        <v>1033.5898900799998</v>
      </c>
      <c r="Q87" s="37">
        <f>SUMIFS(СВЦЭМ!$D$34:$D$777,СВЦЭМ!$A$34:$A$777,$A87,СВЦЭМ!$B$34:$B$777,Q$83)+'СЕТ СН'!$H$11+СВЦЭМ!$D$10+'СЕТ СН'!$H$6-'СЕТ СН'!$H$23</f>
        <v>1042.13660985</v>
      </c>
      <c r="R87" s="37">
        <f>SUMIFS(СВЦЭМ!$D$34:$D$777,СВЦЭМ!$A$34:$A$777,$A87,СВЦЭМ!$B$34:$B$777,R$83)+'СЕТ СН'!$H$11+СВЦЭМ!$D$10+'СЕТ СН'!$H$6-'СЕТ СН'!$H$23</f>
        <v>1068.0861890000001</v>
      </c>
      <c r="S87" s="37">
        <f>SUMIFS(СВЦЭМ!$D$34:$D$777,СВЦЭМ!$A$34:$A$777,$A87,СВЦЭМ!$B$34:$B$777,S$83)+'СЕТ СН'!$H$11+СВЦЭМ!$D$10+'СЕТ СН'!$H$6-'СЕТ СН'!$H$23</f>
        <v>1088.64529963</v>
      </c>
      <c r="T87" s="37">
        <f>SUMIFS(СВЦЭМ!$D$34:$D$777,СВЦЭМ!$A$34:$A$777,$A87,СВЦЭМ!$B$34:$B$777,T$83)+'СЕТ СН'!$H$11+СВЦЭМ!$D$10+'СЕТ СН'!$H$6-'СЕТ СН'!$H$23</f>
        <v>1117.7152915900001</v>
      </c>
      <c r="U87" s="37">
        <f>SUMIFS(СВЦЭМ!$D$34:$D$777,СВЦЭМ!$A$34:$A$777,$A87,СВЦЭМ!$B$34:$B$777,U$83)+'СЕТ СН'!$H$11+СВЦЭМ!$D$10+'СЕТ СН'!$H$6-'СЕТ СН'!$H$23</f>
        <v>1120.9646805799998</v>
      </c>
      <c r="V87" s="37">
        <f>SUMIFS(СВЦЭМ!$D$34:$D$777,СВЦЭМ!$A$34:$A$777,$A87,СВЦЭМ!$B$34:$B$777,V$83)+'СЕТ СН'!$H$11+СВЦЭМ!$D$10+'СЕТ СН'!$H$6-'СЕТ СН'!$H$23</f>
        <v>1131.4333550800002</v>
      </c>
      <c r="W87" s="37">
        <f>SUMIFS(СВЦЭМ!$D$34:$D$777,СВЦЭМ!$A$34:$A$777,$A87,СВЦЭМ!$B$34:$B$777,W$83)+'СЕТ СН'!$H$11+СВЦЭМ!$D$10+'СЕТ СН'!$H$6-'СЕТ СН'!$H$23</f>
        <v>1151.8214976300001</v>
      </c>
      <c r="X87" s="37">
        <f>SUMIFS(СВЦЭМ!$D$34:$D$777,СВЦЭМ!$A$34:$A$777,$A87,СВЦЭМ!$B$34:$B$777,X$83)+'СЕТ СН'!$H$11+СВЦЭМ!$D$10+'СЕТ СН'!$H$6-'СЕТ СН'!$H$23</f>
        <v>1153.9108123199999</v>
      </c>
      <c r="Y87" s="37">
        <f>SUMIFS(СВЦЭМ!$D$34:$D$777,СВЦЭМ!$A$34:$A$777,$A87,СВЦЭМ!$B$34:$B$777,Y$83)+'СЕТ СН'!$H$11+СВЦЭМ!$D$10+'СЕТ СН'!$H$6-'СЕТ СН'!$H$23</f>
        <v>1211.0912045999999</v>
      </c>
    </row>
    <row r="88" spans="1:27" ht="15.75" x14ac:dyDescent="0.2">
      <c r="A88" s="36">
        <f t="shared" si="2"/>
        <v>42921</v>
      </c>
      <c r="B88" s="37">
        <f>SUMIFS(СВЦЭМ!$D$34:$D$777,СВЦЭМ!$A$34:$A$777,$A88,СВЦЭМ!$B$34:$B$777,B$83)+'СЕТ СН'!$H$11+СВЦЭМ!$D$10+'СЕТ СН'!$H$6-'СЕТ СН'!$H$23</f>
        <v>1221.3183970499999</v>
      </c>
      <c r="C88" s="37">
        <f>SUMIFS(СВЦЭМ!$D$34:$D$777,СВЦЭМ!$A$34:$A$777,$A88,СВЦЭМ!$B$34:$B$777,C$83)+'СЕТ СН'!$H$11+СВЦЭМ!$D$10+'СЕТ СН'!$H$6-'СЕТ СН'!$H$23</f>
        <v>1344.1085920999999</v>
      </c>
      <c r="D88" s="37">
        <f>SUMIFS(СВЦЭМ!$D$34:$D$777,СВЦЭМ!$A$34:$A$777,$A88,СВЦЭМ!$B$34:$B$777,D$83)+'СЕТ СН'!$H$11+СВЦЭМ!$D$10+'СЕТ СН'!$H$6-'СЕТ СН'!$H$23</f>
        <v>1364.7136662100002</v>
      </c>
      <c r="E88" s="37">
        <f>SUMIFS(СВЦЭМ!$D$34:$D$777,СВЦЭМ!$A$34:$A$777,$A88,СВЦЭМ!$B$34:$B$777,E$83)+'СЕТ СН'!$H$11+СВЦЭМ!$D$10+'СЕТ СН'!$H$6-'СЕТ СН'!$H$23</f>
        <v>1367.14567614</v>
      </c>
      <c r="F88" s="37">
        <f>SUMIFS(СВЦЭМ!$D$34:$D$777,СВЦЭМ!$A$34:$A$777,$A88,СВЦЭМ!$B$34:$B$777,F$83)+'СЕТ СН'!$H$11+СВЦЭМ!$D$10+'СЕТ СН'!$H$6-'СЕТ СН'!$H$23</f>
        <v>1365.31284585</v>
      </c>
      <c r="G88" s="37">
        <f>SUMIFS(СВЦЭМ!$D$34:$D$777,СВЦЭМ!$A$34:$A$777,$A88,СВЦЭМ!$B$34:$B$777,G$83)+'СЕТ СН'!$H$11+СВЦЭМ!$D$10+'СЕТ СН'!$H$6-'СЕТ СН'!$H$23</f>
        <v>1368.1555507600001</v>
      </c>
      <c r="H88" s="37">
        <f>SUMIFS(СВЦЭМ!$D$34:$D$777,СВЦЭМ!$A$34:$A$777,$A88,СВЦЭМ!$B$34:$B$777,H$83)+'СЕТ СН'!$H$11+СВЦЭМ!$D$10+'СЕТ СН'!$H$6-'СЕТ СН'!$H$23</f>
        <v>1409.23629269</v>
      </c>
      <c r="I88" s="37">
        <f>SUMIFS(СВЦЭМ!$D$34:$D$777,СВЦЭМ!$A$34:$A$777,$A88,СВЦЭМ!$B$34:$B$777,I$83)+'СЕТ СН'!$H$11+СВЦЭМ!$D$10+'СЕТ СН'!$H$6-'СЕТ СН'!$H$23</f>
        <v>1302.4075028000002</v>
      </c>
      <c r="J88" s="37">
        <f>SUMIFS(СВЦЭМ!$D$34:$D$777,СВЦЭМ!$A$34:$A$777,$A88,СВЦЭМ!$B$34:$B$777,J$83)+'СЕТ СН'!$H$11+СВЦЭМ!$D$10+'СЕТ СН'!$H$6-'СЕТ СН'!$H$23</f>
        <v>1208.8586510099999</v>
      </c>
      <c r="K88" s="37">
        <f>SUMIFS(СВЦЭМ!$D$34:$D$777,СВЦЭМ!$A$34:$A$777,$A88,СВЦЭМ!$B$34:$B$777,K$83)+'СЕТ СН'!$H$11+СВЦЭМ!$D$10+'СЕТ СН'!$H$6-'СЕТ СН'!$H$23</f>
        <v>1125.7020040299999</v>
      </c>
      <c r="L88" s="37">
        <f>SUMIFS(СВЦЭМ!$D$34:$D$777,СВЦЭМ!$A$34:$A$777,$A88,СВЦЭМ!$B$34:$B$777,L$83)+'СЕТ СН'!$H$11+СВЦЭМ!$D$10+'СЕТ СН'!$H$6-'СЕТ СН'!$H$23</f>
        <v>1055.61368154</v>
      </c>
      <c r="M88" s="37">
        <f>SUMIFS(СВЦЭМ!$D$34:$D$777,СВЦЭМ!$A$34:$A$777,$A88,СВЦЭМ!$B$34:$B$777,M$83)+'СЕТ СН'!$H$11+СВЦЭМ!$D$10+'СЕТ СН'!$H$6-'СЕТ СН'!$H$23</f>
        <v>1042.0487902699999</v>
      </c>
      <c r="N88" s="37">
        <f>SUMIFS(СВЦЭМ!$D$34:$D$777,СВЦЭМ!$A$34:$A$777,$A88,СВЦЭМ!$B$34:$B$777,N$83)+'СЕТ СН'!$H$11+СВЦЭМ!$D$10+'СЕТ СН'!$H$6-'СЕТ СН'!$H$23</f>
        <v>1052.2061976</v>
      </c>
      <c r="O88" s="37">
        <f>SUMIFS(СВЦЭМ!$D$34:$D$777,СВЦЭМ!$A$34:$A$777,$A88,СВЦЭМ!$B$34:$B$777,O$83)+'СЕТ СН'!$H$11+СВЦЭМ!$D$10+'СЕТ СН'!$H$6-'СЕТ СН'!$H$23</f>
        <v>1064.31305909</v>
      </c>
      <c r="P88" s="37">
        <f>SUMIFS(СВЦЭМ!$D$34:$D$777,СВЦЭМ!$A$34:$A$777,$A88,СВЦЭМ!$B$34:$B$777,P$83)+'СЕТ СН'!$H$11+СВЦЭМ!$D$10+'СЕТ СН'!$H$6-'СЕТ СН'!$H$23</f>
        <v>1068.4547791599998</v>
      </c>
      <c r="Q88" s="37">
        <f>SUMIFS(СВЦЭМ!$D$34:$D$777,СВЦЭМ!$A$34:$A$777,$A88,СВЦЭМ!$B$34:$B$777,Q$83)+'СЕТ СН'!$H$11+СВЦЭМ!$D$10+'СЕТ СН'!$H$6-'СЕТ СН'!$H$23</f>
        <v>1066.4622451300002</v>
      </c>
      <c r="R88" s="37">
        <f>SUMIFS(СВЦЭМ!$D$34:$D$777,СВЦЭМ!$A$34:$A$777,$A88,СВЦЭМ!$B$34:$B$777,R$83)+'СЕТ СН'!$H$11+СВЦЭМ!$D$10+'СЕТ СН'!$H$6-'СЕТ СН'!$H$23</f>
        <v>1074.8930348399999</v>
      </c>
      <c r="S88" s="37">
        <f>SUMIFS(СВЦЭМ!$D$34:$D$777,СВЦЭМ!$A$34:$A$777,$A88,СВЦЭМ!$B$34:$B$777,S$83)+'СЕТ СН'!$H$11+СВЦЭМ!$D$10+'СЕТ СН'!$H$6-'СЕТ СН'!$H$23</f>
        <v>1061.9507693300002</v>
      </c>
      <c r="T88" s="37">
        <f>SUMIFS(СВЦЭМ!$D$34:$D$777,СВЦЭМ!$A$34:$A$777,$A88,СВЦЭМ!$B$34:$B$777,T$83)+'СЕТ СН'!$H$11+СВЦЭМ!$D$10+'СЕТ СН'!$H$6-'СЕТ СН'!$H$23</f>
        <v>1069.3528856200001</v>
      </c>
      <c r="U88" s="37">
        <f>SUMIFS(СВЦЭМ!$D$34:$D$777,СВЦЭМ!$A$34:$A$777,$A88,СВЦЭМ!$B$34:$B$777,U$83)+'СЕТ СН'!$H$11+СВЦЭМ!$D$10+'СЕТ СН'!$H$6-'СЕТ СН'!$H$23</f>
        <v>1072.7897013400002</v>
      </c>
      <c r="V88" s="37">
        <f>SUMIFS(СВЦЭМ!$D$34:$D$777,СВЦЭМ!$A$34:$A$777,$A88,СВЦЭМ!$B$34:$B$777,V$83)+'СЕТ СН'!$H$11+СВЦЭМ!$D$10+'СЕТ СН'!$H$6-'СЕТ СН'!$H$23</f>
        <v>1087.6558263900001</v>
      </c>
      <c r="W88" s="37">
        <f>SUMIFS(СВЦЭМ!$D$34:$D$777,СВЦЭМ!$A$34:$A$777,$A88,СВЦЭМ!$B$34:$B$777,W$83)+'СЕТ СН'!$H$11+СВЦЭМ!$D$10+'СЕТ СН'!$H$6-'СЕТ СН'!$H$23</f>
        <v>1114.2646593999998</v>
      </c>
      <c r="X88" s="37">
        <f>SUMIFS(СВЦЭМ!$D$34:$D$777,СВЦЭМ!$A$34:$A$777,$A88,СВЦЭМ!$B$34:$B$777,X$83)+'СЕТ СН'!$H$11+СВЦЭМ!$D$10+'СЕТ СН'!$H$6-'СЕТ СН'!$H$23</f>
        <v>1137.8021503800001</v>
      </c>
      <c r="Y88" s="37">
        <f>SUMIFS(СВЦЭМ!$D$34:$D$777,СВЦЭМ!$A$34:$A$777,$A88,СВЦЭМ!$B$34:$B$777,Y$83)+'СЕТ СН'!$H$11+СВЦЭМ!$D$10+'СЕТ СН'!$H$6-'СЕТ СН'!$H$23</f>
        <v>1183.42017794</v>
      </c>
    </row>
    <row r="89" spans="1:27" ht="15.75" x14ac:dyDescent="0.2">
      <c r="A89" s="36">
        <f t="shared" si="2"/>
        <v>42922</v>
      </c>
      <c r="B89" s="37">
        <f>SUMIFS(СВЦЭМ!$D$34:$D$777,СВЦЭМ!$A$34:$A$777,$A89,СВЦЭМ!$B$34:$B$777,B$83)+'СЕТ СН'!$H$11+СВЦЭМ!$D$10+'СЕТ СН'!$H$6-'СЕТ СН'!$H$23</f>
        <v>1285.2691752000001</v>
      </c>
      <c r="C89" s="37">
        <f>SUMIFS(СВЦЭМ!$D$34:$D$777,СВЦЭМ!$A$34:$A$777,$A89,СВЦЭМ!$B$34:$B$777,C$83)+'СЕТ СН'!$H$11+СВЦЭМ!$D$10+'СЕТ СН'!$H$6-'СЕТ СН'!$H$23</f>
        <v>1345.5499450500001</v>
      </c>
      <c r="D89" s="37">
        <f>SUMIFS(СВЦЭМ!$D$34:$D$777,СВЦЭМ!$A$34:$A$777,$A89,СВЦЭМ!$B$34:$B$777,D$83)+'СЕТ СН'!$H$11+СВЦЭМ!$D$10+'СЕТ СН'!$H$6-'СЕТ СН'!$H$23</f>
        <v>1393.8618781200003</v>
      </c>
      <c r="E89" s="37">
        <f>SUMIFS(СВЦЭМ!$D$34:$D$777,СВЦЭМ!$A$34:$A$777,$A89,СВЦЭМ!$B$34:$B$777,E$83)+'СЕТ СН'!$H$11+СВЦЭМ!$D$10+'СЕТ СН'!$H$6-'СЕТ СН'!$H$23</f>
        <v>1397.3768554200001</v>
      </c>
      <c r="F89" s="37">
        <f>SUMIFS(СВЦЭМ!$D$34:$D$777,СВЦЭМ!$A$34:$A$777,$A89,СВЦЭМ!$B$34:$B$777,F$83)+'СЕТ СН'!$H$11+СВЦЭМ!$D$10+'СЕТ СН'!$H$6-'СЕТ СН'!$H$23</f>
        <v>1405.5672207600001</v>
      </c>
      <c r="G89" s="37">
        <f>SUMIFS(СВЦЭМ!$D$34:$D$777,СВЦЭМ!$A$34:$A$777,$A89,СВЦЭМ!$B$34:$B$777,G$83)+'СЕТ СН'!$H$11+СВЦЭМ!$D$10+'СЕТ СН'!$H$6-'СЕТ СН'!$H$23</f>
        <v>1404.6097634900002</v>
      </c>
      <c r="H89" s="37">
        <f>SUMIFS(СВЦЭМ!$D$34:$D$777,СВЦЭМ!$A$34:$A$777,$A89,СВЦЭМ!$B$34:$B$777,H$83)+'СЕТ СН'!$H$11+СВЦЭМ!$D$10+'СЕТ СН'!$H$6-'СЕТ СН'!$H$23</f>
        <v>1436.8192950400003</v>
      </c>
      <c r="I89" s="37">
        <f>SUMIFS(СВЦЭМ!$D$34:$D$777,СВЦЭМ!$A$34:$A$777,$A89,СВЦЭМ!$B$34:$B$777,I$83)+'СЕТ СН'!$H$11+СВЦЭМ!$D$10+'СЕТ СН'!$H$6-'СЕТ СН'!$H$23</f>
        <v>1358.5016130399999</v>
      </c>
      <c r="J89" s="37">
        <f>SUMIFS(СВЦЭМ!$D$34:$D$777,СВЦЭМ!$A$34:$A$777,$A89,СВЦЭМ!$B$34:$B$777,J$83)+'СЕТ СН'!$H$11+СВЦЭМ!$D$10+'СЕТ СН'!$H$6-'СЕТ СН'!$H$23</f>
        <v>1231.02650872</v>
      </c>
      <c r="K89" s="37">
        <f>SUMIFS(СВЦЭМ!$D$34:$D$777,СВЦЭМ!$A$34:$A$777,$A89,СВЦЭМ!$B$34:$B$777,K$83)+'СЕТ СН'!$H$11+СВЦЭМ!$D$10+'СЕТ СН'!$H$6-'СЕТ СН'!$H$23</f>
        <v>1134.5525190899998</v>
      </c>
      <c r="L89" s="37">
        <f>SUMIFS(СВЦЭМ!$D$34:$D$777,СВЦЭМ!$A$34:$A$777,$A89,СВЦЭМ!$B$34:$B$777,L$83)+'СЕТ СН'!$H$11+СВЦЭМ!$D$10+'СЕТ СН'!$H$6-'СЕТ СН'!$H$23</f>
        <v>1068.99216342</v>
      </c>
      <c r="M89" s="37">
        <f>SUMIFS(СВЦЭМ!$D$34:$D$777,СВЦЭМ!$A$34:$A$777,$A89,СВЦЭМ!$B$34:$B$777,M$83)+'СЕТ СН'!$H$11+СВЦЭМ!$D$10+'СЕТ СН'!$H$6-'СЕТ СН'!$H$23</f>
        <v>1047.07934314</v>
      </c>
      <c r="N89" s="37">
        <f>SUMIFS(СВЦЭМ!$D$34:$D$777,СВЦЭМ!$A$34:$A$777,$A89,СВЦЭМ!$B$34:$B$777,N$83)+'СЕТ СН'!$H$11+СВЦЭМ!$D$10+'СЕТ СН'!$H$6-'СЕТ СН'!$H$23</f>
        <v>1042.30436624</v>
      </c>
      <c r="O89" s="37">
        <f>SUMIFS(СВЦЭМ!$D$34:$D$777,СВЦЭМ!$A$34:$A$777,$A89,СВЦЭМ!$B$34:$B$777,O$83)+'СЕТ СН'!$H$11+СВЦЭМ!$D$10+'СЕТ СН'!$H$6-'СЕТ СН'!$H$23</f>
        <v>1050.5869932599999</v>
      </c>
      <c r="P89" s="37">
        <f>SUMIFS(СВЦЭМ!$D$34:$D$777,СВЦЭМ!$A$34:$A$777,$A89,СВЦЭМ!$B$34:$B$777,P$83)+'СЕТ СН'!$H$11+СВЦЭМ!$D$10+'СЕТ СН'!$H$6-'СЕТ СН'!$H$23</f>
        <v>1053.71030896</v>
      </c>
      <c r="Q89" s="37">
        <f>SUMIFS(СВЦЭМ!$D$34:$D$777,СВЦЭМ!$A$34:$A$777,$A89,СВЦЭМ!$B$34:$B$777,Q$83)+'СЕТ СН'!$H$11+СВЦЭМ!$D$10+'СЕТ СН'!$H$6-'СЕТ СН'!$H$23</f>
        <v>1061.2019542900002</v>
      </c>
      <c r="R89" s="37">
        <f>SUMIFS(СВЦЭМ!$D$34:$D$777,СВЦЭМ!$A$34:$A$777,$A89,СВЦЭМ!$B$34:$B$777,R$83)+'СЕТ СН'!$H$11+СВЦЭМ!$D$10+'СЕТ СН'!$H$6-'СЕТ СН'!$H$23</f>
        <v>1067.8975373200001</v>
      </c>
      <c r="S89" s="37">
        <f>SUMIFS(СВЦЭМ!$D$34:$D$777,СВЦЭМ!$A$34:$A$777,$A89,СВЦЭМ!$B$34:$B$777,S$83)+'СЕТ СН'!$H$11+СВЦЭМ!$D$10+'СЕТ СН'!$H$6-'СЕТ СН'!$H$23</f>
        <v>1060.8984702900002</v>
      </c>
      <c r="T89" s="37">
        <f>SUMIFS(СВЦЭМ!$D$34:$D$777,СВЦЭМ!$A$34:$A$777,$A89,СВЦЭМ!$B$34:$B$777,T$83)+'СЕТ СН'!$H$11+СВЦЭМ!$D$10+'СЕТ СН'!$H$6-'СЕТ СН'!$H$23</f>
        <v>1063.7851753899999</v>
      </c>
      <c r="U89" s="37">
        <f>SUMIFS(СВЦЭМ!$D$34:$D$777,СВЦЭМ!$A$34:$A$777,$A89,СВЦЭМ!$B$34:$B$777,U$83)+'СЕТ СН'!$H$11+СВЦЭМ!$D$10+'СЕТ СН'!$H$6-'СЕТ СН'!$H$23</f>
        <v>1064.2755532900001</v>
      </c>
      <c r="V89" s="37">
        <f>SUMIFS(СВЦЭМ!$D$34:$D$777,СВЦЭМ!$A$34:$A$777,$A89,СВЦЭМ!$B$34:$B$777,V$83)+'СЕТ СН'!$H$11+СВЦЭМ!$D$10+'СЕТ СН'!$H$6-'СЕТ СН'!$H$23</f>
        <v>1076.2227255399998</v>
      </c>
      <c r="W89" s="37">
        <f>SUMIFS(СВЦЭМ!$D$34:$D$777,СВЦЭМ!$A$34:$A$777,$A89,СВЦЭМ!$B$34:$B$777,W$83)+'СЕТ СН'!$H$11+СВЦЭМ!$D$10+'СЕТ СН'!$H$6-'СЕТ СН'!$H$23</f>
        <v>1106.21132304</v>
      </c>
      <c r="X89" s="37">
        <f>SUMIFS(СВЦЭМ!$D$34:$D$777,СВЦЭМ!$A$34:$A$777,$A89,СВЦЭМ!$B$34:$B$777,X$83)+'СЕТ СН'!$H$11+СВЦЭМ!$D$10+'СЕТ СН'!$H$6-'СЕТ СН'!$H$23</f>
        <v>1160.6484354600002</v>
      </c>
      <c r="Y89" s="37">
        <f>SUMIFS(СВЦЭМ!$D$34:$D$777,СВЦЭМ!$A$34:$A$777,$A89,СВЦЭМ!$B$34:$B$777,Y$83)+'СЕТ СН'!$H$11+СВЦЭМ!$D$10+'СЕТ СН'!$H$6-'СЕТ СН'!$H$23</f>
        <v>1221.2033181900001</v>
      </c>
    </row>
    <row r="90" spans="1:27" ht="15.75" x14ac:dyDescent="0.2">
      <c r="A90" s="36">
        <f t="shared" si="2"/>
        <v>42923</v>
      </c>
      <c r="B90" s="37">
        <f>SUMIFS(СВЦЭМ!$D$34:$D$777,СВЦЭМ!$A$34:$A$777,$A90,СВЦЭМ!$B$34:$B$777,B$83)+'СЕТ СН'!$H$11+СВЦЭМ!$D$10+'СЕТ СН'!$H$6-'СЕТ СН'!$H$23</f>
        <v>1242.6441993600001</v>
      </c>
      <c r="C90" s="37">
        <f>SUMIFS(СВЦЭМ!$D$34:$D$777,СВЦЭМ!$A$34:$A$777,$A90,СВЦЭМ!$B$34:$B$777,C$83)+'СЕТ СН'!$H$11+СВЦЭМ!$D$10+'СЕТ СН'!$H$6-'СЕТ СН'!$H$23</f>
        <v>1363.9995827500002</v>
      </c>
      <c r="D90" s="37">
        <f>SUMIFS(СВЦЭМ!$D$34:$D$777,СВЦЭМ!$A$34:$A$777,$A90,СВЦЭМ!$B$34:$B$777,D$83)+'СЕТ СН'!$H$11+СВЦЭМ!$D$10+'СЕТ СН'!$H$6-'СЕТ СН'!$H$23</f>
        <v>1380.95965161</v>
      </c>
      <c r="E90" s="37">
        <f>SUMIFS(СВЦЭМ!$D$34:$D$777,СВЦЭМ!$A$34:$A$777,$A90,СВЦЭМ!$B$34:$B$777,E$83)+'СЕТ СН'!$H$11+СВЦЭМ!$D$10+'СЕТ СН'!$H$6-'СЕТ СН'!$H$23</f>
        <v>1394.18436453</v>
      </c>
      <c r="F90" s="37">
        <f>SUMIFS(СВЦЭМ!$D$34:$D$777,СВЦЭМ!$A$34:$A$777,$A90,СВЦЭМ!$B$34:$B$777,F$83)+'СЕТ СН'!$H$11+СВЦЭМ!$D$10+'СЕТ СН'!$H$6-'СЕТ СН'!$H$23</f>
        <v>1390.4740330700001</v>
      </c>
      <c r="G90" s="37">
        <f>SUMIFS(СВЦЭМ!$D$34:$D$777,СВЦЭМ!$A$34:$A$777,$A90,СВЦЭМ!$B$34:$B$777,G$83)+'СЕТ СН'!$H$11+СВЦЭМ!$D$10+'СЕТ СН'!$H$6-'СЕТ СН'!$H$23</f>
        <v>1386.90400473</v>
      </c>
      <c r="H90" s="37">
        <f>SUMIFS(СВЦЭМ!$D$34:$D$777,СВЦЭМ!$A$34:$A$777,$A90,СВЦЭМ!$B$34:$B$777,H$83)+'СЕТ СН'!$H$11+СВЦЭМ!$D$10+'СЕТ СН'!$H$6-'СЕТ СН'!$H$23</f>
        <v>1425.2961835700003</v>
      </c>
      <c r="I90" s="37">
        <f>SUMIFS(СВЦЭМ!$D$34:$D$777,СВЦЭМ!$A$34:$A$777,$A90,СВЦЭМ!$B$34:$B$777,I$83)+'СЕТ СН'!$H$11+СВЦЭМ!$D$10+'СЕТ СН'!$H$6-'СЕТ СН'!$H$23</f>
        <v>1381.6321403800002</v>
      </c>
      <c r="J90" s="37">
        <f>SUMIFS(СВЦЭМ!$D$34:$D$777,СВЦЭМ!$A$34:$A$777,$A90,СВЦЭМ!$B$34:$B$777,J$83)+'СЕТ СН'!$H$11+СВЦЭМ!$D$10+'СЕТ СН'!$H$6-'СЕТ СН'!$H$23</f>
        <v>1255.4289392300002</v>
      </c>
      <c r="K90" s="37">
        <f>SUMIFS(СВЦЭМ!$D$34:$D$777,СВЦЭМ!$A$34:$A$777,$A90,СВЦЭМ!$B$34:$B$777,K$83)+'СЕТ СН'!$H$11+СВЦЭМ!$D$10+'СЕТ СН'!$H$6-'СЕТ СН'!$H$23</f>
        <v>1156.8316430700002</v>
      </c>
      <c r="L90" s="37">
        <f>SUMIFS(СВЦЭМ!$D$34:$D$777,СВЦЭМ!$A$34:$A$777,$A90,СВЦЭМ!$B$34:$B$777,L$83)+'СЕТ СН'!$H$11+СВЦЭМ!$D$10+'СЕТ СН'!$H$6-'СЕТ СН'!$H$23</f>
        <v>1085.13926395</v>
      </c>
      <c r="M90" s="37">
        <f>SUMIFS(СВЦЭМ!$D$34:$D$777,СВЦЭМ!$A$34:$A$777,$A90,СВЦЭМ!$B$34:$B$777,M$83)+'СЕТ СН'!$H$11+СВЦЭМ!$D$10+'СЕТ СН'!$H$6-'СЕТ СН'!$H$23</f>
        <v>1060.9644208599998</v>
      </c>
      <c r="N90" s="37">
        <f>SUMIFS(СВЦЭМ!$D$34:$D$777,СВЦЭМ!$A$34:$A$777,$A90,СВЦЭМ!$B$34:$B$777,N$83)+'СЕТ СН'!$H$11+СВЦЭМ!$D$10+'СЕТ СН'!$H$6-'СЕТ СН'!$H$23</f>
        <v>1057.0906534300002</v>
      </c>
      <c r="O90" s="37">
        <f>SUMIFS(СВЦЭМ!$D$34:$D$777,СВЦЭМ!$A$34:$A$777,$A90,СВЦЭМ!$B$34:$B$777,O$83)+'СЕТ СН'!$H$11+СВЦЭМ!$D$10+'СЕТ СН'!$H$6-'СЕТ СН'!$H$23</f>
        <v>1064.8971481499998</v>
      </c>
      <c r="P90" s="37">
        <f>SUMIFS(СВЦЭМ!$D$34:$D$777,СВЦЭМ!$A$34:$A$777,$A90,СВЦЭМ!$B$34:$B$777,P$83)+'СЕТ СН'!$H$11+СВЦЭМ!$D$10+'СЕТ СН'!$H$6-'СЕТ СН'!$H$23</f>
        <v>1069.1642998799998</v>
      </c>
      <c r="Q90" s="37">
        <f>SUMIFS(СВЦЭМ!$D$34:$D$777,СВЦЭМ!$A$34:$A$777,$A90,СВЦЭМ!$B$34:$B$777,Q$83)+'СЕТ СН'!$H$11+СВЦЭМ!$D$10+'СЕТ СН'!$H$6-'СЕТ СН'!$H$23</f>
        <v>1065.8600308499999</v>
      </c>
      <c r="R90" s="37">
        <f>SUMIFS(СВЦЭМ!$D$34:$D$777,СВЦЭМ!$A$34:$A$777,$A90,СВЦЭМ!$B$34:$B$777,R$83)+'СЕТ СН'!$H$11+СВЦЭМ!$D$10+'СЕТ СН'!$H$6-'СЕТ СН'!$H$23</f>
        <v>1071.6458651600001</v>
      </c>
      <c r="S90" s="37">
        <f>SUMIFS(СВЦЭМ!$D$34:$D$777,СВЦЭМ!$A$34:$A$777,$A90,СВЦЭМ!$B$34:$B$777,S$83)+'СЕТ СН'!$H$11+СВЦЭМ!$D$10+'СЕТ СН'!$H$6-'СЕТ СН'!$H$23</f>
        <v>1058.82333969</v>
      </c>
      <c r="T90" s="37">
        <f>SUMIFS(СВЦЭМ!$D$34:$D$777,СВЦЭМ!$A$34:$A$777,$A90,СВЦЭМ!$B$34:$B$777,T$83)+'СЕТ СН'!$H$11+СВЦЭМ!$D$10+'СЕТ СН'!$H$6-'СЕТ СН'!$H$23</f>
        <v>1069.9520233799999</v>
      </c>
      <c r="U90" s="37">
        <f>SUMIFS(СВЦЭМ!$D$34:$D$777,СВЦЭМ!$A$34:$A$777,$A90,СВЦЭМ!$B$34:$B$777,U$83)+'СЕТ СН'!$H$11+СВЦЭМ!$D$10+'СЕТ СН'!$H$6-'СЕТ СН'!$H$23</f>
        <v>1073.9796385999998</v>
      </c>
      <c r="V90" s="37">
        <f>SUMIFS(СВЦЭМ!$D$34:$D$777,СВЦЭМ!$A$34:$A$777,$A90,СВЦЭМ!$B$34:$B$777,V$83)+'СЕТ СН'!$H$11+СВЦЭМ!$D$10+'СЕТ СН'!$H$6-'СЕТ СН'!$H$23</f>
        <v>1088.6162690400001</v>
      </c>
      <c r="W90" s="37">
        <f>SUMIFS(СВЦЭМ!$D$34:$D$777,СВЦЭМ!$A$34:$A$777,$A90,СВЦЭМ!$B$34:$B$777,W$83)+'СЕТ СН'!$H$11+СВЦЭМ!$D$10+'СЕТ СН'!$H$6-'СЕТ СН'!$H$23</f>
        <v>1116.5266929999998</v>
      </c>
      <c r="X90" s="37">
        <f>SUMIFS(СВЦЭМ!$D$34:$D$777,СВЦЭМ!$A$34:$A$777,$A90,СВЦЭМ!$B$34:$B$777,X$83)+'СЕТ СН'!$H$11+СВЦЭМ!$D$10+'СЕТ СН'!$H$6-'СЕТ СН'!$H$23</f>
        <v>1183.05393546</v>
      </c>
      <c r="Y90" s="37">
        <f>SUMIFS(СВЦЭМ!$D$34:$D$777,СВЦЭМ!$A$34:$A$777,$A90,СВЦЭМ!$B$34:$B$777,Y$83)+'СЕТ СН'!$H$11+СВЦЭМ!$D$10+'СЕТ СН'!$H$6-'СЕТ СН'!$H$23</f>
        <v>1253.74670436</v>
      </c>
    </row>
    <row r="91" spans="1:27" ht="15.75" x14ac:dyDescent="0.2">
      <c r="A91" s="36">
        <f t="shared" si="2"/>
        <v>42924</v>
      </c>
      <c r="B91" s="37">
        <f>SUMIFS(СВЦЭМ!$D$34:$D$777,СВЦЭМ!$A$34:$A$777,$A91,СВЦЭМ!$B$34:$B$777,B$83)+'СЕТ СН'!$H$11+СВЦЭМ!$D$10+'СЕТ СН'!$H$6-'СЕТ СН'!$H$23</f>
        <v>1290.1916138900001</v>
      </c>
      <c r="C91" s="37">
        <f>SUMIFS(СВЦЭМ!$D$34:$D$777,СВЦЭМ!$A$34:$A$777,$A91,СВЦЭМ!$B$34:$B$777,C$83)+'СЕТ СН'!$H$11+СВЦЭМ!$D$10+'СЕТ СН'!$H$6-'СЕТ СН'!$H$23</f>
        <v>1357.1592982800003</v>
      </c>
      <c r="D91" s="37">
        <f>SUMIFS(СВЦЭМ!$D$34:$D$777,СВЦЭМ!$A$34:$A$777,$A91,СВЦЭМ!$B$34:$B$777,D$83)+'СЕТ СН'!$H$11+СВЦЭМ!$D$10+'СЕТ СН'!$H$6-'СЕТ СН'!$H$23</f>
        <v>1404.6398964700002</v>
      </c>
      <c r="E91" s="37">
        <f>SUMIFS(СВЦЭМ!$D$34:$D$777,СВЦЭМ!$A$34:$A$777,$A91,СВЦЭМ!$B$34:$B$777,E$83)+'СЕТ СН'!$H$11+СВЦЭМ!$D$10+'СЕТ СН'!$H$6-'СЕТ СН'!$H$23</f>
        <v>1409.5004616900001</v>
      </c>
      <c r="F91" s="37">
        <f>SUMIFS(СВЦЭМ!$D$34:$D$777,СВЦЭМ!$A$34:$A$777,$A91,СВЦЭМ!$B$34:$B$777,F$83)+'СЕТ СН'!$H$11+СВЦЭМ!$D$10+'СЕТ СН'!$H$6-'СЕТ СН'!$H$23</f>
        <v>1406.4922813900002</v>
      </c>
      <c r="G91" s="37">
        <f>SUMIFS(СВЦЭМ!$D$34:$D$777,СВЦЭМ!$A$34:$A$777,$A91,СВЦЭМ!$B$34:$B$777,G$83)+'СЕТ СН'!$H$11+СВЦЭМ!$D$10+'СЕТ СН'!$H$6-'СЕТ СН'!$H$23</f>
        <v>1400.5855752100001</v>
      </c>
      <c r="H91" s="37">
        <f>SUMIFS(СВЦЭМ!$D$34:$D$777,СВЦЭМ!$A$34:$A$777,$A91,СВЦЭМ!$B$34:$B$777,H$83)+'СЕТ СН'!$H$11+СВЦЭМ!$D$10+'СЕТ СН'!$H$6-'СЕТ СН'!$H$23</f>
        <v>1406.3183448</v>
      </c>
      <c r="I91" s="37">
        <f>SUMIFS(СВЦЭМ!$D$34:$D$777,СВЦЭМ!$A$34:$A$777,$A91,СВЦЭМ!$B$34:$B$777,I$83)+'СЕТ СН'!$H$11+СВЦЭМ!$D$10+'СЕТ СН'!$H$6-'СЕТ СН'!$H$23</f>
        <v>1315.0484608699999</v>
      </c>
      <c r="J91" s="37">
        <f>SUMIFS(СВЦЭМ!$D$34:$D$777,СВЦЭМ!$A$34:$A$777,$A91,СВЦЭМ!$B$34:$B$777,J$83)+'СЕТ СН'!$H$11+СВЦЭМ!$D$10+'СЕТ СН'!$H$6-'СЕТ СН'!$H$23</f>
        <v>1225.7985002</v>
      </c>
      <c r="K91" s="37">
        <f>SUMIFS(СВЦЭМ!$D$34:$D$777,СВЦЭМ!$A$34:$A$777,$A91,СВЦЭМ!$B$34:$B$777,K$83)+'СЕТ СН'!$H$11+СВЦЭМ!$D$10+'СЕТ СН'!$H$6-'СЕТ СН'!$H$23</f>
        <v>1132.8600529800001</v>
      </c>
      <c r="L91" s="37">
        <f>SUMIFS(СВЦЭМ!$D$34:$D$777,СВЦЭМ!$A$34:$A$777,$A91,СВЦЭМ!$B$34:$B$777,L$83)+'СЕТ СН'!$H$11+СВЦЭМ!$D$10+'СЕТ СН'!$H$6-'СЕТ СН'!$H$23</f>
        <v>1063.1288712800001</v>
      </c>
      <c r="M91" s="37">
        <f>SUMIFS(СВЦЭМ!$D$34:$D$777,СВЦЭМ!$A$34:$A$777,$A91,СВЦЭМ!$B$34:$B$777,M$83)+'СЕТ СН'!$H$11+СВЦЭМ!$D$10+'СЕТ СН'!$H$6-'СЕТ СН'!$H$23</f>
        <v>1039.1213849799999</v>
      </c>
      <c r="N91" s="37">
        <f>SUMIFS(СВЦЭМ!$D$34:$D$777,СВЦЭМ!$A$34:$A$777,$A91,СВЦЭМ!$B$34:$B$777,N$83)+'СЕТ СН'!$H$11+СВЦЭМ!$D$10+'СЕТ СН'!$H$6-'СЕТ СН'!$H$23</f>
        <v>1045.6047208999998</v>
      </c>
      <c r="O91" s="37">
        <f>SUMIFS(СВЦЭМ!$D$34:$D$777,СВЦЭМ!$A$34:$A$777,$A91,СВЦЭМ!$B$34:$B$777,O$83)+'СЕТ СН'!$H$11+СВЦЭМ!$D$10+'СЕТ СН'!$H$6-'СЕТ СН'!$H$23</f>
        <v>1054.9184463699999</v>
      </c>
      <c r="P91" s="37">
        <f>SUMIFS(СВЦЭМ!$D$34:$D$777,СВЦЭМ!$A$34:$A$777,$A91,СВЦЭМ!$B$34:$B$777,P$83)+'СЕТ СН'!$H$11+СВЦЭМ!$D$10+'СЕТ СН'!$H$6-'СЕТ СН'!$H$23</f>
        <v>1057.2273334800002</v>
      </c>
      <c r="Q91" s="37">
        <f>SUMIFS(СВЦЭМ!$D$34:$D$777,СВЦЭМ!$A$34:$A$777,$A91,СВЦЭМ!$B$34:$B$777,Q$83)+'СЕТ СН'!$H$11+СВЦЭМ!$D$10+'СЕТ СН'!$H$6-'СЕТ СН'!$H$23</f>
        <v>1057.08768478</v>
      </c>
      <c r="R91" s="37">
        <f>SUMIFS(СВЦЭМ!$D$34:$D$777,СВЦЭМ!$A$34:$A$777,$A91,СВЦЭМ!$B$34:$B$777,R$83)+'СЕТ СН'!$H$11+СВЦЭМ!$D$10+'СЕТ СН'!$H$6-'СЕТ СН'!$H$23</f>
        <v>1055.0991524300002</v>
      </c>
      <c r="S91" s="37">
        <f>SUMIFS(СВЦЭМ!$D$34:$D$777,СВЦЭМ!$A$34:$A$777,$A91,СВЦЭМ!$B$34:$B$777,S$83)+'СЕТ СН'!$H$11+СВЦЭМ!$D$10+'СЕТ СН'!$H$6-'СЕТ СН'!$H$23</f>
        <v>1055.9139427499999</v>
      </c>
      <c r="T91" s="37">
        <f>SUMIFS(СВЦЭМ!$D$34:$D$777,СВЦЭМ!$A$34:$A$777,$A91,СВЦЭМ!$B$34:$B$777,T$83)+'СЕТ СН'!$H$11+СВЦЭМ!$D$10+'СЕТ СН'!$H$6-'СЕТ СН'!$H$23</f>
        <v>1101.1279470099998</v>
      </c>
      <c r="U91" s="37">
        <f>SUMIFS(СВЦЭМ!$D$34:$D$777,СВЦЭМ!$A$34:$A$777,$A91,СВЦЭМ!$B$34:$B$777,U$83)+'СЕТ СН'!$H$11+СВЦЭМ!$D$10+'СЕТ СН'!$H$6-'СЕТ СН'!$H$23</f>
        <v>1095.97977829</v>
      </c>
      <c r="V91" s="37">
        <f>SUMIFS(СВЦЭМ!$D$34:$D$777,СВЦЭМ!$A$34:$A$777,$A91,СВЦЭМ!$B$34:$B$777,V$83)+'СЕТ СН'!$H$11+СВЦЭМ!$D$10+'СЕТ СН'!$H$6-'СЕТ СН'!$H$23</f>
        <v>1093.0448119399998</v>
      </c>
      <c r="W91" s="37">
        <f>SUMIFS(СВЦЭМ!$D$34:$D$777,СВЦЭМ!$A$34:$A$777,$A91,СВЦЭМ!$B$34:$B$777,W$83)+'СЕТ СН'!$H$11+СВЦЭМ!$D$10+'СЕТ СН'!$H$6-'СЕТ СН'!$H$23</f>
        <v>1112.7252084100001</v>
      </c>
      <c r="X91" s="37">
        <f>SUMIFS(СВЦЭМ!$D$34:$D$777,СВЦЭМ!$A$34:$A$777,$A91,СВЦЭМ!$B$34:$B$777,X$83)+'СЕТ СН'!$H$11+СВЦЭМ!$D$10+'СЕТ СН'!$H$6-'СЕТ СН'!$H$23</f>
        <v>1156.4712218200002</v>
      </c>
      <c r="Y91" s="37">
        <f>SUMIFS(СВЦЭМ!$D$34:$D$777,СВЦЭМ!$A$34:$A$777,$A91,СВЦЭМ!$B$34:$B$777,Y$83)+'СЕТ СН'!$H$11+СВЦЭМ!$D$10+'СЕТ СН'!$H$6-'СЕТ СН'!$H$23</f>
        <v>1200.42400331</v>
      </c>
    </row>
    <row r="92" spans="1:27" ht="15.75" x14ac:dyDescent="0.2">
      <c r="A92" s="36">
        <f t="shared" si="2"/>
        <v>42925</v>
      </c>
      <c r="B92" s="37">
        <f>SUMIFS(СВЦЭМ!$D$34:$D$777,СВЦЭМ!$A$34:$A$777,$A92,СВЦЭМ!$B$34:$B$777,B$83)+'СЕТ СН'!$H$11+СВЦЭМ!$D$10+'СЕТ СН'!$H$6-'СЕТ СН'!$H$23</f>
        <v>1279.35967385</v>
      </c>
      <c r="C92" s="37">
        <f>SUMIFS(СВЦЭМ!$D$34:$D$777,СВЦЭМ!$A$34:$A$777,$A92,СВЦЭМ!$B$34:$B$777,C$83)+'СЕТ СН'!$H$11+СВЦЭМ!$D$10+'СЕТ СН'!$H$6-'СЕТ СН'!$H$23</f>
        <v>1346.7441441000001</v>
      </c>
      <c r="D92" s="37">
        <f>SUMIFS(СВЦЭМ!$D$34:$D$777,СВЦЭМ!$A$34:$A$777,$A92,СВЦЭМ!$B$34:$B$777,D$83)+'СЕТ СН'!$H$11+СВЦЭМ!$D$10+'СЕТ СН'!$H$6-'СЕТ СН'!$H$23</f>
        <v>1403.30820928</v>
      </c>
      <c r="E92" s="37">
        <f>SUMIFS(СВЦЭМ!$D$34:$D$777,СВЦЭМ!$A$34:$A$777,$A92,СВЦЭМ!$B$34:$B$777,E$83)+'СЕТ СН'!$H$11+СВЦЭМ!$D$10+'СЕТ СН'!$H$6-'СЕТ СН'!$H$23</f>
        <v>1404.4060573500001</v>
      </c>
      <c r="F92" s="37">
        <f>SUMIFS(СВЦЭМ!$D$34:$D$777,СВЦЭМ!$A$34:$A$777,$A92,СВЦЭМ!$B$34:$B$777,F$83)+'СЕТ СН'!$H$11+СВЦЭМ!$D$10+'СЕТ СН'!$H$6-'СЕТ СН'!$H$23</f>
        <v>1405.8440198100002</v>
      </c>
      <c r="G92" s="37">
        <f>SUMIFS(СВЦЭМ!$D$34:$D$777,СВЦЭМ!$A$34:$A$777,$A92,СВЦЭМ!$B$34:$B$777,G$83)+'СЕТ СН'!$H$11+СВЦЭМ!$D$10+'СЕТ СН'!$H$6-'СЕТ СН'!$H$23</f>
        <v>1400.6028587400001</v>
      </c>
      <c r="H92" s="37">
        <f>SUMIFS(СВЦЭМ!$D$34:$D$777,СВЦЭМ!$A$34:$A$777,$A92,СВЦЭМ!$B$34:$B$777,H$83)+'СЕТ СН'!$H$11+СВЦЭМ!$D$10+'СЕТ СН'!$H$6-'СЕТ СН'!$H$23</f>
        <v>1412.1191696999999</v>
      </c>
      <c r="I92" s="37">
        <f>SUMIFS(СВЦЭМ!$D$34:$D$777,СВЦЭМ!$A$34:$A$777,$A92,СВЦЭМ!$B$34:$B$777,I$83)+'СЕТ СН'!$H$11+СВЦЭМ!$D$10+'СЕТ СН'!$H$6-'СЕТ СН'!$H$23</f>
        <v>1352.5275921800003</v>
      </c>
      <c r="J92" s="37">
        <f>SUMIFS(СВЦЭМ!$D$34:$D$777,СВЦЭМ!$A$34:$A$777,$A92,СВЦЭМ!$B$34:$B$777,J$83)+'СЕТ СН'!$H$11+СВЦЭМ!$D$10+'СЕТ СН'!$H$6-'СЕТ СН'!$H$23</f>
        <v>1267.5194806600002</v>
      </c>
      <c r="K92" s="37">
        <f>SUMIFS(СВЦЭМ!$D$34:$D$777,СВЦЭМ!$A$34:$A$777,$A92,СВЦЭМ!$B$34:$B$777,K$83)+'СЕТ СН'!$H$11+СВЦЭМ!$D$10+'СЕТ СН'!$H$6-'СЕТ СН'!$H$23</f>
        <v>1130.0594112899998</v>
      </c>
      <c r="L92" s="37">
        <f>SUMIFS(СВЦЭМ!$D$34:$D$777,СВЦЭМ!$A$34:$A$777,$A92,СВЦЭМ!$B$34:$B$777,L$83)+'СЕТ СН'!$H$11+СВЦЭМ!$D$10+'СЕТ СН'!$H$6-'СЕТ СН'!$H$23</f>
        <v>1045.42367182</v>
      </c>
      <c r="M92" s="37">
        <f>SUMIFS(СВЦЭМ!$D$34:$D$777,СВЦЭМ!$A$34:$A$777,$A92,СВЦЭМ!$B$34:$B$777,M$83)+'СЕТ СН'!$H$11+СВЦЭМ!$D$10+'СЕТ СН'!$H$6-'СЕТ СН'!$H$23</f>
        <v>1005.05961544</v>
      </c>
      <c r="N92" s="37">
        <f>SUMIFS(СВЦЭМ!$D$34:$D$777,СВЦЭМ!$A$34:$A$777,$A92,СВЦЭМ!$B$34:$B$777,N$83)+'СЕТ СН'!$H$11+СВЦЭМ!$D$10+'СЕТ СН'!$H$6-'СЕТ СН'!$H$23</f>
        <v>1009.2712663699999</v>
      </c>
      <c r="O92" s="37">
        <f>SUMIFS(СВЦЭМ!$D$34:$D$777,СВЦЭМ!$A$34:$A$777,$A92,СВЦЭМ!$B$34:$B$777,O$83)+'СЕТ СН'!$H$11+СВЦЭМ!$D$10+'СЕТ СН'!$H$6-'СЕТ СН'!$H$23</f>
        <v>1013.5113591899999</v>
      </c>
      <c r="P92" s="37">
        <f>SUMIFS(СВЦЭМ!$D$34:$D$777,СВЦЭМ!$A$34:$A$777,$A92,СВЦЭМ!$B$34:$B$777,P$83)+'СЕТ СН'!$H$11+СВЦЭМ!$D$10+'СЕТ СН'!$H$6-'СЕТ СН'!$H$23</f>
        <v>1021.72274193</v>
      </c>
      <c r="Q92" s="37">
        <f>SUMIFS(СВЦЭМ!$D$34:$D$777,СВЦЭМ!$A$34:$A$777,$A92,СВЦЭМ!$B$34:$B$777,Q$83)+'СЕТ СН'!$H$11+СВЦЭМ!$D$10+'СЕТ СН'!$H$6-'СЕТ СН'!$H$23</f>
        <v>1020.8489123999998</v>
      </c>
      <c r="R92" s="37">
        <f>SUMIFS(СВЦЭМ!$D$34:$D$777,СВЦЭМ!$A$34:$A$777,$A92,СВЦЭМ!$B$34:$B$777,R$83)+'СЕТ СН'!$H$11+СВЦЭМ!$D$10+'СЕТ СН'!$H$6-'СЕТ СН'!$H$23</f>
        <v>1025.3189618699998</v>
      </c>
      <c r="S92" s="37">
        <f>SUMIFS(СВЦЭМ!$D$34:$D$777,СВЦЭМ!$A$34:$A$777,$A92,СВЦЭМ!$B$34:$B$777,S$83)+'СЕТ СН'!$H$11+СВЦЭМ!$D$10+'СЕТ СН'!$H$6-'СЕТ СН'!$H$23</f>
        <v>940.47629202999997</v>
      </c>
      <c r="T92" s="37">
        <f>SUMIFS(СВЦЭМ!$D$34:$D$777,СВЦЭМ!$A$34:$A$777,$A92,СВЦЭМ!$B$34:$B$777,T$83)+'СЕТ СН'!$H$11+СВЦЭМ!$D$10+'СЕТ СН'!$H$6-'СЕТ СН'!$H$23</f>
        <v>896.67655079999986</v>
      </c>
      <c r="U92" s="37">
        <f>SUMIFS(СВЦЭМ!$D$34:$D$777,СВЦЭМ!$A$34:$A$777,$A92,СВЦЭМ!$B$34:$B$777,U$83)+'СЕТ СН'!$H$11+СВЦЭМ!$D$10+'СЕТ СН'!$H$6-'СЕТ СН'!$H$23</f>
        <v>896.29917157</v>
      </c>
      <c r="V92" s="37">
        <f>SUMIFS(СВЦЭМ!$D$34:$D$777,СВЦЭМ!$A$34:$A$777,$A92,СВЦЭМ!$B$34:$B$777,V$83)+'СЕТ СН'!$H$11+СВЦЭМ!$D$10+'СЕТ СН'!$H$6-'СЕТ СН'!$H$23</f>
        <v>942.80831773999989</v>
      </c>
      <c r="W92" s="37">
        <f>SUMIFS(СВЦЭМ!$D$34:$D$777,СВЦЭМ!$A$34:$A$777,$A92,СВЦЭМ!$B$34:$B$777,W$83)+'СЕТ СН'!$H$11+СВЦЭМ!$D$10+'СЕТ СН'!$H$6-'СЕТ СН'!$H$23</f>
        <v>1004.56350518</v>
      </c>
      <c r="X92" s="37">
        <f>SUMIFS(СВЦЭМ!$D$34:$D$777,СВЦЭМ!$A$34:$A$777,$A92,СВЦЭМ!$B$34:$B$777,X$83)+'СЕТ СН'!$H$11+СВЦЭМ!$D$10+'СЕТ СН'!$H$6-'СЕТ СН'!$H$23</f>
        <v>1113.7555213300002</v>
      </c>
      <c r="Y92" s="37">
        <f>SUMIFS(СВЦЭМ!$D$34:$D$777,СВЦЭМ!$A$34:$A$777,$A92,СВЦЭМ!$B$34:$B$777,Y$83)+'СЕТ СН'!$H$11+СВЦЭМ!$D$10+'СЕТ СН'!$H$6-'СЕТ СН'!$H$23</f>
        <v>1221.3236821400001</v>
      </c>
    </row>
    <row r="93" spans="1:27" ht="15.75" x14ac:dyDescent="0.2">
      <c r="A93" s="36">
        <f t="shared" si="2"/>
        <v>42926</v>
      </c>
      <c r="B93" s="37">
        <f>SUMIFS(СВЦЭМ!$D$34:$D$777,СВЦЭМ!$A$34:$A$777,$A93,СВЦЭМ!$B$34:$B$777,B$83)+'СЕТ СН'!$H$11+СВЦЭМ!$D$10+'СЕТ СН'!$H$6-'СЕТ СН'!$H$23</f>
        <v>1188.7452394900001</v>
      </c>
      <c r="C93" s="37">
        <f>SUMIFS(СВЦЭМ!$D$34:$D$777,СВЦЭМ!$A$34:$A$777,$A93,СВЦЭМ!$B$34:$B$777,C$83)+'СЕТ СН'!$H$11+СВЦЭМ!$D$10+'СЕТ СН'!$H$6-'СЕТ СН'!$H$23</f>
        <v>1266.7159271199998</v>
      </c>
      <c r="D93" s="37">
        <f>SUMIFS(СВЦЭМ!$D$34:$D$777,СВЦЭМ!$A$34:$A$777,$A93,СВЦЭМ!$B$34:$B$777,D$83)+'СЕТ СН'!$H$11+СВЦЭМ!$D$10+'СЕТ СН'!$H$6-'СЕТ СН'!$H$23</f>
        <v>1376.9743824900002</v>
      </c>
      <c r="E93" s="37">
        <f>SUMIFS(СВЦЭМ!$D$34:$D$777,СВЦЭМ!$A$34:$A$777,$A93,СВЦЭМ!$B$34:$B$777,E$83)+'СЕТ СН'!$H$11+СВЦЭМ!$D$10+'СЕТ СН'!$H$6-'СЕТ СН'!$H$23</f>
        <v>1395.4292683399999</v>
      </c>
      <c r="F93" s="37">
        <f>SUMIFS(СВЦЭМ!$D$34:$D$777,СВЦЭМ!$A$34:$A$777,$A93,СВЦЭМ!$B$34:$B$777,F$83)+'СЕТ СН'!$H$11+СВЦЭМ!$D$10+'СЕТ СН'!$H$6-'СЕТ СН'!$H$23</f>
        <v>1349.3382501300002</v>
      </c>
      <c r="G93" s="37">
        <f>SUMIFS(СВЦЭМ!$D$34:$D$777,СВЦЭМ!$A$34:$A$777,$A93,СВЦЭМ!$B$34:$B$777,G$83)+'СЕТ СН'!$H$11+СВЦЭМ!$D$10+'СЕТ СН'!$H$6-'СЕТ СН'!$H$23</f>
        <v>1358.6127445400002</v>
      </c>
      <c r="H93" s="37">
        <f>SUMIFS(СВЦЭМ!$D$34:$D$777,СВЦЭМ!$A$34:$A$777,$A93,СВЦЭМ!$B$34:$B$777,H$83)+'СЕТ СН'!$H$11+СВЦЭМ!$D$10+'СЕТ СН'!$H$6-'СЕТ СН'!$H$23</f>
        <v>1339.8923822100001</v>
      </c>
      <c r="I93" s="37">
        <f>SUMIFS(СВЦЭМ!$D$34:$D$777,СВЦЭМ!$A$34:$A$777,$A93,СВЦЭМ!$B$34:$B$777,I$83)+'СЕТ СН'!$H$11+СВЦЭМ!$D$10+'СЕТ СН'!$H$6-'СЕТ СН'!$H$23</f>
        <v>1281.2144435700002</v>
      </c>
      <c r="J93" s="37">
        <f>SUMIFS(СВЦЭМ!$D$34:$D$777,СВЦЭМ!$A$34:$A$777,$A93,СВЦЭМ!$B$34:$B$777,J$83)+'СЕТ СН'!$H$11+СВЦЭМ!$D$10+'СЕТ СН'!$H$6-'СЕТ СН'!$H$23</f>
        <v>1202.05023003</v>
      </c>
      <c r="K93" s="37">
        <f>SUMIFS(СВЦЭМ!$D$34:$D$777,СВЦЭМ!$A$34:$A$777,$A93,СВЦЭМ!$B$34:$B$777,K$83)+'СЕТ СН'!$H$11+СВЦЭМ!$D$10+'СЕТ СН'!$H$6-'СЕТ СН'!$H$23</f>
        <v>1110.1448475100001</v>
      </c>
      <c r="L93" s="37">
        <f>SUMIFS(СВЦЭМ!$D$34:$D$777,СВЦЭМ!$A$34:$A$777,$A93,СВЦЭМ!$B$34:$B$777,L$83)+'СЕТ СН'!$H$11+СВЦЭМ!$D$10+'СЕТ СН'!$H$6-'СЕТ СН'!$H$23</f>
        <v>1109.4972291099998</v>
      </c>
      <c r="M93" s="37">
        <f>SUMIFS(СВЦЭМ!$D$34:$D$777,СВЦЭМ!$A$34:$A$777,$A93,СВЦЭМ!$B$34:$B$777,M$83)+'СЕТ СН'!$H$11+СВЦЭМ!$D$10+'СЕТ СН'!$H$6-'СЕТ СН'!$H$23</f>
        <v>1105.21838024</v>
      </c>
      <c r="N93" s="37">
        <f>SUMIFS(СВЦЭМ!$D$34:$D$777,СВЦЭМ!$A$34:$A$777,$A93,СВЦЭМ!$B$34:$B$777,N$83)+'СЕТ СН'!$H$11+СВЦЭМ!$D$10+'СЕТ СН'!$H$6-'СЕТ СН'!$H$23</f>
        <v>1101.5542011100001</v>
      </c>
      <c r="O93" s="37">
        <f>SUMIFS(СВЦЭМ!$D$34:$D$777,СВЦЭМ!$A$34:$A$777,$A93,СВЦЭМ!$B$34:$B$777,O$83)+'СЕТ СН'!$H$11+СВЦЭМ!$D$10+'СЕТ СН'!$H$6-'СЕТ СН'!$H$23</f>
        <v>1110.06933751</v>
      </c>
      <c r="P93" s="37">
        <f>SUMIFS(СВЦЭМ!$D$34:$D$777,СВЦЭМ!$A$34:$A$777,$A93,СВЦЭМ!$B$34:$B$777,P$83)+'СЕТ СН'!$H$11+СВЦЭМ!$D$10+'СЕТ СН'!$H$6-'СЕТ СН'!$H$23</f>
        <v>1108.8655985800001</v>
      </c>
      <c r="Q93" s="37">
        <f>SUMIFS(СВЦЭМ!$D$34:$D$777,СВЦЭМ!$A$34:$A$777,$A93,СВЦЭМ!$B$34:$B$777,Q$83)+'СЕТ СН'!$H$11+СВЦЭМ!$D$10+'СЕТ СН'!$H$6-'СЕТ СН'!$H$23</f>
        <v>1112.2820865200001</v>
      </c>
      <c r="R93" s="37">
        <f>SUMIFS(СВЦЭМ!$D$34:$D$777,СВЦЭМ!$A$34:$A$777,$A93,СВЦЭМ!$B$34:$B$777,R$83)+'СЕТ СН'!$H$11+СВЦЭМ!$D$10+'СЕТ СН'!$H$6-'СЕТ СН'!$H$23</f>
        <v>1102.71227512</v>
      </c>
      <c r="S93" s="37">
        <f>SUMIFS(СВЦЭМ!$D$34:$D$777,СВЦЭМ!$A$34:$A$777,$A93,СВЦЭМ!$B$34:$B$777,S$83)+'СЕТ СН'!$H$11+СВЦЭМ!$D$10+'СЕТ СН'!$H$6-'СЕТ СН'!$H$23</f>
        <v>1098.8124956000001</v>
      </c>
      <c r="T93" s="37">
        <f>SUMIFS(СВЦЭМ!$D$34:$D$777,СВЦЭМ!$A$34:$A$777,$A93,СВЦЭМ!$B$34:$B$777,T$83)+'СЕТ СН'!$H$11+СВЦЭМ!$D$10+'СЕТ СН'!$H$6-'СЕТ СН'!$H$23</f>
        <v>1103.2956699299998</v>
      </c>
      <c r="U93" s="37">
        <f>SUMIFS(СВЦЭМ!$D$34:$D$777,СВЦЭМ!$A$34:$A$777,$A93,СВЦЭМ!$B$34:$B$777,U$83)+'СЕТ СН'!$H$11+СВЦЭМ!$D$10+'СЕТ СН'!$H$6-'СЕТ СН'!$H$23</f>
        <v>1105.42524869</v>
      </c>
      <c r="V93" s="37">
        <f>SUMIFS(СВЦЭМ!$D$34:$D$777,СВЦЭМ!$A$34:$A$777,$A93,СВЦЭМ!$B$34:$B$777,V$83)+'СЕТ СН'!$H$11+СВЦЭМ!$D$10+'СЕТ СН'!$H$6-'СЕТ СН'!$H$23</f>
        <v>1104.0804928500002</v>
      </c>
      <c r="W93" s="37">
        <f>SUMIFS(СВЦЭМ!$D$34:$D$777,СВЦЭМ!$A$34:$A$777,$A93,СВЦЭМ!$B$34:$B$777,W$83)+'СЕТ СН'!$H$11+СВЦЭМ!$D$10+'СЕТ СН'!$H$6-'СЕТ СН'!$H$23</f>
        <v>1086.1399465700001</v>
      </c>
      <c r="X93" s="37">
        <f>SUMIFS(СВЦЭМ!$D$34:$D$777,СВЦЭМ!$A$34:$A$777,$A93,СВЦЭМ!$B$34:$B$777,X$83)+'СЕТ СН'!$H$11+СВЦЭМ!$D$10+'СЕТ СН'!$H$6-'СЕТ СН'!$H$23</f>
        <v>1089.3592034200001</v>
      </c>
      <c r="Y93" s="37">
        <f>SUMIFS(СВЦЭМ!$D$34:$D$777,СВЦЭМ!$A$34:$A$777,$A93,СВЦЭМ!$B$34:$B$777,Y$83)+'СЕТ СН'!$H$11+СВЦЭМ!$D$10+'СЕТ СН'!$H$6-'СЕТ СН'!$H$23</f>
        <v>1184.7510115</v>
      </c>
    </row>
    <row r="94" spans="1:27" ht="15.75" x14ac:dyDescent="0.2">
      <c r="A94" s="36">
        <f t="shared" si="2"/>
        <v>42927</v>
      </c>
      <c r="B94" s="37">
        <f>SUMIFS(СВЦЭМ!$D$34:$D$777,СВЦЭМ!$A$34:$A$777,$A94,СВЦЭМ!$B$34:$B$777,B$83)+'СЕТ СН'!$H$11+СВЦЭМ!$D$10+'СЕТ СН'!$H$6-'СЕТ СН'!$H$23</f>
        <v>1266.9303869</v>
      </c>
      <c r="C94" s="37">
        <f>SUMIFS(СВЦЭМ!$D$34:$D$777,СВЦЭМ!$A$34:$A$777,$A94,СВЦЭМ!$B$34:$B$777,C$83)+'СЕТ СН'!$H$11+СВЦЭМ!$D$10+'СЕТ СН'!$H$6-'СЕТ СН'!$H$23</f>
        <v>1279.7090374700001</v>
      </c>
      <c r="D94" s="37">
        <f>SUMIFS(СВЦЭМ!$D$34:$D$777,СВЦЭМ!$A$34:$A$777,$A94,СВЦЭМ!$B$34:$B$777,D$83)+'СЕТ СН'!$H$11+СВЦЭМ!$D$10+'СЕТ СН'!$H$6-'СЕТ СН'!$H$23</f>
        <v>1394.9700300899999</v>
      </c>
      <c r="E94" s="37">
        <f>SUMIFS(СВЦЭМ!$D$34:$D$777,СВЦЭМ!$A$34:$A$777,$A94,СВЦЭМ!$B$34:$B$777,E$83)+'СЕТ СН'!$H$11+СВЦЭМ!$D$10+'СЕТ СН'!$H$6-'СЕТ СН'!$H$23</f>
        <v>1395.4306467599999</v>
      </c>
      <c r="F94" s="37">
        <f>SUMIFS(СВЦЭМ!$D$34:$D$777,СВЦЭМ!$A$34:$A$777,$A94,СВЦЭМ!$B$34:$B$777,F$83)+'СЕТ СН'!$H$11+СВЦЭМ!$D$10+'СЕТ СН'!$H$6-'СЕТ СН'!$H$23</f>
        <v>1396.90781874</v>
      </c>
      <c r="G94" s="37">
        <f>SUMIFS(СВЦЭМ!$D$34:$D$777,СВЦЭМ!$A$34:$A$777,$A94,СВЦЭМ!$B$34:$B$777,G$83)+'СЕТ СН'!$H$11+СВЦЭМ!$D$10+'СЕТ СН'!$H$6-'СЕТ СН'!$H$23</f>
        <v>1395.2247122200001</v>
      </c>
      <c r="H94" s="37">
        <f>SUMIFS(СВЦЭМ!$D$34:$D$777,СВЦЭМ!$A$34:$A$777,$A94,СВЦЭМ!$B$34:$B$777,H$83)+'СЕТ СН'!$H$11+СВЦЭМ!$D$10+'СЕТ СН'!$H$6-'СЕТ СН'!$H$23</f>
        <v>1424.8226672400001</v>
      </c>
      <c r="I94" s="37">
        <f>SUMIFS(СВЦЭМ!$D$34:$D$777,СВЦЭМ!$A$34:$A$777,$A94,СВЦЭМ!$B$34:$B$777,I$83)+'СЕТ СН'!$H$11+СВЦЭМ!$D$10+'СЕТ СН'!$H$6-'СЕТ СН'!$H$23</f>
        <v>1391.2403299100001</v>
      </c>
      <c r="J94" s="37">
        <f>SUMIFS(СВЦЭМ!$D$34:$D$777,СВЦЭМ!$A$34:$A$777,$A94,СВЦЭМ!$B$34:$B$777,J$83)+'СЕТ СН'!$H$11+СВЦЭМ!$D$10+'СЕТ СН'!$H$6-'СЕТ СН'!$H$23</f>
        <v>1268.96118204</v>
      </c>
      <c r="K94" s="37">
        <f>SUMIFS(СВЦЭМ!$D$34:$D$777,СВЦЭМ!$A$34:$A$777,$A94,СВЦЭМ!$B$34:$B$777,K$83)+'СЕТ СН'!$H$11+СВЦЭМ!$D$10+'СЕТ СН'!$H$6-'СЕТ СН'!$H$23</f>
        <v>1159.3919954900002</v>
      </c>
      <c r="L94" s="37">
        <f>SUMIFS(СВЦЭМ!$D$34:$D$777,СВЦЭМ!$A$34:$A$777,$A94,СВЦЭМ!$B$34:$B$777,L$83)+'СЕТ СН'!$H$11+СВЦЭМ!$D$10+'СЕТ СН'!$H$6-'СЕТ СН'!$H$23</f>
        <v>1086.6836300700002</v>
      </c>
      <c r="M94" s="37">
        <f>SUMIFS(СВЦЭМ!$D$34:$D$777,СВЦЭМ!$A$34:$A$777,$A94,СВЦЭМ!$B$34:$B$777,M$83)+'СЕТ СН'!$H$11+СВЦЭМ!$D$10+'СЕТ СН'!$H$6-'СЕТ СН'!$H$23</f>
        <v>1061.7764482900002</v>
      </c>
      <c r="N94" s="37">
        <f>SUMIFS(СВЦЭМ!$D$34:$D$777,СВЦЭМ!$A$34:$A$777,$A94,СВЦЭМ!$B$34:$B$777,N$83)+'СЕТ СН'!$H$11+СВЦЭМ!$D$10+'СЕТ СН'!$H$6-'СЕТ СН'!$H$23</f>
        <v>1068.42546859</v>
      </c>
      <c r="O94" s="37">
        <f>SUMIFS(СВЦЭМ!$D$34:$D$777,СВЦЭМ!$A$34:$A$777,$A94,СВЦЭМ!$B$34:$B$777,O$83)+'СЕТ СН'!$H$11+СВЦЭМ!$D$10+'СЕТ СН'!$H$6-'СЕТ СН'!$H$23</f>
        <v>1068.1657478400002</v>
      </c>
      <c r="P94" s="37">
        <f>SUMIFS(СВЦЭМ!$D$34:$D$777,СВЦЭМ!$A$34:$A$777,$A94,СВЦЭМ!$B$34:$B$777,P$83)+'СЕТ СН'!$H$11+СВЦЭМ!$D$10+'СЕТ СН'!$H$6-'СЕТ СН'!$H$23</f>
        <v>1069.27856195</v>
      </c>
      <c r="Q94" s="37">
        <f>SUMIFS(СВЦЭМ!$D$34:$D$777,СВЦЭМ!$A$34:$A$777,$A94,СВЦЭМ!$B$34:$B$777,Q$83)+'СЕТ СН'!$H$11+СВЦЭМ!$D$10+'СЕТ СН'!$H$6-'СЕТ СН'!$H$23</f>
        <v>1066.9305867900002</v>
      </c>
      <c r="R94" s="37">
        <f>SUMIFS(СВЦЭМ!$D$34:$D$777,СВЦЭМ!$A$34:$A$777,$A94,СВЦЭМ!$B$34:$B$777,R$83)+'СЕТ СН'!$H$11+СВЦЭМ!$D$10+'СЕТ СН'!$H$6-'СЕТ СН'!$H$23</f>
        <v>1077.4886653799999</v>
      </c>
      <c r="S94" s="37">
        <f>SUMIFS(СВЦЭМ!$D$34:$D$777,СВЦЭМ!$A$34:$A$777,$A94,СВЦЭМ!$B$34:$B$777,S$83)+'СЕТ СН'!$H$11+СВЦЭМ!$D$10+'СЕТ СН'!$H$6-'СЕТ СН'!$H$23</f>
        <v>1079.5484948600001</v>
      </c>
      <c r="T94" s="37">
        <f>SUMIFS(СВЦЭМ!$D$34:$D$777,СВЦЭМ!$A$34:$A$777,$A94,СВЦЭМ!$B$34:$B$777,T$83)+'СЕТ СН'!$H$11+СВЦЭМ!$D$10+'СЕТ СН'!$H$6-'СЕТ СН'!$H$23</f>
        <v>1095.1453551300001</v>
      </c>
      <c r="U94" s="37">
        <f>SUMIFS(СВЦЭМ!$D$34:$D$777,СВЦЭМ!$A$34:$A$777,$A94,СВЦЭМ!$B$34:$B$777,U$83)+'СЕТ СН'!$H$11+СВЦЭМ!$D$10+'СЕТ СН'!$H$6-'СЕТ СН'!$H$23</f>
        <v>1103.9394132000002</v>
      </c>
      <c r="V94" s="37">
        <f>SUMIFS(СВЦЭМ!$D$34:$D$777,СВЦЭМ!$A$34:$A$777,$A94,СВЦЭМ!$B$34:$B$777,V$83)+'СЕТ СН'!$H$11+СВЦЭМ!$D$10+'СЕТ СН'!$H$6-'СЕТ СН'!$H$23</f>
        <v>1114.7949064099998</v>
      </c>
      <c r="W94" s="37">
        <f>SUMIFS(СВЦЭМ!$D$34:$D$777,СВЦЭМ!$A$34:$A$777,$A94,СВЦЭМ!$B$34:$B$777,W$83)+'СЕТ СН'!$H$11+СВЦЭМ!$D$10+'СЕТ СН'!$H$6-'СЕТ СН'!$H$23</f>
        <v>1130.2693871299998</v>
      </c>
      <c r="X94" s="37">
        <f>SUMIFS(СВЦЭМ!$D$34:$D$777,СВЦЭМ!$A$34:$A$777,$A94,СВЦЭМ!$B$34:$B$777,X$83)+'СЕТ СН'!$H$11+СВЦЭМ!$D$10+'СЕТ СН'!$H$6-'СЕТ СН'!$H$23</f>
        <v>1198.4068891299999</v>
      </c>
      <c r="Y94" s="37">
        <f>SUMIFS(СВЦЭМ!$D$34:$D$777,СВЦЭМ!$A$34:$A$777,$A94,СВЦЭМ!$B$34:$B$777,Y$83)+'СЕТ СН'!$H$11+СВЦЭМ!$D$10+'СЕТ СН'!$H$6-'СЕТ СН'!$H$23</f>
        <v>1252.8532194099998</v>
      </c>
    </row>
    <row r="95" spans="1:27" ht="15.75" x14ac:dyDescent="0.2">
      <c r="A95" s="36">
        <f t="shared" si="2"/>
        <v>42928</v>
      </c>
      <c r="B95" s="37">
        <f>SUMIFS(СВЦЭМ!$D$34:$D$777,СВЦЭМ!$A$34:$A$777,$A95,СВЦЭМ!$B$34:$B$777,B$83)+'СЕТ СН'!$H$11+СВЦЭМ!$D$10+'СЕТ СН'!$H$6-'СЕТ СН'!$H$23</f>
        <v>1274.5069502599999</v>
      </c>
      <c r="C95" s="37">
        <f>SUMIFS(СВЦЭМ!$D$34:$D$777,СВЦЭМ!$A$34:$A$777,$A95,СВЦЭМ!$B$34:$B$777,C$83)+'СЕТ СН'!$H$11+СВЦЭМ!$D$10+'СЕТ СН'!$H$6-'СЕТ СН'!$H$23</f>
        <v>1328.86073691</v>
      </c>
      <c r="D95" s="37">
        <f>SUMIFS(СВЦЭМ!$D$34:$D$777,СВЦЭМ!$A$34:$A$777,$A95,СВЦЭМ!$B$34:$B$777,D$83)+'СЕТ СН'!$H$11+СВЦЭМ!$D$10+'СЕТ СН'!$H$6-'СЕТ СН'!$H$23</f>
        <v>1382.6653549500002</v>
      </c>
      <c r="E95" s="37">
        <f>SUMIFS(СВЦЭМ!$D$34:$D$777,СВЦЭМ!$A$34:$A$777,$A95,СВЦЭМ!$B$34:$B$777,E$83)+'СЕТ СН'!$H$11+СВЦЭМ!$D$10+'СЕТ СН'!$H$6-'СЕТ СН'!$H$23</f>
        <v>1387.6016084299999</v>
      </c>
      <c r="F95" s="37">
        <f>SUMIFS(СВЦЭМ!$D$34:$D$777,СВЦЭМ!$A$34:$A$777,$A95,СВЦЭМ!$B$34:$B$777,F$83)+'СЕТ СН'!$H$11+СВЦЭМ!$D$10+'СЕТ СН'!$H$6-'СЕТ СН'!$H$23</f>
        <v>1388.0110221</v>
      </c>
      <c r="G95" s="37">
        <f>SUMIFS(СВЦЭМ!$D$34:$D$777,СВЦЭМ!$A$34:$A$777,$A95,СВЦЭМ!$B$34:$B$777,G$83)+'СЕТ СН'!$H$11+СВЦЭМ!$D$10+'СЕТ СН'!$H$6-'СЕТ СН'!$H$23</f>
        <v>1387.7600612000001</v>
      </c>
      <c r="H95" s="37">
        <f>SUMIFS(СВЦЭМ!$D$34:$D$777,СВЦЭМ!$A$34:$A$777,$A95,СВЦЭМ!$B$34:$B$777,H$83)+'СЕТ СН'!$H$11+СВЦЭМ!$D$10+'СЕТ СН'!$H$6-'СЕТ СН'!$H$23</f>
        <v>1418.7601213100002</v>
      </c>
      <c r="I95" s="37">
        <f>SUMIFS(СВЦЭМ!$D$34:$D$777,СВЦЭМ!$A$34:$A$777,$A95,СВЦЭМ!$B$34:$B$777,I$83)+'СЕТ СН'!$H$11+СВЦЭМ!$D$10+'СЕТ СН'!$H$6-'СЕТ СН'!$H$23</f>
        <v>1414.0253776200002</v>
      </c>
      <c r="J95" s="37">
        <f>SUMIFS(СВЦЭМ!$D$34:$D$777,СВЦЭМ!$A$34:$A$777,$A95,СВЦЭМ!$B$34:$B$777,J$83)+'СЕТ СН'!$H$11+СВЦЭМ!$D$10+'СЕТ СН'!$H$6-'СЕТ СН'!$H$23</f>
        <v>1282.0520644100002</v>
      </c>
      <c r="K95" s="37">
        <f>SUMIFS(СВЦЭМ!$D$34:$D$777,СВЦЭМ!$A$34:$A$777,$A95,СВЦЭМ!$B$34:$B$777,K$83)+'СЕТ СН'!$H$11+СВЦЭМ!$D$10+'СЕТ СН'!$H$6-'СЕТ СН'!$H$23</f>
        <v>1173.0468356000001</v>
      </c>
      <c r="L95" s="37">
        <f>SUMIFS(СВЦЭМ!$D$34:$D$777,СВЦЭМ!$A$34:$A$777,$A95,СВЦЭМ!$B$34:$B$777,L$83)+'СЕТ СН'!$H$11+СВЦЭМ!$D$10+'СЕТ СН'!$H$6-'СЕТ СН'!$H$23</f>
        <v>1096.59501546</v>
      </c>
      <c r="M95" s="37">
        <f>SUMIFS(СВЦЭМ!$D$34:$D$777,СВЦЭМ!$A$34:$A$777,$A95,СВЦЭМ!$B$34:$B$777,M$83)+'СЕТ СН'!$H$11+СВЦЭМ!$D$10+'СЕТ СН'!$H$6-'СЕТ СН'!$H$23</f>
        <v>1068.5177692500001</v>
      </c>
      <c r="N95" s="37">
        <f>SUMIFS(СВЦЭМ!$D$34:$D$777,СВЦЭМ!$A$34:$A$777,$A95,СВЦЭМ!$B$34:$B$777,N$83)+'СЕТ СН'!$H$11+СВЦЭМ!$D$10+'СЕТ СН'!$H$6-'СЕТ СН'!$H$23</f>
        <v>1078.4061370499999</v>
      </c>
      <c r="O95" s="37">
        <f>SUMIFS(СВЦЭМ!$D$34:$D$777,СВЦЭМ!$A$34:$A$777,$A95,СВЦЭМ!$B$34:$B$777,O$83)+'СЕТ СН'!$H$11+СВЦЭМ!$D$10+'СЕТ СН'!$H$6-'СЕТ СН'!$H$23</f>
        <v>1082.28956496</v>
      </c>
      <c r="P95" s="37">
        <f>SUMIFS(СВЦЭМ!$D$34:$D$777,СВЦЭМ!$A$34:$A$777,$A95,СВЦЭМ!$B$34:$B$777,P$83)+'СЕТ СН'!$H$11+СВЦЭМ!$D$10+'СЕТ СН'!$H$6-'СЕТ СН'!$H$23</f>
        <v>1080.76815102</v>
      </c>
      <c r="Q95" s="37">
        <f>SUMIFS(СВЦЭМ!$D$34:$D$777,СВЦЭМ!$A$34:$A$777,$A95,СВЦЭМ!$B$34:$B$777,Q$83)+'СЕТ СН'!$H$11+СВЦЭМ!$D$10+'СЕТ СН'!$H$6-'СЕТ СН'!$H$23</f>
        <v>1080.2929220400001</v>
      </c>
      <c r="R95" s="37">
        <f>SUMIFS(СВЦЭМ!$D$34:$D$777,СВЦЭМ!$A$34:$A$777,$A95,СВЦЭМ!$B$34:$B$777,R$83)+'СЕТ СН'!$H$11+СВЦЭМ!$D$10+'СЕТ СН'!$H$6-'СЕТ СН'!$H$23</f>
        <v>1087.4229925899999</v>
      </c>
      <c r="S95" s="37">
        <f>SUMIFS(СВЦЭМ!$D$34:$D$777,СВЦЭМ!$A$34:$A$777,$A95,СВЦЭМ!$B$34:$B$777,S$83)+'СЕТ СН'!$H$11+СВЦЭМ!$D$10+'СЕТ СН'!$H$6-'СЕТ СН'!$H$23</f>
        <v>1087.8420613600001</v>
      </c>
      <c r="T95" s="37">
        <f>SUMIFS(СВЦЭМ!$D$34:$D$777,СВЦЭМ!$A$34:$A$777,$A95,СВЦЭМ!$B$34:$B$777,T$83)+'СЕТ СН'!$H$11+СВЦЭМ!$D$10+'СЕТ СН'!$H$6-'СЕТ СН'!$H$23</f>
        <v>1095.3022219600002</v>
      </c>
      <c r="U95" s="37">
        <f>SUMIFS(СВЦЭМ!$D$34:$D$777,СВЦЭМ!$A$34:$A$777,$A95,СВЦЭМ!$B$34:$B$777,U$83)+'СЕТ СН'!$H$11+СВЦЭМ!$D$10+'СЕТ СН'!$H$6-'СЕТ СН'!$H$23</f>
        <v>1101.7346722799998</v>
      </c>
      <c r="V95" s="37">
        <f>SUMIFS(СВЦЭМ!$D$34:$D$777,СВЦЭМ!$A$34:$A$777,$A95,СВЦЭМ!$B$34:$B$777,V$83)+'СЕТ СН'!$H$11+СВЦЭМ!$D$10+'СЕТ СН'!$H$6-'СЕТ СН'!$H$23</f>
        <v>1119.6355144700001</v>
      </c>
      <c r="W95" s="37">
        <f>SUMIFS(СВЦЭМ!$D$34:$D$777,СВЦЭМ!$A$34:$A$777,$A95,СВЦЭМ!$B$34:$B$777,W$83)+'СЕТ СН'!$H$11+СВЦЭМ!$D$10+'СЕТ СН'!$H$6-'СЕТ СН'!$H$23</f>
        <v>1142.6853685800002</v>
      </c>
      <c r="X95" s="37">
        <f>SUMIFS(СВЦЭМ!$D$34:$D$777,СВЦЭМ!$A$34:$A$777,$A95,СВЦЭМ!$B$34:$B$777,X$83)+'СЕТ СН'!$H$11+СВЦЭМ!$D$10+'СЕТ СН'!$H$6-'СЕТ СН'!$H$23</f>
        <v>1217.35039246</v>
      </c>
      <c r="Y95" s="37">
        <f>SUMIFS(СВЦЭМ!$D$34:$D$777,СВЦЭМ!$A$34:$A$777,$A95,СВЦЭМ!$B$34:$B$777,Y$83)+'СЕТ СН'!$H$11+СВЦЭМ!$D$10+'СЕТ СН'!$H$6-'СЕТ СН'!$H$23</f>
        <v>1246.3789919599999</v>
      </c>
    </row>
    <row r="96" spans="1:27" ht="15.75" x14ac:dyDescent="0.2">
      <c r="A96" s="36">
        <f t="shared" si="2"/>
        <v>42929</v>
      </c>
      <c r="B96" s="37">
        <f>SUMIFS(СВЦЭМ!$D$34:$D$777,СВЦЭМ!$A$34:$A$777,$A96,СВЦЭМ!$B$34:$B$777,B$83)+'СЕТ СН'!$H$11+СВЦЭМ!$D$10+'СЕТ СН'!$H$6-'СЕТ СН'!$H$23</f>
        <v>1252.7316381800001</v>
      </c>
      <c r="C96" s="37">
        <f>SUMIFS(СВЦЭМ!$D$34:$D$777,СВЦЭМ!$A$34:$A$777,$A96,СВЦЭМ!$B$34:$B$777,C$83)+'СЕТ СН'!$H$11+СВЦЭМ!$D$10+'СЕТ СН'!$H$6-'СЕТ СН'!$H$23</f>
        <v>1318.70169695</v>
      </c>
      <c r="D96" s="37">
        <f>SUMIFS(СВЦЭМ!$D$34:$D$777,СВЦЭМ!$A$34:$A$777,$A96,СВЦЭМ!$B$34:$B$777,D$83)+'СЕТ СН'!$H$11+СВЦЭМ!$D$10+'СЕТ СН'!$H$6-'СЕТ СН'!$H$23</f>
        <v>1394.5073739899999</v>
      </c>
      <c r="E96" s="37">
        <f>SUMIFS(СВЦЭМ!$D$34:$D$777,СВЦЭМ!$A$34:$A$777,$A96,СВЦЭМ!$B$34:$B$777,E$83)+'СЕТ СН'!$H$11+СВЦЭМ!$D$10+'СЕТ СН'!$H$6-'СЕТ СН'!$H$23</f>
        <v>1397.9233761800001</v>
      </c>
      <c r="F96" s="37">
        <f>SUMIFS(СВЦЭМ!$D$34:$D$777,СВЦЭМ!$A$34:$A$777,$A96,СВЦЭМ!$B$34:$B$777,F$83)+'СЕТ СН'!$H$11+СВЦЭМ!$D$10+'СЕТ СН'!$H$6-'СЕТ СН'!$H$23</f>
        <v>1402.2346010300002</v>
      </c>
      <c r="G96" s="37">
        <f>SUMIFS(СВЦЭМ!$D$34:$D$777,СВЦЭМ!$A$34:$A$777,$A96,СВЦЭМ!$B$34:$B$777,G$83)+'СЕТ СН'!$H$11+СВЦЭМ!$D$10+'СЕТ СН'!$H$6-'СЕТ СН'!$H$23</f>
        <v>1402.2166587699999</v>
      </c>
      <c r="H96" s="37">
        <f>SUMIFS(СВЦЭМ!$D$34:$D$777,СВЦЭМ!$A$34:$A$777,$A96,СВЦЭМ!$B$34:$B$777,H$83)+'СЕТ СН'!$H$11+СВЦЭМ!$D$10+'СЕТ СН'!$H$6-'СЕТ СН'!$H$23</f>
        <v>1424.05415171</v>
      </c>
      <c r="I96" s="37">
        <f>SUMIFS(СВЦЭМ!$D$34:$D$777,СВЦЭМ!$A$34:$A$777,$A96,СВЦЭМ!$B$34:$B$777,I$83)+'СЕТ СН'!$H$11+СВЦЭМ!$D$10+'СЕТ СН'!$H$6-'СЕТ СН'!$H$23</f>
        <v>1337.7137158400001</v>
      </c>
      <c r="J96" s="37">
        <f>SUMIFS(СВЦЭМ!$D$34:$D$777,СВЦЭМ!$A$34:$A$777,$A96,СВЦЭМ!$B$34:$B$777,J$83)+'СЕТ СН'!$H$11+СВЦЭМ!$D$10+'СЕТ СН'!$H$6-'СЕТ СН'!$H$23</f>
        <v>1218.8804906099999</v>
      </c>
      <c r="K96" s="37">
        <f>SUMIFS(СВЦЭМ!$D$34:$D$777,СВЦЭМ!$A$34:$A$777,$A96,СВЦЭМ!$B$34:$B$777,K$83)+'СЕТ СН'!$H$11+СВЦЭМ!$D$10+'СЕТ СН'!$H$6-'СЕТ СН'!$H$23</f>
        <v>1127.1968006900001</v>
      </c>
      <c r="L96" s="37">
        <f>SUMIFS(СВЦЭМ!$D$34:$D$777,СВЦЭМ!$A$34:$A$777,$A96,СВЦЭМ!$B$34:$B$777,L$83)+'СЕТ СН'!$H$11+СВЦЭМ!$D$10+'СЕТ СН'!$H$6-'СЕТ СН'!$H$23</f>
        <v>1055.9103467200002</v>
      </c>
      <c r="M96" s="37">
        <f>SUMIFS(СВЦЭМ!$D$34:$D$777,СВЦЭМ!$A$34:$A$777,$A96,СВЦЭМ!$B$34:$B$777,M$83)+'СЕТ СН'!$H$11+СВЦЭМ!$D$10+'СЕТ СН'!$H$6-'СЕТ СН'!$H$23</f>
        <v>1028.1509710199998</v>
      </c>
      <c r="N96" s="37">
        <f>SUMIFS(СВЦЭМ!$D$34:$D$777,СВЦЭМ!$A$34:$A$777,$A96,СВЦЭМ!$B$34:$B$777,N$83)+'СЕТ СН'!$H$11+СВЦЭМ!$D$10+'СЕТ СН'!$H$6-'СЕТ СН'!$H$23</f>
        <v>1035.2539416999998</v>
      </c>
      <c r="O96" s="37">
        <f>SUMIFS(СВЦЭМ!$D$34:$D$777,СВЦЭМ!$A$34:$A$777,$A96,СВЦЭМ!$B$34:$B$777,O$83)+'СЕТ СН'!$H$11+СВЦЭМ!$D$10+'СЕТ СН'!$H$6-'СЕТ СН'!$H$23</f>
        <v>1034.8333068500001</v>
      </c>
      <c r="P96" s="37">
        <f>SUMIFS(СВЦЭМ!$D$34:$D$777,СВЦЭМ!$A$34:$A$777,$A96,СВЦЭМ!$B$34:$B$777,P$83)+'СЕТ СН'!$H$11+СВЦЭМ!$D$10+'СЕТ СН'!$H$6-'СЕТ СН'!$H$23</f>
        <v>1033.69922815</v>
      </c>
      <c r="Q96" s="37">
        <f>SUMIFS(СВЦЭМ!$D$34:$D$777,СВЦЭМ!$A$34:$A$777,$A96,СВЦЭМ!$B$34:$B$777,Q$83)+'СЕТ СН'!$H$11+СВЦЭМ!$D$10+'СЕТ СН'!$H$6-'СЕТ СН'!$H$23</f>
        <v>1033.6356163999999</v>
      </c>
      <c r="R96" s="37">
        <f>SUMIFS(СВЦЭМ!$D$34:$D$777,СВЦЭМ!$A$34:$A$777,$A96,СВЦЭМ!$B$34:$B$777,R$83)+'СЕТ СН'!$H$11+СВЦЭМ!$D$10+'СЕТ СН'!$H$6-'СЕТ СН'!$H$23</f>
        <v>1040.4111064399999</v>
      </c>
      <c r="S96" s="37">
        <f>SUMIFS(СВЦЭМ!$D$34:$D$777,СВЦЭМ!$A$34:$A$777,$A96,СВЦЭМ!$B$34:$B$777,S$83)+'СЕТ СН'!$H$11+СВЦЭМ!$D$10+'СЕТ СН'!$H$6-'СЕТ СН'!$H$23</f>
        <v>1048.7369354299999</v>
      </c>
      <c r="T96" s="37">
        <f>SUMIFS(СВЦЭМ!$D$34:$D$777,СВЦЭМ!$A$34:$A$777,$A96,СВЦЭМ!$B$34:$B$777,T$83)+'СЕТ СН'!$H$11+СВЦЭМ!$D$10+'СЕТ СН'!$H$6-'СЕТ СН'!$H$23</f>
        <v>1085.6623653900001</v>
      </c>
      <c r="U96" s="37">
        <f>SUMIFS(СВЦЭМ!$D$34:$D$777,СВЦЭМ!$A$34:$A$777,$A96,СВЦЭМ!$B$34:$B$777,U$83)+'СЕТ СН'!$H$11+СВЦЭМ!$D$10+'СЕТ СН'!$H$6-'СЕТ СН'!$H$23</f>
        <v>1103.6873895899998</v>
      </c>
      <c r="V96" s="37">
        <f>SUMIFS(СВЦЭМ!$D$34:$D$777,СВЦЭМ!$A$34:$A$777,$A96,СВЦЭМ!$B$34:$B$777,V$83)+'СЕТ СН'!$H$11+СВЦЭМ!$D$10+'СЕТ СН'!$H$6-'СЕТ СН'!$H$23</f>
        <v>1124.5675685299998</v>
      </c>
      <c r="W96" s="37">
        <f>SUMIFS(СВЦЭМ!$D$34:$D$777,СВЦЭМ!$A$34:$A$777,$A96,СВЦЭМ!$B$34:$B$777,W$83)+'СЕТ СН'!$H$11+СВЦЭМ!$D$10+'СЕТ СН'!$H$6-'СЕТ СН'!$H$23</f>
        <v>1160.65562039</v>
      </c>
      <c r="X96" s="37">
        <f>SUMIFS(СВЦЭМ!$D$34:$D$777,СВЦЭМ!$A$34:$A$777,$A96,СВЦЭМ!$B$34:$B$777,X$83)+'СЕТ СН'!$H$11+СВЦЭМ!$D$10+'СЕТ СН'!$H$6-'СЕТ СН'!$H$23</f>
        <v>1222.4382063500002</v>
      </c>
      <c r="Y96" s="37">
        <f>SUMIFS(СВЦЭМ!$D$34:$D$777,СВЦЭМ!$A$34:$A$777,$A96,СВЦЭМ!$B$34:$B$777,Y$83)+'СЕТ СН'!$H$11+СВЦЭМ!$D$10+'СЕТ СН'!$H$6-'СЕТ СН'!$H$23</f>
        <v>1255.9653704000002</v>
      </c>
    </row>
    <row r="97" spans="1:25" ht="15.75" x14ac:dyDescent="0.2">
      <c r="A97" s="36">
        <f t="shared" si="2"/>
        <v>42930</v>
      </c>
      <c r="B97" s="37">
        <f>SUMIFS(СВЦЭМ!$D$34:$D$777,СВЦЭМ!$A$34:$A$777,$A97,СВЦЭМ!$B$34:$B$777,B$83)+'СЕТ СН'!$H$11+СВЦЭМ!$D$10+'СЕТ СН'!$H$6-'СЕТ СН'!$H$23</f>
        <v>1267.4534371599998</v>
      </c>
      <c r="C97" s="37">
        <f>SUMIFS(СВЦЭМ!$D$34:$D$777,СВЦЭМ!$A$34:$A$777,$A97,СВЦЭМ!$B$34:$B$777,C$83)+'СЕТ СН'!$H$11+СВЦЭМ!$D$10+'СЕТ СН'!$H$6-'СЕТ СН'!$H$23</f>
        <v>1259.5975449900002</v>
      </c>
      <c r="D97" s="37">
        <f>SUMIFS(СВЦЭМ!$D$34:$D$777,СВЦЭМ!$A$34:$A$777,$A97,СВЦЭМ!$B$34:$B$777,D$83)+'СЕТ СН'!$H$11+СВЦЭМ!$D$10+'СЕТ СН'!$H$6-'СЕТ СН'!$H$23</f>
        <v>1333.5859356000001</v>
      </c>
      <c r="E97" s="37">
        <f>SUMIFS(СВЦЭМ!$D$34:$D$777,СВЦЭМ!$A$34:$A$777,$A97,СВЦЭМ!$B$34:$B$777,E$83)+'СЕТ СН'!$H$11+СВЦЭМ!$D$10+'СЕТ СН'!$H$6-'СЕТ СН'!$H$23</f>
        <v>1322.9121761500001</v>
      </c>
      <c r="F97" s="37">
        <f>SUMIFS(СВЦЭМ!$D$34:$D$777,СВЦЭМ!$A$34:$A$777,$A97,СВЦЭМ!$B$34:$B$777,F$83)+'СЕТ СН'!$H$11+СВЦЭМ!$D$10+'СЕТ СН'!$H$6-'СЕТ СН'!$H$23</f>
        <v>1319.6063314500002</v>
      </c>
      <c r="G97" s="37">
        <f>SUMIFS(СВЦЭМ!$D$34:$D$777,СВЦЭМ!$A$34:$A$777,$A97,СВЦЭМ!$B$34:$B$777,G$83)+'СЕТ СН'!$H$11+СВЦЭМ!$D$10+'СЕТ СН'!$H$6-'СЕТ СН'!$H$23</f>
        <v>1325.36989111</v>
      </c>
      <c r="H97" s="37">
        <f>SUMIFS(СВЦЭМ!$D$34:$D$777,СВЦЭМ!$A$34:$A$777,$A97,СВЦЭМ!$B$34:$B$777,H$83)+'СЕТ СН'!$H$11+СВЦЭМ!$D$10+'СЕТ СН'!$H$6-'СЕТ СН'!$H$23</f>
        <v>1359.2732720899999</v>
      </c>
      <c r="I97" s="37">
        <f>SUMIFS(СВЦЭМ!$D$34:$D$777,СВЦЭМ!$A$34:$A$777,$A97,СВЦЭМ!$B$34:$B$777,I$83)+'СЕТ СН'!$H$11+СВЦЭМ!$D$10+'СЕТ СН'!$H$6-'СЕТ СН'!$H$23</f>
        <v>1314.84344788</v>
      </c>
      <c r="J97" s="37">
        <f>SUMIFS(СВЦЭМ!$D$34:$D$777,СВЦЭМ!$A$34:$A$777,$A97,СВЦЭМ!$B$34:$B$777,J$83)+'СЕТ СН'!$H$11+СВЦЭМ!$D$10+'СЕТ СН'!$H$6-'СЕТ СН'!$H$23</f>
        <v>1177.1853333700001</v>
      </c>
      <c r="K97" s="37">
        <f>SUMIFS(СВЦЭМ!$D$34:$D$777,СВЦЭМ!$A$34:$A$777,$A97,СВЦЭМ!$B$34:$B$777,K$83)+'СЕТ СН'!$H$11+СВЦЭМ!$D$10+'СЕТ СН'!$H$6-'СЕТ СН'!$H$23</f>
        <v>1117.3912338599998</v>
      </c>
      <c r="L97" s="37">
        <f>SUMIFS(СВЦЭМ!$D$34:$D$777,СВЦЭМ!$A$34:$A$777,$A97,СВЦЭМ!$B$34:$B$777,L$83)+'СЕТ СН'!$H$11+СВЦЭМ!$D$10+'СЕТ СН'!$H$6-'СЕТ СН'!$H$23</f>
        <v>1072.58737595</v>
      </c>
      <c r="M97" s="37">
        <f>SUMIFS(СВЦЭМ!$D$34:$D$777,СВЦЭМ!$A$34:$A$777,$A97,СВЦЭМ!$B$34:$B$777,M$83)+'СЕТ СН'!$H$11+СВЦЭМ!$D$10+'СЕТ СН'!$H$6-'СЕТ СН'!$H$23</f>
        <v>1068.16354065</v>
      </c>
      <c r="N97" s="37">
        <f>SUMIFS(СВЦЭМ!$D$34:$D$777,СВЦЭМ!$A$34:$A$777,$A97,СВЦЭМ!$B$34:$B$777,N$83)+'СЕТ СН'!$H$11+СВЦЭМ!$D$10+'СЕТ СН'!$H$6-'СЕТ СН'!$H$23</f>
        <v>1061.8373135800002</v>
      </c>
      <c r="O97" s="37">
        <f>SUMIFS(СВЦЭМ!$D$34:$D$777,СВЦЭМ!$A$34:$A$777,$A97,СВЦЭМ!$B$34:$B$777,O$83)+'СЕТ СН'!$H$11+СВЦЭМ!$D$10+'СЕТ СН'!$H$6-'СЕТ СН'!$H$23</f>
        <v>1064.84601071</v>
      </c>
      <c r="P97" s="37">
        <f>SUMIFS(СВЦЭМ!$D$34:$D$777,СВЦЭМ!$A$34:$A$777,$A97,СВЦЭМ!$B$34:$B$777,P$83)+'СЕТ СН'!$H$11+СВЦЭМ!$D$10+'СЕТ СН'!$H$6-'СЕТ СН'!$H$23</f>
        <v>1064.4908236299998</v>
      </c>
      <c r="Q97" s="37">
        <f>SUMIFS(СВЦЭМ!$D$34:$D$777,СВЦЭМ!$A$34:$A$777,$A97,СВЦЭМ!$B$34:$B$777,Q$83)+'СЕТ СН'!$H$11+СВЦЭМ!$D$10+'СЕТ СН'!$H$6-'СЕТ СН'!$H$23</f>
        <v>1068.1848734599998</v>
      </c>
      <c r="R97" s="37">
        <f>SUMIFS(СВЦЭМ!$D$34:$D$777,СВЦЭМ!$A$34:$A$777,$A97,СВЦЭМ!$B$34:$B$777,R$83)+'СЕТ СН'!$H$11+СВЦЭМ!$D$10+'СЕТ СН'!$H$6-'СЕТ СН'!$H$23</f>
        <v>1063.9429187999999</v>
      </c>
      <c r="S97" s="37">
        <f>SUMIFS(СВЦЭМ!$D$34:$D$777,СВЦЭМ!$A$34:$A$777,$A97,СВЦЭМ!$B$34:$B$777,S$83)+'СЕТ СН'!$H$11+СВЦЭМ!$D$10+'СЕТ СН'!$H$6-'СЕТ СН'!$H$23</f>
        <v>1061.7388467999999</v>
      </c>
      <c r="T97" s="37">
        <f>SUMIFS(СВЦЭМ!$D$34:$D$777,СВЦЭМ!$A$34:$A$777,$A97,СВЦЭМ!$B$34:$B$777,T$83)+'СЕТ СН'!$H$11+СВЦЭМ!$D$10+'СЕТ СН'!$H$6-'СЕТ СН'!$H$23</f>
        <v>1055.2464840299999</v>
      </c>
      <c r="U97" s="37">
        <f>SUMIFS(СВЦЭМ!$D$34:$D$777,СВЦЭМ!$A$34:$A$777,$A97,СВЦЭМ!$B$34:$B$777,U$83)+'СЕТ СН'!$H$11+СВЦЭМ!$D$10+'СЕТ СН'!$H$6-'СЕТ СН'!$H$23</f>
        <v>1044.2966327300001</v>
      </c>
      <c r="V97" s="37">
        <f>SUMIFS(СВЦЭМ!$D$34:$D$777,СВЦЭМ!$A$34:$A$777,$A97,СВЦЭМ!$B$34:$B$777,V$83)+'СЕТ СН'!$H$11+СВЦЭМ!$D$10+'СЕТ СН'!$H$6-'СЕТ СН'!$H$23</f>
        <v>1044.71623546</v>
      </c>
      <c r="W97" s="37">
        <f>SUMIFS(СВЦЭМ!$D$34:$D$777,СВЦЭМ!$A$34:$A$777,$A97,СВЦЭМ!$B$34:$B$777,W$83)+'СЕТ СН'!$H$11+СВЦЭМ!$D$10+'СЕТ СН'!$H$6-'СЕТ СН'!$H$23</f>
        <v>1049.2387427399999</v>
      </c>
      <c r="X97" s="37">
        <f>SUMIFS(СВЦЭМ!$D$34:$D$777,СВЦЭМ!$A$34:$A$777,$A97,СВЦЭМ!$B$34:$B$777,X$83)+'СЕТ СН'!$H$11+СВЦЭМ!$D$10+'СЕТ СН'!$H$6-'СЕТ СН'!$H$23</f>
        <v>1063.16450519</v>
      </c>
      <c r="Y97" s="37">
        <f>SUMIFS(СВЦЭМ!$D$34:$D$777,СВЦЭМ!$A$34:$A$777,$A97,СВЦЭМ!$B$34:$B$777,Y$83)+'СЕТ СН'!$H$11+СВЦЭМ!$D$10+'СЕТ СН'!$H$6-'СЕТ СН'!$H$23</f>
        <v>1075.8786147300002</v>
      </c>
    </row>
    <row r="98" spans="1:25" ht="15.75" x14ac:dyDescent="0.2">
      <c r="A98" s="36">
        <f t="shared" si="2"/>
        <v>42931</v>
      </c>
      <c r="B98" s="37">
        <f>SUMIFS(СВЦЭМ!$D$34:$D$777,СВЦЭМ!$A$34:$A$777,$A98,СВЦЭМ!$B$34:$B$777,B$83)+'СЕТ СН'!$H$11+СВЦЭМ!$D$10+'СЕТ СН'!$H$6-'СЕТ СН'!$H$23</f>
        <v>1192.9660784500002</v>
      </c>
      <c r="C98" s="37">
        <f>SUMIFS(СВЦЭМ!$D$34:$D$777,СВЦЭМ!$A$34:$A$777,$A98,СВЦЭМ!$B$34:$B$777,C$83)+'СЕТ СН'!$H$11+СВЦЭМ!$D$10+'СЕТ СН'!$H$6-'СЕТ СН'!$H$23</f>
        <v>1277.73170192</v>
      </c>
      <c r="D98" s="37">
        <f>SUMIFS(СВЦЭМ!$D$34:$D$777,СВЦЭМ!$A$34:$A$777,$A98,СВЦЭМ!$B$34:$B$777,D$83)+'СЕТ СН'!$H$11+СВЦЭМ!$D$10+'СЕТ СН'!$H$6-'СЕТ СН'!$H$23</f>
        <v>1341.9408961600002</v>
      </c>
      <c r="E98" s="37">
        <f>SUMIFS(СВЦЭМ!$D$34:$D$777,СВЦЭМ!$A$34:$A$777,$A98,СВЦЭМ!$B$34:$B$777,E$83)+'СЕТ СН'!$H$11+СВЦЭМ!$D$10+'СЕТ СН'!$H$6-'СЕТ СН'!$H$23</f>
        <v>1345.5833162600002</v>
      </c>
      <c r="F98" s="37">
        <f>SUMIFS(СВЦЭМ!$D$34:$D$777,СВЦЭМ!$A$34:$A$777,$A98,СВЦЭМ!$B$34:$B$777,F$83)+'СЕТ СН'!$H$11+СВЦЭМ!$D$10+'СЕТ СН'!$H$6-'СЕТ СН'!$H$23</f>
        <v>1350.1213097899999</v>
      </c>
      <c r="G98" s="37">
        <f>SUMIFS(СВЦЭМ!$D$34:$D$777,СВЦЭМ!$A$34:$A$777,$A98,СВЦЭМ!$B$34:$B$777,G$83)+'СЕТ СН'!$H$11+СВЦЭМ!$D$10+'СЕТ СН'!$H$6-'СЕТ СН'!$H$23</f>
        <v>1348.1924392599999</v>
      </c>
      <c r="H98" s="37">
        <f>SUMIFS(СВЦЭМ!$D$34:$D$777,СВЦЭМ!$A$34:$A$777,$A98,СВЦЭМ!$B$34:$B$777,H$83)+'СЕТ СН'!$H$11+СВЦЭМ!$D$10+'СЕТ СН'!$H$6-'СЕТ СН'!$H$23</f>
        <v>1344.3603989600001</v>
      </c>
      <c r="I98" s="37">
        <f>SUMIFS(СВЦЭМ!$D$34:$D$777,СВЦЭМ!$A$34:$A$777,$A98,СВЦЭМ!$B$34:$B$777,I$83)+'СЕТ СН'!$H$11+СВЦЭМ!$D$10+'СЕТ СН'!$H$6-'СЕТ СН'!$H$23</f>
        <v>1266.6069862200002</v>
      </c>
      <c r="J98" s="37">
        <f>SUMIFS(СВЦЭМ!$D$34:$D$777,СВЦЭМ!$A$34:$A$777,$A98,СВЦЭМ!$B$34:$B$777,J$83)+'СЕТ СН'!$H$11+СВЦЭМ!$D$10+'СЕТ СН'!$H$6-'СЕТ СН'!$H$23</f>
        <v>1157.1536133899999</v>
      </c>
      <c r="K98" s="37">
        <f>SUMIFS(СВЦЭМ!$D$34:$D$777,СВЦЭМ!$A$34:$A$777,$A98,СВЦЭМ!$B$34:$B$777,K$83)+'СЕТ СН'!$H$11+СВЦЭМ!$D$10+'СЕТ СН'!$H$6-'СЕТ СН'!$H$23</f>
        <v>1104.5371097500001</v>
      </c>
      <c r="L98" s="37">
        <f>SUMIFS(СВЦЭМ!$D$34:$D$777,СВЦЭМ!$A$34:$A$777,$A98,СВЦЭМ!$B$34:$B$777,L$83)+'СЕТ СН'!$H$11+СВЦЭМ!$D$10+'СЕТ СН'!$H$6-'СЕТ СН'!$H$23</f>
        <v>1094.1735707299999</v>
      </c>
      <c r="M98" s="37">
        <f>SUMIFS(СВЦЭМ!$D$34:$D$777,СВЦЭМ!$A$34:$A$777,$A98,СВЦЭМ!$B$34:$B$777,M$83)+'СЕТ СН'!$H$11+СВЦЭМ!$D$10+'СЕТ СН'!$H$6-'СЕТ СН'!$H$23</f>
        <v>1092.7784522800002</v>
      </c>
      <c r="N98" s="37">
        <f>SUMIFS(СВЦЭМ!$D$34:$D$777,СВЦЭМ!$A$34:$A$777,$A98,СВЦЭМ!$B$34:$B$777,N$83)+'СЕТ СН'!$H$11+СВЦЭМ!$D$10+'СЕТ СН'!$H$6-'СЕТ СН'!$H$23</f>
        <v>1086.5833188400002</v>
      </c>
      <c r="O98" s="37">
        <f>SUMIFS(СВЦЭМ!$D$34:$D$777,СВЦЭМ!$A$34:$A$777,$A98,СВЦЭМ!$B$34:$B$777,O$83)+'СЕТ СН'!$H$11+СВЦЭМ!$D$10+'СЕТ СН'!$H$6-'СЕТ СН'!$H$23</f>
        <v>1078.2396946700001</v>
      </c>
      <c r="P98" s="37">
        <f>SUMIFS(СВЦЭМ!$D$34:$D$777,СВЦЭМ!$A$34:$A$777,$A98,СВЦЭМ!$B$34:$B$777,P$83)+'СЕТ СН'!$H$11+СВЦЭМ!$D$10+'СЕТ СН'!$H$6-'СЕТ СН'!$H$23</f>
        <v>1076.86535508</v>
      </c>
      <c r="Q98" s="37">
        <f>SUMIFS(СВЦЭМ!$D$34:$D$777,СВЦЭМ!$A$34:$A$777,$A98,СВЦЭМ!$B$34:$B$777,Q$83)+'СЕТ СН'!$H$11+СВЦЭМ!$D$10+'СЕТ СН'!$H$6-'СЕТ СН'!$H$23</f>
        <v>1077.2097300800001</v>
      </c>
      <c r="R98" s="37">
        <f>SUMIFS(СВЦЭМ!$D$34:$D$777,СВЦЭМ!$A$34:$A$777,$A98,СВЦЭМ!$B$34:$B$777,R$83)+'СЕТ СН'!$H$11+СВЦЭМ!$D$10+'СЕТ СН'!$H$6-'СЕТ СН'!$H$23</f>
        <v>1075.1486817099999</v>
      </c>
      <c r="S98" s="37">
        <f>SUMIFS(СВЦЭМ!$D$34:$D$777,СВЦЭМ!$A$34:$A$777,$A98,СВЦЭМ!$B$34:$B$777,S$83)+'СЕТ СН'!$H$11+СВЦЭМ!$D$10+'СЕТ СН'!$H$6-'СЕТ СН'!$H$23</f>
        <v>1076.0686464400001</v>
      </c>
      <c r="T98" s="37">
        <f>SUMIFS(СВЦЭМ!$D$34:$D$777,СВЦЭМ!$A$34:$A$777,$A98,СВЦЭМ!$B$34:$B$777,T$83)+'СЕТ СН'!$H$11+СВЦЭМ!$D$10+'СЕТ СН'!$H$6-'СЕТ СН'!$H$23</f>
        <v>1073.9446768399998</v>
      </c>
      <c r="U98" s="37">
        <f>SUMIFS(СВЦЭМ!$D$34:$D$777,СВЦЭМ!$A$34:$A$777,$A98,СВЦЭМ!$B$34:$B$777,U$83)+'СЕТ СН'!$H$11+СВЦЭМ!$D$10+'СЕТ СН'!$H$6-'СЕТ СН'!$H$23</f>
        <v>1073.9484485500002</v>
      </c>
      <c r="V98" s="37">
        <f>SUMIFS(СВЦЭМ!$D$34:$D$777,СВЦЭМ!$A$34:$A$777,$A98,СВЦЭМ!$B$34:$B$777,V$83)+'СЕТ СН'!$H$11+СВЦЭМ!$D$10+'СЕТ СН'!$H$6-'СЕТ СН'!$H$23</f>
        <v>1094.95300778</v>
      </c>
      <c r="W98" s="37">
        <f>SUMIFS(СВЦЭМ!$D$34:$D$777,СВЦЭМ!$A$34:$A$777,$A98,СВЦЭМ!$B$34:$B$777,W$83)+'СЕТ СН'!$H$11+СВЦЭМ!$D$10+'СЕТ СН'!$H$6-'СЕТ СН'!$H$23</f>
        <v>1074.7772386299998</v>
      </c>
      <c r="X98" s="37">
        <f>SUMIFS(СВЦЭМ!$D$34:$D$777,СВЦЭМ!$A$34:$A$777,$A98,СВЦЭМ!$B$34:$B$777,X$83)+'СЕТ СН'!$H$11+СВЦЭМ!$D$10+'СЕТ СН'!$H$6-'СЕТ СН'!$H$23</f>
        <v>1055.1145068199999</v>
      </c>
      <c r="Y98" s="37">
        <f>SUMIFS(СВЦЭМ!$D$34:$D$777,СВЦЭМ!$A$34:$A$777,$A98,СВЦЭМ!$B$34:$B$777,Y$83)+'СЕТ СН'!$H$11+СВЦЭМ!$D$10+'СЕТ СН'!$H$6-'СЕТ СН'!$H$23</f>
        <v>1135.9736733899999</v>
      </c>
    </row>
    <row r="99" spans="1:25" ht="15.75" x14ac:dyDescent="0.2">
      <c r="A99" s="36">
        <f t="shared" si="2"/>
        <v>42932</v>
      </c>
      <c r="B99" s="37">
        <f>SUMIFS(СВЦЭМ!$D$34:$D$777,СВЦЭМ!$A$34:$A$777,$A99,СВЦЭМ!$B$34:$B$777,B$83)+'СЕТ СН'!$H$11+СВЦЭМ!$D$10+'СЕТ СН'!$H$6-'СЕТ СН'!$H$23</f>
        <v>1276.3492035499999</v>
      </c>
      <c r="C99" s="37">
        <f>SUMIFS(СВЦЭМ!$D$34:$D$777,СВЦЭМ!$A$34:$A$777,$A99,СВЦЭМ!$B$34:$B$777,C$83)+'СЕТ СН'!$H$11+СВЦЭМ!$D$10+'СЕТ СН'!$H$6-'СЕТ СН'!$H$23</f>
        <v>1365.1864743400001</v>
      </c>
      <c r="D99" s="37">
        <f>SUMIFS(СВЦЭМ!$D$34:$D$777,СВЦЭМ!$A$34:$A$777,$A99,СВЦЭМ!$B$34:$B$777,D$83)+'СЕТ СН'!$H$11+СВЦЭМ!$D$10+'СЕТ СН'!$H$6-'СЕТ СН'!$H$23</f>
        <v>1406.9214238099999</v>
      </c>
      <c r="E99" s="37">
        <f>SUMIFS(СВЦЭМ!$D$34:$D$777,СВЦЭМ!$A$34:$A$777,$A99,СВЦЭМ!$B$34:$B$777,E$83)+'СЕТ СН'!$H$11+СВЦЭМ!$D$10+'СЕТ СН'!$H$6-'СЕТ СН'!$H$23</f>
        <v>1400.26153755</v>
      </c>
      <c r="F99" s="37">
        <f>SUMIFS(СВЦЭМ!$D$34:$D$777,СВЦЭМ!$A$34:$A$777,$A99,СВЦЭМ!$B$34:$B$777,F$83)+'СЕТ СН'!$H$11+СВЦЭМ!$D$10+'СЕТ СН'!$H$6-'СЕТ СН'!$H$23</f>
        <v>1393.3503128400002</v>
      </c>
      <c r="G99" s="37">
        <f>SUMIFS(СВЦЭМ!$D$34:$D$777,СВЦЭМ!$A$34:$A$777,$A99,СВЦЭМ!$B$34:$B$777,G$83)+'СЕТ СН'!$H$11+СВЦЭМ!$D$10+'СЕТ СН'!$H$6-'СЕТ СН'!$H$23</f>
        <v>1390.97862867</v>
      </c>
      <c r="H99" s="37">
        <f>SUMIFS(СВЦЭМ!$D$34:$D$777,СВЦЭМ!$A$34:$A$777,$A99,СВЦЭМ!$B$34:$B$777,H$83)+'СЕТ СН'!$H$11+СВЦЭМ!$D$10+'СЕТ СН'!$H$6-'СЕТ СН'!$H$23</f>
        <v>1406.60733927</v>
      </c>
      <c r="I99" s="37">
        <f>SUMIFS(СВЦЭМ!$D$34:$D$777,СВЦЭМ!$A$34:$A$777,$A99,СВЦЭМ!$B$34:$B$777,I$83)+'СЕТ СН'!$H$11+СВЦЭМ!$D$10+'СЕТ СН'!$H$6-'СЕТ СН'!$H$23</f>
        <v>1336.2147872800001</v>
      </c>
      <c r="J99" s="37">
        <f>SUMIFS(СВЦЭМ!$D$34:$D$777,СВЦЭМ!$A$34:$A$777,$A99,СВЦЭМ!$B$34:$B$777,J$83)+'СЕТ СН'!$H$11+СВЦЭМ!$D$10+'СЕТ СН'!$H$6-'СЕТ СН'!$H$23</f>
        <v>1218.5675241099998</v>
      </c>
      <c r="K99" s="37">
        <f>SUMIFS(СВЦЭМ!$D$34:$D$777,СВЦЭМ!$A$34:$A$777,$A99,СВЦЭМ!$B$34:$B$777,K$83)+'СЕТ СН'!$H$11+СВЦЭМ!$D$10+'СЕТ СН'!$H$6-'СЕТ СН'!$H$23</f>
        <v>1092.8612391699999</v>
      </c>
      <c r="L99" s="37">
        <f>SUMIFS(СВЦЭМ!$D$34:$D$777,СВЦЭМ!$A$34:$A$777,$A99,СВЦЭМ!$B$34:$B$777,L$83)+'СЕТ СН'!$H$11+СВЦЭМ!$D$10+'СЕТ СН'!$H$6-'СЕТ СН'!$H$23</f>
        <v>1027.79015106</v>
      </c>
      <c r="M99" s="37">
        <f>SUMIFS(СВЦЭМ!$D$34:$D$777,СВЦЭМ!$A$34:$A$777,$A99,СВЦЭМ!$B$34:$B$777,M$83)+'СЕТ СН'!$H$11+СВЦЭМ!$D$10+'СЕТ СН'!$H$6-'СЕТ СН'!$H$23</f>
        <v>992.97055623999995</v>
      </c>
      <c r="N99" s="37">
        <f>SUMIFS(СВЦЭМ!$D$34:$D$777,СВЦЭМ!$A$34:$A$777,$A99,СВЦЭМ!$B$34:$B$777,N$83)+'СЕТ СН'!$H$11+СВЦЭМ!$D$10+'СЕТ СН'!$H$6-'СЕТ СН'!$H$23</f>
        <v>1005.4247062499999</v>
      </c>
      <c r="O99" s="37">
        <f>SUMIFS(СВЦЭМ!$D$34:$D$777,СВЦЭМ!$A$34:$A$777,$A99,СВЦЭМ!$B$34:$B$777,O$83)+'СЕТ СН'!$H$11+СВЦЭМ!$D$10+'СЕТ СН'!$H$6-'СЕТ СН'!$H$23</f>
        <v>988.28473222000002</v>
      </c>
      <c r="P99" s="37">
        <f>SUMIFS(СВЦЭМ!$D$34:$D$777,СВЦЭМ!$A$34:$A$777,$A99,СВЦЭМ!$B$34:$B$777,P$83)+'СЕТ СН'!$H$11+СВЦЭМ!$D$10+'СЕТ СН'!$H$6-'СЕТ СН'!$H$23</f>
        <v>988.4449032399998</v>
      </c>
      <c r="Q99" s="37">
        <f>SUMIFS(СВЦЭМ!$D$34:$D$777,СВЦЭМ!$A$34:$A$777,$A99,СВЦЭМ!$B$34:$B$777,Q$83)+'СЕТ СН'!$H$11+СВЦЭМ!$D$10+'СЕТ СН'!$H$6-'СЕТ СН'!$H$23</f>
        <v>989.74524841999983</v>
      </c>
      <c r="R99" s="37">
        <f>SUMIFS(СВЦЭМ!$D$34:$D$777,СВЦЭМ!$A$34:$A$777,$A99,СВЦЭМ!$B$34:$B$777,R$83)+'СЕТ СН'!$H$11+СВЦЭМ!$D$10+'СЕТ СН'!$H$6-'СЕТ СН'!$H$23</f>
        <v>987.61725643999989</v>
      </c>
      <c r="S99" s="37">
        <f>SUMIFS(СВЦЭМ!$D$34:$D$777,СВЦЭМ!$A$34:$A$777,$A99,СВЦЭМ!$B$34:$B$777,S$83)+'СЕТ СН'!$H$11+СВЦЭМ!$D$10+'СЕТ СН'!$H$6-'СЕТ СН'!$H$23</f>
        <v>983.24489352000001</v>
      </c>
      <c r="T99" s="37">
        <f>SUMIFS(СВЦЭМ!$D$34:$D$777,СВЦЭМ!$A$34:$A$777,$A99,СВЦЭМ!$B$34:$B$777,T$83)+'СЕТ СН'!$H$11+СВЦЭМ!$D$10+'СЕТ СН'!$H$6-'СЕТ СН'!$H$23</f>
        <v>986.50288082999987</v>
      </c>
      <c r="U99" s="37">
        <f>SUMIFS(СВЦЭМ!$D$34:$D$777,СВЦЭМ!$A$34:$A$777,$A99,СВЦЭМ!$B$34:$B$777,U$83)+'СЕТ СН'!$H$11+СВЦЭМ!$D$10+'СЕТ СН'!$H$6-'СЕТ СН'!$H$23</f>
        <v>985.3386319199999</v>
      </c>
      <c r="V99" s="37">
        <f>SUMIFS(СВЦЭМ!$D$34:$D$777,СВЦЭМ!$A$34:$A$777,$A99,СВЦЭМ!$B$34:$B$777,V$83)+'СЕТ СН'!$H$11+СВЦЭМ!$D$10+'СЕТ СН'!$H$6-'СЕТ СН'!$H$23</f>
        <v>1009.52419291</v>
      </c>
      <c r="W99" s="37">
        <f>SUMIFS(СВЦЭМ!$D$34:$D$777,СВЦЭМ!$A$34:$A$777,$A99,СВЦЭМ!$B$34:$B$777,W$83)+'СЕТ СН'!$H$11+СВЦЭМ!$D$10+'СЕТ СН'!$H$6-'СЕТ СН'!$H$23</f>
        <v>1060.2061807300001</v>
      </c>
      <c r="X99" s="37">
        <f>SUMIFS(СВЦЭМ!$D$34:$D$777,СВЦЭМ!$A$34:$A$777,$A99,СВЦЭМ!$B$34:$B$777,X$83)+'СЕТ СН'!$H$11+СВЦЭМ!$D$10+'СЕТ СН'!$H$6-'СЕТ СН'!$H$23</f>
        <v>1113.2152635900002</v>
      </c>
      <c r="Y99" s="37">
        <f>SUMIFS(СВЦЭМ!$D$34:$D$777,СВЦЭМ!$A$34:$A$777,$A99,СВЦЭМ!$B$34:$B$777,Y$83)+'СЕТ СН'!$H$11+СВЦЭМ!$D$10+'СЕТ СН'!$H$6-'СЕТ СН'!$H$23</f>
        <v>1206.1119813999999</v>
      </c>
    </row>
    <row r="100" spans="1:25" ht="15.75" x14ac:dyDescent="0.2">
      <c r="A100" s="36">
        <f t="shared" si="2"/>
        <v>42933</v>
      </c>
      <c r="B100" s="37">
        <f>SUMIFS(СВЦЭМ!$D$34:$D$777,СВЦЭМ!$A$34:$A$777,$A100,СВЦЭМ!$B$34:$B$777,B$83)+'СЕТ СН'!$H$11+СВЦЭМ!$D$10+'СЕТ СН'!$H$6-'СЕТ СН'!$H$23</f>
        <v>1274.0856748800002</v>
      </c>
      <c r="C100" s="37">
        <f>SUMIFS(СВЦЭМ!$D$34:$D$777,СВЦЭМ!$A$34:$A$777,$A100,СВЦЭМ!$B$34:$B$777,C$83)+'СЕТ СН'!$H$11+СВЦЭМ!$D$10+'СЕТ СН'!$H$6-'СЕТ СН'!$H$23</f>
        <v>1359.81712143</v>
      </c>
      <c r="D100" s="37">
        <f>SUMIFS(СВЦЭМ!$D$34:$D$777,СВЦЭМ!$A$34:$A$777,$A100,СВЦЭМ!$B$34:$B$777,D$83)+'СЕТ СН'!$H$11+СВЦЭМ!$D$10+'СЕТ СН'!$H$6-'СЕТ СН'!$H$23</f>
        <v>1414.72161289</v>
      </c>
      <c r="E100" s="37">
        <f>SUMIFS(СВЦЭМ!$D$34:$D$777,СВЦЭМ!$A$34:$A$777,$A100,СВЦЭМ!$B$34:$B$777,E$83)+'СЕТ СН'!$H$11+СВЦЭМ!$D$10+'СЕТ СН'!$H$6-'СЕТ СН'!$H$23</f>
        <v>1408.5903436900003</v>
      </c>
      <c r="F100" s="37">
        <f>SUMIFS(СВЦЭМ!$D$34:$D$777,СВЦЭМ!$A$34:$A$777,$A100,СВЦЭМ!$B$34:$B$777,F$83)+'СЕТ СН'!$H$11+СВЦЭМ!$D$10+'СЕТ СН'!$H$6-'СЕТ СН'!$H$23</f>
        <v>1405.99051061</v>
      </c>
      <c r="G100" s="37">
        <f>SUMIFS(СВЦЭМ!$D$34:$D$777,СВЦЭМ!$A$34:$A$777,$A100,СВЦЭМ!$B$34:$B$777,G$83)+'СЕТ СН'!$H$11+СВЦЭМ!$D$10+'СЕТ СН'!$H$6-'СЕТ СН'!$H$23</f>
        <v>1409.7909630899999</v>
      </c>
      <c r="H100" s="37">
        <f>SUMIFS(СВЦЭМ!$D$34:$D$777,СВЦЭМ!$A$34:$A$777,$A100,СВЦЭМ!$B$34:$B$777,H$83)+'СЕТ СН'!$H$11+СВЦЭМ!$D$10+'СЕТ СН'!$H$6-'СЕТ СН'!$H$23</f>
        <v>1391.9848941600003</v>
      </c>
      <c r="I100" s="37">
        <f>SUMIFS(СВЦЭМ!$D$34:$D$777,СВЦЭМ!$A$34:$A$777,$A100,СВЦЭМ!$B$34:$B$777,I$83)+'СЕТ СН'!$H$11+СВЦЭМ!$D$10+'СЕТ СН'!$H$6-'СЕТ СН'!$H$23</f>
        <v>1291.4740556699999</v>
      </c>
      <c r="J100" s="37">
        <f>SUMIFS(СВЦЭМ!$D$34:$D$777,СВЦЭМ!$A$34:$A$777,$A100,СВЦЭМ!$B$34:$B$777,J$83)+'СЕТ СН'!$H$11+СВЦЭМ!$D$10+'СЕТ СН'!$H$6-'СЕТ СН'!$H$23</f>
        <v>1167.6351706700002</v>
      </c>
      <c r="K100" s="37">
        <f>SUMIFS(СВЦЭМ!$D$34:$D$777,СВЦЭМ!$A$34:$A$777,$A100,СВЦЭМ!$B$34:$B$777,K$83)+'СЕТ СН'!$H$11+СВЦЭМ!$D$10+'СЕТ СН'!$H$6-'СЕТ СН'!$H$23</f>
        <v>1094.58485234</v>
      </c>
      <c r="L100" s="37">
        <f>SUMIFS(СВЦЭМ!$D$34:$D$777,СВЦЭМ!$A$34:$A$777,$A100,СВЦЭМ!$B$34:$B$777,L$83)+'СЕТ СН'!$H$11+СВЦЭМ!$D$10+'СЕТ СН'!$H$6-'СЕТ СН'!$H$23</f>
        <v>1015.3923311899998</v>
      </c>
      <c r="M100" s="37">
        <f>SUMIFS(СВЦЭМ!$D$34:$D$777,СВЦЭМ!$A$34:$A$777,$A100,СВЦЭМ!$B$34:$B$777,M$83)+'СЕТ СН'!$H$11+СВЦЭМ!$D$10+'СЕТ СН'!$H$6-'СЕТ СН'!$H$23</f>
        <v>995.61315912999999</v>
      </c>
      <c r="N100" s="37">
        <f>SUMIFS(СВЦЭМ!$D$34:$D$777,СВЦЭМ!$A$34:$A$777,$A100,СВЦЭМ!$B$34:$B$777,N$83)+'СЕТ СН'!$H$11+СВЦЭМ!$D$10+'СЕТ СН'!$H$6-'СЕТ СН'!$H$23</f>
        <v>1014.1367824499998</v>
      </c>
      <c r="O100" s="37">
        <f>SUMIFS(СВЦЭМ!$D$34:$D$777,СВЦЭМ!$A$34:$A$777,$A100,СВЦЭМ!$B$34:$B$777,O$83)+'СЕТ СН'!$H$11+СВЦЭМ!$D$10+'СЕТ СН'!$H$6-'СЕТ СН'!$H$23</f>
        <v>1017.27427915</v>
      </c>
      <c r="P100" s="37">
        <f>SUMIFS(СВЦЭМ!$D$34:$D$777,СВЦЭМ!$A$34:$A$777,$A100,СВЦЭМ!$B$34:$B$777,P$83)+'СЕТ СН'!$H$11+СВЦЭМ!$D$10+'СЕТ СН'!$H$6-'СЕТ СН'!$H$23</f>
        <v>1018.98834317</v>
      </c>
      <c r="Q100" s="37">
        <f>SUMIFS(СВЦЭМ!$D$34:$D$777,СВЦЭМ!$A$34:$A$777,$A100,СВЦЭМ!$B$34:$B$777,Q$83)+'СЕТ СН'!$H$11+СВЦЭМ!$D$10+'СЕТ СН'!$H$6-'СЕТ СН'!$H$23</f>
        <v>1021.4986048199999</v>
      </c>
      <c r="R100" s="37">
        <f>SUMIFS(СВЦЭМ!$D$34:$D$777,СВЦЭМ!$A$34:$A$777,$A100,СВЦЭМ!$B$34:$B$777,R$83)+'СЕТ СН'!$H$11+СВЦЭМ!$D$10+'СЕТ СН'!$H$6-'СЕТ СН'!$H$23</f>
        <v>1022.8109681199999</v>
      </c>
      <c r="S100" s="37">
        <f>SUMIFS(СВЦЭМ!$D$34:$D$777,СВЦЭМ!$A$34:$A$777,$A100,СВЦЭМ!$B$34:$B$777,S$83)+'СЕТ СН'!$H$11+СВЦЭМ!$D$10+'СЕТ СН'!$H$6-'СЕТ СН'!$H$23</f>
        <v>1020.8248847099999</v>
      </c>
      <c r="T100" s="37">
        <f>SUMIFS(СВЦЭМ!$D$34:$D$777,СВЦЭМ!$A$34:$A$777,$A100,СВЦЭМ!$B$34:$B$777,T$83)+'СЕТ СН'!$H$11+СВЦЭМ!$D$10+'СЕТ СН'!$H$6-'СЕТ СН'!$H$23</f>
        <v>1017.29408758</v>
      </c>
      <c r="U100" s="37">
        <f>SUMIFS(СВЦЭМ!$D$34:$D$777,СВЦЭМ!$A$34:$A$777,$A100,СВЦЭМ!$B$34:$B$777,U$83)+'СЕТ СН'!$H$11+СВЦЭМ!$D$10+'СЕТ СН'!$H$6-'СЕТ СН'!$H$23</f>
        <v>1009.51805096</v>
      </c>
      <c r="V100" s="37">
        <f>SUMIFS(СВЦЭМ!$D$34:$D$777,СВЦЭМ!$A$34:$A$777,$A100,СВЦЭМ!$B$34:$B$777,V$83)+'СЕТ СН'!$H$11+СВЦЭМ!$D$10+'СЕТ СН'!$H$6-'СЕТ СН'!$H$23</f>
        <v>1007.0119623199998</v>
      </c>
      <c r="W100" s="37">
        <f>SUMIFS(СВЦЭМ!$D$34:$D$777,СВЦЭМ!$A$34:$A$777,$A100,СВЦЭМ!$B$34:$B$777,W$83)+'СЕТ СН'!$H$11+СВЦЭМ!$D$10+'СЕТ СН'!$H$6-'СЕТ СН'!$H$23</f>
        <v>1042.9507788699998</v>
      </c>
      <c r="X100" s="37">
        <f>SUMIFS(СВЦЭМ!$D$34:$D$777,СВЦЭМ!$A$34:$A$777,$A100,СВЦЭМ!$B$34:$B$777,X$83)+'СЕТ СН'!$H$11+СВЦЭМ!$D$10+'СЕТ СН'!$H$6-'СЕТ СН'!$H$23</f>
        <v>1068.82754135</v>
      </c>
      <c r="Y100" s="37">
        <f>SUMIFS(СВЦЭМ!$D$34:$D$777,СВЦЭМ!$A$34:$A$777,$A100,СВЦЭМ!$B$34:$B$777,Y$83)+'СЕТ СН'!$H$11+СВЦЭМ!$D$10+'СЕТ СН'!$H$6-'СЕТ СН'!$H$23</f>
        <v>1204.5624819499999</v>
      </c>
    </row>
    <row r="101" spans="1:25" ht="15.75" x14ac:dyDescent="0.2">
      <c r="A101" s="36">
        <f t="shared" si="2"/>
        <v>42934</v>
      </c>
      <c r="B101" s="37">
        <f>SUMIFS(СВЦЭМ!$D$34:$D$777,СВЦЭМ!$A$34:$A$777,$A101,СВЦЭМ!$B$34:$B$777,B$83)+'СЕТ СН'!$H$11+СВЦЭМ!$D$10+'СЕТ СН'!$H$6-'СЕТ СН'!$H$23</f>
        <v>1318.9492027400001</v>
      </c>
      <c r="C101" s="37">
        <f>SUMIFS(СВЦЭМ!$D$34:$D$777,СВЦЭМ!$A$34:$A$777,$A101,СВЦЭМ!$B$34:$B$777,C$83)+'СЕТ СН'!$H$11+СВЦЭМ!$D$10+'СЕТ СН'!$H$6-'СЕТ СН'!$H$23</f>
        <v>1343.3362119100002</v>
      </c>
      <c r="D101" s="37">
        <f>SUMIFS(СВЦЭМ!$D$34:$D$777,СВЦЭМ!$A$34:$A$777,$A101,СВЦЭМ!$B$34:$B$777,D$83)+'СЕТ СН'!$H$11+СВЦЭМ!$D$10+'СЕТ СН'!$H$6-'СЕТ СН'!$H$23</f>
        <v>1396.7282137299999</v>
      </c>
      <c r="E101" s="37">
        <f>SUMIFS(СВЦЭМ!$D$34:$D$777,СВЦЭМ!$A$34:$A$777,$A101,СВЦЭМ!$B$34:$B$777,E$83)+'СЕТ СН'!$H$11+СВЦЭМ!$D$10+'СЕТ СН'!$H$6-'СЕТ СН'!$H$23</f>
        <v>1398.4026408600002</v>
      </c>
      <c r="F101" s="37">
        <f>SUMIFS(СВЦЭМ!$D$34:$D$777,СВЦЭМ!$A$34:$A$777,$A101,СВЦЭМ!$B$34:$B$777,F$83)+'СЕТ СН'!$H$11+СВЦЭМ!$D$10+'СЕТ СН'!$H$6-'СЕТ СН'!$H$23</f>
        <v>1394.0629423300002</v>
      </c>
      <c r="G101" s="37">
        <f>SUMIFS(СВЦЭМ!$D$34:$D$777,СВЦЭМ!$A$34:$A$777,$A101,СВЦЭМ!$B$34:$B$777,G$83)+'СЕТ СН'!$H$11+СВЦЭМ!$D$10+'СЕТ СН'!$H$6-'СЕТ СН'!$H$23</f>
        <v>1395.5683696599999</v>
      </c>
      <c r="H101" s="37">
        <f>SUMIFS(СВЦЭМ!$D$34:$D$777,СВЦЭМ!$A$34:$A$777,$A101,СВЦЭМ!$B$34:$B$777,H$83)+'СЕТ СН'!$H$11+СВЦЭМ!$D$10+'СЕТ СН'!$H$6-'СЕТ СН'!$H$23</f>
        <v>1411.37622096</v>
      </c>
      <c r="I101" s="37">
        <f>SUMIFS(СВЦЭМ!$D$34:$D$777,СВЦЭМ!$A$34:$A$777,$A101,СВЦЭМ!$B$34:$B$777,I$83)+'СЕТ СН'!$H$11+СВЦЭМ!$D$10+'СЕТ СН'!$H$6-'СЕТ СН'!$H$23</f>
        <v>1342.0947844500001</v>
      </c>
      <c r="J101" s="37">
        <f>SUMIFS(СВЦЭМ!$D$34:$D$777,СВЦЭМ!$A$34:$A$777,$A101,СВЦЭМ!$B$34:$B$777,J$83)+'СЕТ СН'!$H$11+СВЦЭМ!$D$10+'СЕТ СН'!$H$6-'СЕТ СН'!$H$23</f>
        <v>1181.84586812</v>
      </c>
      <c r="K101" s="37">
        <f>SUMIFS(СВЦЭМ!$D$34:$D$777,СВЦЭМ!$A$34:$A$777,$A101,СВЦЭМ!$B$34:$B$777,K$83)+'СЕТ СН'!$H$11+СВЦЭМ!$D$10+'СЕТ СН'!$H$6-'СЕТ СН'!$H$23</f>
        <v>1098.17148387</v>
      </c>
      <c r="L101" s="37">
        <f>SUMIFS(СВЦЭМ!$D$34:$D$777,СВЦЭМ!$A$34:$A$777,$A101,СВЦЭМ!$B$34:$B$777,L$83)+'СЕТ СН'!$H$11+СВЦЭМ!$D$10+'СЕТ СН'!$H$6-'СЕТ СН'!$H$23</f>
        <v>1025.87848618</v>
      </c>
      <c r="M101" s="37">
        <f>SUMIFS(СВЦЭМ!$D$34:$D$777,СВЦЭМ!$A$34:$A$777,$A101,СВЦЭМ!$B$34:$B$777,M$83)+'СЕТ СН'!$H$11+СВЦЭМ!$D$10+'СЕТ СН'!$H$6-'СЕТ СН'!$H$23</f>
        <v>1006.27282195</v>
      </c>
      <c r="N101" s="37">
        <f>SUMIFS(СВЦЭМ!$D$34:$D$777,СВЦЭМ!$A$34:$A$777,$A101,СВЦЭМ!$B$34:$B$777,N$83)+'СЕТ СН'!$H$11+СВЦЭМ!$D$10+'СЕТ СН'!$H$6-'СЕТ СН'!$H$23</f>
        <v>1005.3859925199999</v>
      </c>
      <c r="O101" s="37">
        <f>SUMIFS(СВЦЭМ!$D$34:$D$777,СВЦЭМ!$A$34:$A$777,$A101,СВЦЭМ!$B$34:$B$777,O$83)+'СЕТ СН'!$H$11+СВЦЭМ!$D$10+'СЕТ СН'!$H$6-'СЕТ СН'!$H$23</f>
        <v>998.63386193999986</v>
      </c>
      <c r="P101" s="37">
        <f>SUMIFS(СВЦЭМ!$D$34:$D$777,СВЦЭМ!$A$34:$A$777,$A101,СВЦЭМ!$B$34:$B$777,P$83)+'СЕТ СН'!$H$11+СВЦЭМ!$D$10+'СЕТ СН'!$H$6-'СЕТ СН'!$H$23</f>
        <v>1007.24863308</v>
      </c>
      <c r="Q101" s="37">
        <f>SUMIFS(СВЦЭМ!$D$34:$D$777,СВЦЭМ!$A$34:$A$777,$A101,СВЦЭМ!$B$34:$B$777,Q$83)+'СЕТ СН'!$H$11+СВЦЭМ!$D$10+'СЕТ СН'!$H$6-'СЕТ СН'!$H$23</f>
        <v>1009.95540433</v>
      </c>
      <c r="R101" s="37">
        <f>SUMIFS(СВЦЭМ!$D$34:$D$777,СВЦЭМ!$A$34:$A$777,$A101,СВЦЭМ!$B$34:$B$777,R$83)+'СЕТ СН'!$H$11+СВЦЭМ!$D$10+'СЕТ СН'!$H$6-'СЕТ СН'!$H$23</f>
        <v>1010.0715659699999</v>
      </c>
      <c r="S101" s="37">
        <f>SUMIFS(СВЦЭМ!$D$34:$D$777,СВЦЭМ!$A$34:$A$777,$A101,СВЦЭМ!$B$34:$B$777,S$83)+'СЕТ СН'!$H$11+СВЦЭМ!$D$10+'СЕТ СН'!$H$6-'СЕТ СН'!$H$23</f>
        <v>996.07076288000007</v>
      </c>
      <c r="T101" s="37">
        <f>SUMIFS(СВЦЭМ!$D$34:$D$777,СВЦЭМ!$A$34:$A$777,$A101,СВЦЭМ!$B$34:$B$777,T$83)+'СЕТ СН'!$H$11+СВЦЭМ!$D$10+'СЕТ СН'!$H$6-'СЕТ СН'!$H$23</f>
        <v>1013.5366041799998</v>
      </c>
      <c r="U101" s="37">
        <f>SUMIFS(СВЦЭМ!$D$34:$D$777,СВЦЭМ!$A$34:$A$777,$A101,СВЦЭМ!$B$34:$B$777,U$83)+'СЕТ СН'!$H$11+СВЦЭМ!$D$10+'СЕТ СН'!$H$6-'СЕТ СН'!$H$23</f>
        <v>1025.4910417599999</v>
      </c>
      <c r="V101" s="37">
        <f>SUMIFS(СВЦЭМ!$D$34:$D$777,СВЦЭМ!$A$34:$A$777,$A101,СВЦЭМ!$B$34:$B$777,V$83)+'СЕТ СН'!$H$11+СВЦЭМ!$D$10+'СЕТ СН'!$H$6-'СЕТ СН'!$H$23</f>
        <v>1043.7979205299998</v>
      </c>
      <c r="W101" s="37">
        <f>SUMIFS(СВЦЭМ!$D$34:$D$777,СВЦЭМ!$A$34:$A$777,$A101,СВЦЭМ!$B$34:$B$777,W$83)+'СЕТ СН'!$H$11+СВЦЭМ!$D$10+'СЕТ СН'!$H$6-'СЕТ СН'!$H$23</f>
        <v>1075.1467611600001</v>
      </c>
      <c r="X101" s="37">
        <f>SUMIFS(СВЦЭМ!$D$34:$D$777,СВЦЭМ!$A$34:$A$777,$A101,СВЦЭМ!$B$34:$B$777,X$83)+'СЕТ СН'!$H$11+СВЦЭМ!$D$10+'СЕТ СН'!$H$6-'СЕТ СН'!$H$23</f>
        <v>1128.7010135700002</v>
      </c>
      <c r="Y101" s="37">
        <f>SUMIFS(СВЦЭМ!$D$34:$D$777,СВЦЭМ!$A$34:$A$777,$A101,СВЦЭМ!$B$34:$B$777,Y$83)+'СЕТ СН'!$H$11+СВЦЭМ!$D$10+'СЕТ СН'!$H$6-'СЕТ СН'!$H$23</f>
        <v>1248.9948872499999</v>
      </c>
    </row>
    <row r="102" spans="1:25" ht="15.75" x14ac:dyDescent="0.2">
      <c r="A102" s="36">
        <f t="shared" si="2"/>
        <v>42935</v>
      </c>
      <c r="B102" s="37">
        <f>SUMIFS(СВЦЭМ!$D$34:$D$777,СВЦЭМ!$A$34:$A$777,$A102,СВЦЭМ!$B$34:$B$777,B$83)+'СЕТ СН'!$H$11+СВЦЭМ!$D$10+'СЕТ СН'!$H$6-'СЕТ СН'!$H$23</f>
        <v>1167.3593724699999</v>
      </c>
      <c r="C102" s="37">
        <f>SUMIFS(СВЦЭМ!$D$34:$D$777,СВЦЭМ!$A$34:$A$777,$A102,СВЦЭМ!$B$34:$B$777,C$83)+'СЕТ СН'!$H$11+СВЦЭМ!$D$10+'СЕТ СН'!$H$6-'СЕТ СН'!$H$23</f>
        <v>1263.5955218600002</v>
      </c>
      <c r="D102" s="37">
        <f>SUMIFS(СВЦЭМ!$D$34:$D$777,СВЦЭМ!$A$34:$A$777,$A102,СВЦЭМ!$B$34:$B$777,D$83)+'СЕТ СН'!$H$11+СВЦЭМ!$D$10+'СЕТ СН'!$H$6-'СЕТ СН'!$H$23</f>
        <v>1310.2684340599999</v>
      </c>
      <c r="E102" s="37">
        <f>SUMIFS(СВЦЭМ!$D$34:$D$777,СВЦЭМ!$A$34:$A$777,$A102,СВЦЭМ!$B$34:$B$777,E$83)+'СЕТ СН'!$H$11+СВЦЭМ!$D$10+'СЕТ СН'!$H$6-'СЕТ СН'!$H$23</f>
        <v>1325.1783881599999</v>
      </c>
      <c r="F102" s="37">
        <f>SUMIFS(СВЦЭМ!$D$34:$D$777,СВЦЭМ!$A$34:$A$777,$A102,СВЦЭМ!$B$34:$B$777,F$83)+'СЕТ СН'!$H$11+СВЦЭМ!$D$10+'СЕТ СН'!$H$6-'СЕТ СН'!$H$23</f>
        <v>1333.6533958499999</v>
      </c>
      <c r="G102" s="37">
        <f>SUMIFS(СВЦЭМ!$D$34:$D$777,СВЦЭМ!$A$34:$A$777,$A102,СВЦЭМ!$B$34:$B$777,G$83)+'СЕТ СН'!$H$11+СВЦЭМ!$D$10+'СЕТ СН'!$H$6-'СЕТ СН'!$H$23</f>
        <v>1324.04058695</v>
      </c>
      <c r="H102" s="37">
        <f>SUMIFS(СВЦЭМ!$D$34:$D$777,СВЦЭМ!$A$34:$A$777,$A102,СВЦЭМ!$B$34:$B$777,H$83)+'СЕТ СН'!$H$11+СВЦЭМ!$D$10+'СЕТ СН'!$H$6-'СЕТ СН'!$H$23</f>
        <v>1248.6745558500002</v>
      </c>
      <c r="I102" s="37">
        <f>SUMIFS(СВЦЭМ!$D$34:$D$777,СВЦЭМ!$A$34:$A$777,$A102,СВЦЭМ!$B$34:$B$777,I$83)+'СЕТ СН'!$H$11+СВЦЭМ!$D$10+'СЕТ СН'!$H$6-'СЕТ СН'!$H$23</f>
        <v>1171.1594378</v>
      </c>
      <c r="J102" s="37">
        <f>SUMIFS(СВЦЭМ!$D$34:$D$777,СВЦЭМ!$A$34:$A$777,$A102,СВЦЭМ!$B$34:$B$777,J$83)+'СЕТ СН'!$H$11+СВЦЭМ!$D$10+'СЕТ СН'!$H$6-'СЕТ СН'!$H$23</f>
        <v>1065.97290763</v>
      </c>
      <c r="K102" s="37">
        <f>SUMIFS(СВЦЭМ!$D$34:$D$777,СВЦЭМ!$A$34:$A$777,$A102,СВЦЭМ!$B$34:$B$777,K$83)+'СЕТ СН'!$H$11+СВЦЭМ!$D$10+'СЕТ СН'!$H$6-'СЕТ СН'!$H$23</f>
        <v>984.86592960999997</v>
      </c>
      <c r="L102" s="37">
        <f>SUMIFS(СВЦЭМ!$D$34:$D$777,СВЦЭМ!$A$34:$A$777,$A102,СВЦЭМ!$B$34:$B$777,L$83)+'СЕТ СН'!$H$11+СВЦЭМ!$D$10+'СЕТ СН'!$H$6-'СЕТ СН'!$H$23</f>
        <v>916.64436731000001</v>
      </c>
      <c r="M102" s="37">
        <f>SUMIFS(СВЦЭМ!$D$34:$D$777,СВЦЭМ!$A$34:$A$777,$A102,СВЦЭМ!$B$34:$B$777,M$83)+'СЕТ СН'!$H$11+СВЦЭМ!$D$10+'СЕТ СН'!$H$6-'СЕТ СН'!$H$23</f>
        <v>900.05476492999992</v>
      </c>
      <c r="N102" s="37">
        <f>SUMIFS(СВЦЭМ!$D$34:$D$777,СВЦЭМ!$A$34:$A$777,$A102,СВЦЭМ!$B$34:$B$777,N$83)+'СЕТ СН'!$H$11+СВЦЭМ!$D$10+'СЕТ СН'!$H$6-'СЕТ СН'!$H$23</f>
        <v>901.28785599999992</v>
      </c>
      <c r="O102" s="37">
        <f>SUMIFS(СВЦЭМ!$D$34:$D$777,СВЦЭМ!$A$34:$A$777,$A102,СВЦЭМ!$B$34:$B$777,O$83)+'СЕТ СН'!$H$11+СВЦЭМ!$D$10+'СЕТ СН'!$H$6-'СЕТ СН'!$H$23</f>
        <v>878.19327537999993</v>
      </c>
      <c r="P102" s="37">
        <f>SUMIFS(СВЦЭМ!$D$34:$D$777,СВЦЭМ!$A$34:$A$777,$A102,СВЦЭМ!$B$34:$B$777,P$83)+'СЕТ СН'!$H$11+СВЦЭМ!$D$10+'СЕТ СН'!$H$6-'СЕТ СН'!$H$23</f>
        <v>896.95683288000009</v>
      </c>
      <c r="Q102" s="37">
        <f>SUMIFS(СВЦЭМ!$D$34:$D$777,СВЦЭМ!$A$34:$A$777,$A102,СВЦЭМ!$B$34:$B$777,Q$83)+'СЕТ СН'!$H$11+СВЦЭМ!$D$10+'СЕТ СН'!$H$6-'СЕТ СН'!$H$23</f>
        <v>899.0063280899999</v>
      </c>
      <c r="R102" s="37">
        <f>SUMIFS(СВЦЭМ!$D$34:$D$777,СВЦЭМ!$A$34:$A$777,$A102,СВЦЭМ!$B$34:$B$777,R$83)+'СЕТ СН'!$H$11+СВЦЭМ!$D$10+'СЕТ СН'!$H$6-'СЕТ СН'!$H$23</f>
        <v>904.44712910999988</v>
      </c>
      <c r="S102" s="37">
        <f>SUMIFS(СВЦЭМ!$D$34:$D$777,СВЦЭМ!$A$34:$A$777,$A102,СВЦЭМ!$B$34:$B$777,S$83)+'СЕТ СН'!$H$11+СВЦЭМ!$D$10+'СЕТ СН'!$H$6-'СЕТ СН'!$H$23</f>
        <v>886.77697057</v>
      </c>
      <c r="T102" s="37">
        <f>SUMIFS(СВЦЭМ!$D$34:$D$777,СВЦЭМ!$A$34:$A$777,$A102,СВЦЭМ!$B$34:$B$777,T$83)+'СЕТ СН'!$H$11+СВЦЭМ!$D$10+'СЕТ СН'!$H$6-'СЕТ СН'!$H$23</f>
        <v>898.68856697999991</v>
      </c>
      <c r="U102" s="37">
        <f>SUMIFS(СВЦЭМ!$D$34:$D$777,СВЦЭМ!$A$34:$A$777,$A102,СВЦЭМ!$B$34:$B$777,U$83)+'СЕТ СН'!$H$11+СВЦЭМ!$D$10+'СЕТ СН'!$H$6-'СЕТ СН'!$H$23</f>
        <v>902.22809981</v>
      </c>
      <c r="V102" s="37">
        <f>SUMIFS(СВЦЭМ!$D$34:$D$777,СВЦЭМ!$A$34:$A$777,$A102,СВЦЭМ!$B$34:$B$777,V$83)+'СЕТ СН'!$H$11+СВЦЭМ!$D$10+'СЕТ СН'!$H$6-'СЕТ СН'!$H$23</f>
        <v>916.44348074999994</v>
      </c>
      <c r="W102" s="37">
        <f>SUMIFS(СВЦЭМ!$D$34:$D$777,СВЦЭМ!$A$34:$A$777,$A102,СВЦЭМ!$B$34:$B$777,W$83)+'СЕТ СН'!$H$11+СВЦЭМ!$D$10+'СЕТ СН'!$H$6-'СЕТ СН'!$H$23</f>
        <v>950.37551432999999</v>
      </c>
      <c r="X102" s="37">
        <f>SUMIFS(СВЦЭМ!$D$34:$D$777,СВЦЭМ!$A$34:$A$777,$A102,СВЦЭМ!$B$34:$B$777,X$83)+'СЕТ СН'!$H$11+СВЦЭМ!$D$10+'СЕТ СН'!$H$6-'СЕТ СН'!$H$23</f>
        <v>1019.2431206199999</v>
      </c>
      <c r="Y102" s="37">
        <f>SUMIFS(СВЦЭМ!$D$34:$D$777,СВЦЭМ!$A$34:$A$777,$A102,СВЦЭМ!$B$34:$B$777,Y$83)+'СЕТ СН'!$H$11+СВЦЭМ!$D$10+'СЕТ СН'!$H$6-'СЕТ СН'!$H$23</f>
        <v>1112.7631464199999</v>
      </c>
    </row>
    <row r="103" spans="1:25" ht="15.75" x14ac:dyDescent="0.2">
      <c r="A103" s="36">
        <f t="shared" si="2"/>
        <v>42936</v>
      </c>
      <c r="B103" s="37">
        <f>SUMIFS(СВЦЭМ!$D$34:$D$777,СВЦЭМ!$A$34:$A$777,$A103,СВЦЭМ!$B$34:$B$777,B$83)+'СЕТ СН'!$H$11+СВЦЭМ!$D$10+'СЕТ СН'!$H$6-'СЕТ СН'!$H$23</f>
        <v>1115.4416062400001</v>
      </c>
      <c r="C103" s="37">
        <f>SUMIFS(СВЦЭМ!$D$34:$D$777,СВЦЭМ!$A$34:$A$777,$A103,СВЦЭМ!$B$34:$B$777,C$83)+'СЕТ СН'!$H$11+СВЦЭМ!$D$10+'СЕТ СН'!$H$6-'СЕТ СН'!$H$23</f>
        <v>1187.8148001899999</v>
      </c>
      <c r="D103" s="37">
        <f>SUMIFS(СВЦЭМ!$D$34:$D$777,СВЦЭМ!$A$34:$A$777,$A103,СВЦЭМ!$B$34:$B$777,D$83)+'СЕТ СН'!$H$11+СВЦЭМ!$D$10+'СЕТ СН'!$H$6-'СЕТ СН'!$H$23</f>
        <v>1252.5401159100002</v>
      </c>
      <c r="E103" s="37">
        <f>SUMIFS(СВЦЭМ!$D$34:$D$777,СВЦЭМ!$A$34:$A$777,$A103,СВЦЭМ!$B$34:$B$777,E$83)+'СЕТ СН'!$H$11+СВЦЭМ!$D$10+'СЕТ СН'!$H$6-'СЕТ СН'!$H$23</f>
        <v>1277.77582489</v>
      </c>
      <c r="F103" s="37">
        <f>SUMIFS(СВЦЭМ!$D$34:$D$777,СВЦЭМ!$A$34:$A$777,$A103,СВЦЭМ!$B$34:$B$777,F$83)+'СЕТ СН'!$H$11+СВЦЭМ!$D$10+'СЕТ СН'!$H$6-'СЕТ СН'!$H$23</f>
        <v>1279.4656321399998</v>
      </c>
      <c r="G103" s="37">
        <f>SUMIFS(СВЦЭМ!$D$34:$D$777,СВЦЭМ!$A$34:$A$777,$A103,СВЦЭМ!$B$34:$B$777,G$83)+'СЕТ СН'!$H$11+СВЦЭМ!$D$10+'СЕТ СН'!$H$6-'СЕТ СН'!$H$23</f>
        <v>1277.67006881</v>
      </c>
      <c r="H103" s="37">
        <f>SUMIFS(СВЦЭМ!$D$34:$D$777,СВЦЭМ!$A$34:$A$777,$A103,СВЦЭМ!$B$34:$B$777,H$83)+'СЕТ СН'!$H$11+СВЦЭМ!$D$10+'СЕТ СН'!$H$6-'СЕТ СН'!$H$23</f>
        <v>1202.3477252299999</v>
      </c>
      <c r="I103" s="37">
        <f>SUMIFS(СВЦЭМ!$D$34:$D$777,СВЦЭМ!$A$34:$A$777,$A103,СВЦЭМ!$B$34:$B$777,I$83)+'СЕТ СН'!$H$11+СВЦЭМ!$D$10+'СЕТ СН'!$H$6-'СЕТ СН'!$H$23</f>
        <v>1147.3939965899999</v>
      </c>
      <c r="J103" s="37">
        <f>SUMIFS(СВЦЭМ!$D$34:$D$777,СВЦЭМ!$A$34:$A$777,$A103,СВЦЭМ!$B$34:$B$777,J$83)+'СЕТ СН'!$H$11+СВЦЭМ!$D$10+'СЕТ СН'!$H$6-'СЕТ СН'!$H$23</f>
        <v>1032.0227929600001</v>
      </c>
      <c r="K103" s="37">
        <f>SUMIFS(СВЦЭМ!$D$34:$D$777,СВЦЭМ!$A$34:$A$777,$A103,СВЦЭМ!$B$34:$B$777,K$83)+'СЕТ СН'!$H$11+СВЦЭМ!$D$10+'СЕТ СН'!$H$6-'СЕТ СН'!$H$23</f>
        <v>959.21610837999992</v>
      </c>
      <c r="L103" s="37">
        <f>SUMIFS(СВЦЭМ!$D$34:$D$777,СВЦЭМ!$A$34:$A$777,$A103,СВЦЭМ!$B$34:$B$777,L$83)+'СЕТ СН'!$H$11+СВЦЭМ!$D$10+'СЕТ СН'!$H$6-'СЕТ СН'!$H$23</f>
        <v>896.25610052000002</v>
      </c>
      <c r="M103" s="37">
        <f>SUMIFS(СВЦЭМ!$D$34:$D$777,СВЦЭМ!$A$34:$A$777,$A103,СВЦЭМ!$B$34:$B$777,M$83)+'СЕТ СН'!$H$11+СВЦЭМ!$D$10+'СЕТ СН'!$H$6-'СЕТ СН'!$H$23</f>
        <v>858.21091883999998</v>
      </c>
      <c r="N103" s="37">
        <f>SUMIFS(СВЦЭМ!$D$34:$D$777,СВЦЭМ!$A$34:$A$777,$A103,СВЦЭМ!$B$34:$B$777,N$83)+'СЕТ СН'!$H$11+СВЦЭМ!$D$10+'СЕТ СН'!$H$6-'СЕТ СН'!$H$23</f>
        <v>860.1386794099999</v>
      </c>
      <c r="O103" s="37">
        <f>SUMIFS(СВЦЭМ!$D$34:$D$777,СВЦЭМ!$A$34:$A$777,$A103,СВЦЭМ!$B$34:$B$777,O$83)+'СЕТ СН'!$H$11+СВЦЭМ!$D$10+'СЕТ СН'!$H$6-'СЕТ СН'!$H$23</f>
        <v>845.10613797999986</v>
      </c>
      <c r="P103" s="37">
        <f>SUMIFS(СВЦЭМ!$D$34:$D$777,СВЦЭМ!$A$34:$A$777,$A103,СВЦЭМ!$B$34:$B$777,P$83)+'СЕТ СН'!$H$11+СВЦЭМ!$D$10+'СЕТ СН'!$H$6-'СЕТ СН'!$H$23</f>
        <v>861.93251970999995</v>
      </c>
      <c r="Q103" s="37">
        <f>SUMIFS(СВЦЭМ!$D$34:$D$777,СВЦЭМ!$A$34:$A$777,$A103,СВЦЭМ!$B$34:$B$777,Q$83)+'СЕТ СН'!$H$11+СВЦЭМ!$D$10+'СЕТ СН'!$H$6-'СЕТ СН'!$H$23</f>
        <v>861.7546388400001</v>
      </c>
      <c r="R103" s="37">
        <f>SUMIFS(СВЦЭМ!$D$34:$D$777,СВЦЭМ!$A$34:$A$777,$A103,СВЦЭМ!$B$34:$B$777,R$83)+'СЕТ СН'!$H$11+СВЦЭМ!$D$10+'СЕТ СН'!$H$6-'СЕТ СН'!$H$23</f>
        <v>865.55662514000005</v>
      </c>
      <c r="S103" s="37">
        <f>SUMIFS(СВЦЭМ!$D$34:$D$777,СВЦЭМ!$A$34:$A$777,$A103,СВЦЭМ!$B$34:$B$777,S$83)+'СЕТ СН'!$H$11+СВЦЭМ!$D$10+'СЕТ СН'!$H$6-'СЕТ СН'!$H$23</f>
        <v>863.22386860000006</v>
      </c>
      <c r="T103" s="37">
        <f>SUMIFS(СВЦЭМ!$D$34:$D$777,СВЦЭМ!$A$34:$A$777,$A103,СВЦЭМ!$B$34:$B$777,T$83)+'СЕТ СН'!$H$11+СВЦЭМ!$D$10+'СЕТ СН'!$H$6-'СЕТ СН'!$H$23</f>
        <v>879.54394273999992</v>
      </c>
      <c r="U103" s="37">
        <f>SUMIFS(СВЦЭМ!$D$34:$D$777,СВЦЭМ!$A$34:$A$777,$A103,СВЦЭМ!$B$34:$B$777,U$83)+'СЕТ СН'!$H$11+СВЦЭМ!$D$10+'СЕТ СН'!$H$6-'СЕТ СН'!$H$23</f>
        <v>884.57140890999995</v>
      </c>
      <c r="V103" s="37">
        <f>SUMIFS(СВЦЭМ!$D$34:$D$777,СВЦЭМ!$A$34:$A$777,$A103,СВЦЭМ!$B$34:$B$777,V$83)+'СЕТ СН'!$H$11+СВЦЭМ!$D$10+'СЕТ СН'!$H$6-'СЕТ СН'!$H$23</f>
        <v>868.09273291999989</v>
      </c>
      <c r="W103" s="37">
        <f>SUMIFS(СВЦЭМ!$D$34:$D$777,СВЦЭМ!$A$34:$A$777,$A103,СВЦЭМ!$B$34:$B$777,W$83)+'СЕТ СН'!$H$11+СВЦЭМ!$D$10+'СЕТ СН'!$H$6-'СЕТ СН'!$H$23</f>
        <v>885.53042667</v>
      </c>
      <c r="X103" s="37">
        <f>SUMIFS(СВЦЭМ!$D$34:$D$777,СВЦЭМ!$A$34:$A$777,$A103,СВЦЭМ!$B$34:$B$777,X$83)+'СЕТ СН'!$H$11+СВЦЭМ!$D$10+'СЕТ СН'!$H$6-'СЕТ СН'!$H$23</f>
        <v>947.26479375999998</v>
      </c>
      <c r="Y103" s="37">
        <f>SUMIFS(СВЦЭМ!$D$34:$D$777,СВЦЭМ!$A$34:$A$777,$A103,СВЦЭМ!$B$34:$B$777,Y$83)+'СЕТ СН'!$H$11+СВЦЭМ!$D$10+'СЕТ СН'!$H$6-'СЕТ СН'!$H$23</f>
        <v>1050.3040471700001</v>
      </c>
    </row>
    <row r="104" spans="1:25" ht="15.75" x14ac:dyDescent="0.2">
      <c r="A104" s="36">
        <f t="shared" si="2"/>
        <v>42937</v>
      </c>
      <c r="B104" s="37">
        <f>SUMIFS(СВЦЭМ!$D$34:$D$777,СВЦЭМ!$A$34:$A$777,$A104,СВЦЭМ!$B$34:$B$777,B$83)+'СЕТ СН'!$H$11+СВЦЭМ!$D$10+'СЕТ СН'!$H$6-'СЕТ СН'!$H$23</f>
        <v>1115.8111053399998</v>
      </c>
      <c r="C104" s="37">
        <f>SUMIFS(СВЦЭМ!$D$34:$D$777,СВЦЭМ!$A$34:$A$777,$A104,СВЦЭМ!$B$34:$B$777,C$83)+'СЕТ СН'!$H$11+СВЦЭМ!$D$10+'СЕТ СН'!$H$6-'СЕТ СН'!$H$23</f>
        <v>1158.49869915</v>
      </c>
      <c r="D104" s="37">
        <f>SUMIFS(СВЦЭМ!$D$34:$D$777,СВЦЭМ!$A$34:$A$777,$A104,СВЦЭМ!$B$34:$B$777,D$83)+'СЕТ СН'!$H$11+СВЦЭМ!$D$10+'СЕТ СН'!$H$6-'СЕТ СН'!$H$23</f>
        <v>1202.1850557399998</v>
      </c>
      <c r="E104" s="37">
        <f>SUMIFS(СВЦЭМ!$D$34:$D$777,СВЦЭМ!$A$34:$A$777,$A104,СВЦЭМ!$B$34:$B$777,E$83)+'СЕТ СН'!$H$11+СВЦЭМ!$D$10+'СЕТ СН'!$H$6-'СЕТ СН'!$H$23</f>
        <v>1207.4766981100001</v>
      </c>
      <c r="F104" s="37">
        <f>SUMIFS(СВЦЭМ!$D$34:$D$777,СВЦЭМ!$A$34:$A$777,$A104,СВЦЭМ!$B$34:$B$777,F$83)+'СЕТ СН'!$H$11+СВЦЭМ!$D$10+'СЕТ СН'!$H$6-'СЕТ СН'!$H$23</f>
        <v>1200.42780348</v>
      </c>
      <c r="G104" s="37">
        <f>SUMIFS(СВЦЭМ!$D$34:$D$777,СВЦЭМ!$A$34:$A$777,$A104,СВЦЭМ!$B$34:$B$777,G$83)+'СЕТ СН'!$H$11+СВЦЭМ!$D$10+'СЕТ СН'!$H$6-'СЕТ СН'!$H$23</f>
        <v>1194.2722112900001</v>
      </c>
      <c r="H104" s="37">
        <f>SUMIFS(СВЦЭМ!$D$34:$D$777,СВЦЭМ!$A$34:$A$777,$A104,СВЦЭМ!$B$34:$B$777,H$83)+'СЕТ СН'!$H$11+СВЦЭМ!$D$10+'СЕТ СН'!$H$6-'СЕТ СН'!$H$23</f>
        <v>1129.1952841000002</v>
      </c>
      <c r="I104" s="37">
        <f>SUMIFS(СВЦЭМ!$D$34:$D$777,СВЦЭМ!$A$34:$A$777,$A104,СВЦЭМ!$B$34:$B$777,I$83)+'СЕТ СН'!$H$11+СВЦЭМ!$D$10+'СЕТ СН'!$H$6-'СЕТ СН'!$H$23</f>
        <v>1060.16151064</v>
      </c>
      <c r="J104" s="37">
        <f>SUMIFS(СВЦЭМ!$D$34:$D$777,СВЦЭМ!$A$34:$A$777,$A104,СВЦЭМ!$B$34:$B$777,J$83)+'СЕТ СН'!$H$11+СВЦЭМ!$D$10+'СЕТ СН'!$H$6-'СЕТ СН'!$H$23</f>
        <v>1014.4914477699999</v>
      </c>
      <c r="K104" s="37">
        <f>SUMIFS(СВЦЭМ!$D$34:$D$777,СВЦЭМ!$A$34:$A$777,$A104,СВЦЭМ!$B$34:$B$777,K$83)+'СЕТ СН'!$H$11+СВЦЭМ!$D$10+'СЕТ СН'!$H$6-'СЕТ СН'!$H$23</f>
        <v>941.79162842000005</v>
      </c>
      <c r="L104" s="37">
        <f>SUMIFS(СВЦЭМ!$D$34:$D$777,СВЦЭМ!$A$34:$A$777,$A104,СВЦЭМ!$B$34:$B$777,L$83)+'СЕТ СН'!$H$11+СВЦЭМ!$D$10+'СЕТ СН'!$H$6-'СЕТ СН'!$H$23</f>
        <v>916.10628572999985</v>
      </c>
      <c r="M104" s="37">
        <f>SUMIFS(СВЦЭМ!$D$34:$D$777,СВЦЭМ!$A$34:$A$777,$A104,СВЦЭМ!$B$34:$B$777,M$83)+'СЕТ СН'!$H$11+СВЦЭМ!$D$10+'СЕТ СН'!$H$6-'СЕТ СН'!$H$23</f>
        <v>942.7681642</v>
      </c>
      <c r="N104" s="37">
        <f>SUMIFS(СВЦЭМ!$D$34:$D$777,СВЦЭМ!$A$34:$A$777,$A104,СВЦЭМ!$B$34:$B$777,N$83)+'СЕТ СН'!$H$11+СВЦЭМ!$D$10+'СЕТ СН'!$H$6-'СЕТ СН'!$H$23</f>
        <v>941.61416616999986</v>
      </c>
      <c r="O104" s="37">
        <f>SUMIFS(СВЦЭМ!$D$34:$D$777,СВЦЭМ!$A$34:$A$777,$A104,СВЦЭМ!$B$34:$B$777,O$83)+'СЕТ СН'!$H$11+СВЦЭМ!$D$10+'СЕТ СН'!$H$6-'СЕТ СН'!$H$23</f>
        <v>934.60379474000001</v>
      </c>
      <c r="P104" s="37">
        <f>SUMIFS(СВЦЭМ!$D$34:$D$777,СВЦЭМ!$A$34:$A$777,$A104,СВЦЭМ!$B$34:$B$777,P$83)+'СЕТ СН'!$H$11+СВЦЭМ!$D$10+'СЕТ СН'!$H$6-'СЕТ СН'!$H$23</f>
        <v>930.0236804000001</v>
      </c>
      <c r="Q104" s="37">
        <f>SUMIFS(СВЦЭМ!$D$34:$D$777,СВЦЭМ!$A$34:$A$777,$A104,СВЦЭМ!$B$34:$B$777,Q$83)+'СЕТ СН'!$H$11+СВЦЭМ!$D$10+'СЕТ СН'!$H$6-'СЕТ СН'!$H$23</f>
        <v>924.55912316000013</v>
      </c>
      <c r="R104" s="37">
        <f>SUMIFS(СВЦЭМ!$D$34:$D$777,СВЦЭМ!$A$34:$A$777,$A104,СВЦЭМ!$B$34:$B$777,R$83)+'СЕТ СН'!$H$11+СВЦЭМ!$D$10+'СЕТ СН'!$H$6-'СЕТ СН'!$H$23</f>
        <v>917.33066355999995</v>
      </c>
      <c r="S104" s="37">
        <f>SUMIFS(СВЦЭМ!$D$34:$D$777,СВЦЭМ!$A$34:$A$777,$A104,СВЦЭМ!$B$34:$B$777,S$83)+'СЕТ СН'!$H$11+СВЦЭМ!$D$10+'СЕТ СН'!$H$6-'СЕТ СН'!$H$23</f>
        <v>918.27379771999995</v>
      </c>
      <c r="T104" s="37">
        <f>SUMIFS(СВЦЭМ!$D$34:$D$777,СВЦЭМ!$A$34:$A$777,$A104,СВЦЭМ!$B$34:$B$777,T$83)+'СЕТ СН'!$H$11+СВЦЭМ!$D$10+'СЕТ СН'!$H$6-'СЕТ СН'!$H$23</f>
        <v>907.77573283999982</v>
      </c>
      <c r="U104" s="37">
        <f>SUMIFS(СВЦЭМ!$D$34:$D$777,СВЦЭМ!$A$34:$A$777,$A104,СВЦЭМ!$B$34:$B$777,U$83)+'СЕТ СН'!$H$11+СВЦЭМ!$D$10+'СЕТ СН'!$H$6-'СЕТ СН'!$H$23</f>
        <v>891.14244413000006</v>
      </c>
      <c r="V104" s="37">
        <f>SUMIFS(СВЦЭМ!$D$34:$D$777,СВЦЭМ!$A$34:$A$777,$A104,СВЦЭМ!$B$34:$B$777,V$83)+'СЕТ СН'!$H$11+СВЦЭМ!$D$10+'СЕТ СН'!$H$6-'СЕТ СН'!$H$23</f>
        <v>882.96420292999983</v>
      </c>
      <c r="W104" s="37">
        <f>SUMIFS(СВЦЭМ!$D$34:$D$777,СВЦЭМ!$A$34:$A$777,$A104,СВЦЭМ!$B$34:$B$777,W$83)+'СЕТ СН'!$H$11+СВЦЭМ!$D$10+'СЕТ СН'!$H$6-'СЕТ СН'!$H$23</f>
        <v>935.9318420699999</v>
      </c>
      <c r="X104" s="37">
        <f>SUMIFS(СВЦЭМ!$D$34:$D$777,СВЦЭМ!$A$34:$A$777,$A104,СВЦЭМ!$B$34:$B$777,X$83)+'СЕТ СН'!$H$11+СВЦЭМ!$D$10+'СЕТ СН'!$H$6-'СЕТ СН'!$H$23</f>
        <v>966.42918030999999</v>
      </c>
      <c r="Y104" s="37">
        <f>SUMIFS(СВЦЭМ!$D$34:$D$777,СВЦЭМ!$A$34:$A$777,$A104,СВЦЭМ!$B$34:$B$777,Y$83)+'СЕТ СН'!$H$11+СВЦЭМ!$D$10+'СЕТ СН'!$H$6-'СЕТ СН'!$H$23</f>
        <v>1050.1894888100001</v>
      </c>
    </row>
    <row r="105" spans="1:25" ht="15.75" x14ac:dyDescent="0.2">
      <c r="A105" s="36">
        <f t="shared" si="2"/>
        <v>42938</v>
      </c>
      <c r="B105" s="37">
        <f>SUMIFS(СВЦЭМ!$D$34:$D$777,СВЦЭМ!$A$34:$A$777,$A105,СВЦЭМ!$B$34:$B$777,B$83)+'СЕТ СН'!$H$11+СВЦЭМ!$D$10+'СЕТ СН'!$H$6-'СЕТ СН'!$H$23</f>
        <v>1117.1583974700002</v>
      </c>
      <c r="C105" s="37">
        <f>SUMIFS(СВЦЭМ!$D$34:$D$777,СВЦЭМ!$A$34:$A$777,$A105,СВЦЭМ!$B$34:$B$777,C$83)+'СЕТ СН'!$H$11+СВЦЭМ!$D$10+'СЕТ СН'!$H$6-'СЕТ СН'!$H$23</f>
        <v>1150.9380946900001</v>
      </c>
      <c r="D105" s="37">
        <f>SUMIFS(СВЦЭМ!$D$34:$D$777,СВЦЭМ!$A$34:$A$777,$A105,СВЦЭМ!$B$34:$B$777,D$83)+'СЕТ СН'!$H$11+СВЦЭМ!$D$10+'СЕТ СН'!$H$6-'СЕТ СН'!$H$23</f>
        <v>1168.80373267</v>
      </c>
      <c r="E105" s="37">
        <f>SUMIFS(СВЦЭМ!$D$34:$D$777,СВЦЭМ!$A$34:$A$777,$A105,СВЦЭМ!$B$34:$B$777,E$83)+'СЕТ СН'!$H$11+СВЦЭМ!$D$10+'СЕТ СН'!$H$6-'СЕТ СН'!$H$23</f>
        <v>1186.8217597100002</v>
      </c>
      <c r="F105" s="37">
        <f>SUMIFS(СВЦЭМ!$D$34:$D$777,СВЦЭМ!$A$34:$A$777,$A105,СВЦЭМ!$B$34:$B$777,F$83)+'СЕТ СН'!$H$11+СВЦЭМ!$D$10+'СЕТ СН'!$H$6-'СЕТ СН'!$H$23</f>
        <v>1197.15492034</v>
      </c>
      <c r="G105" s="37">
        <f>SUMIFS(СВЦЭМ!$D$34:$D$777,СВЦЭМ!$A$34:$A$777,$A105,СВЦЭМ!$B$34:$B$777,G$83)+'СЕТ СН'!$H$11+СВЦЭМ!$D$10+'СЕТ СН'!$H$6-'СЕТ СН'!$H$23</f>
        <v>1189.3532092700002</v>
      </c>
      <c r="H105" s="37">
        <f>SUMIFS(СВЦЭМ!$D$34:$D$777,СВЦЭМ!$A$34:$A$777,$A105,СВЦЭМ!$B$34:$B$777,H$83)+'СЕТ СН'!$H$11+СВЦЭМ!$D$10+'СЕТ СН'!$H$6-'СЕТ СН'!$H$23</f>
        <v>1156.9667856599999</v>
      </c>
      <c r="I105" s="37">
        <f>SUMIFS(СВЦЭМ!$D$34:$D$777,СВЦЭМ!$A$34:$A$777,$A105,СВЦЭМ!$B$34:$B$777,I$83)+'СЕТ СН'!$H$11+СВЦЭМ!$D$10+'СЕТ СН'!$H$6-'СЕТ СН'!$H$23</f>
        <v>1062.0081068999998</v>
      </c>
      <c r="J105" s="37">
        <f>SUMIFS(СВЦЭМ!$D$34:$D$777,СВЦЭМ!$A$34:$A$777,$A105,СВЦЭМ!$B$34:$B$777,J$83)+'СЕТ СН'!$H$11+СВЦЭМ!$D$10+'СЕТ СН'!$H$6-'СЕТ СН'!$H$23</f>
        <v>953.54259515000012</v>
      </c>
      <c r="K105" s="37">
        <f>SUMIFS(СВЦЭМ!$D$34:$D$777,СВЦЭМ!$A$34:$A$777,$A105,СВЦЭМ!$B$34:$B$777,K$83)+'СЕТ СН'!$H$11+СВЦЭМ!$D$10+'СЕТ СН'!$H$6-'СЕТ СН'!$H$23</f>
        <v>880.16550418999987</v>
      </c>
      <c r="L105" s="37">
        <f>SUMIFS(СВЦЭМ!$D$34:$D$777,СВЦЭМ!$A$34:$A$777,$A105,СВЦЭМ!$B$34:$B$777,L$83)+'СЕТ СН'!$H$11+СВЦЭМ!$D$10+'СЕТ СН'!$H$6-'СЕТ СН'!$H$23</f>
        <v>826.08689788999982</v>
      </c>
      <c r="M105" s="37">
        <f>SUMIFS(СВЦЭМ!$D$34:$D$777,СВЦЭМ!$A$34:$A$777,$A105,СВЦЭМ!$B$34:$B$777,M$83)+'СЕТ СН'!$H$11+СВЦЭМ!$D$10+'СЕТ СН'!$H$6-'СЕТ СН'!$H$23</f>
        <v>887.86625344000004</v>
      </c>
      <c r="N105" s="37">
        <f>SUMIFS(СВЦЭМ!$D$34:$D$777,СВЦЭМ!$A$34:$A$777,$A105,СВЦЭМ!$B$34:$B$777,N$83)+'СЕТ СН'!$H$11+СВЦЭМ!$D$10+'СЕТ СН'!$H$6-'СЕТ СН'!$H$23</f>
        <v>868.72813889000008</v>
      </c>
      <c r="O105" s="37">
        <f>SUMIFS(СВЦЭМ!$D$34:$D$777,СВЦЭМ!$A$34:$A$777,$A105,СВЦЭМ!$B$34:$B$777,O$83)+'СЕТ СН'!$H$11+СВЦЭМ!$D$10+'СЕТ СН'!$H$6-'СЕТ СН'!$H$23</f>
        <v>831.06374342999993</v>
      </c>
      <c r="P105" s="37">
        <f>SUMIFS(СВЦЭМ!$D$34:$D$777,СВЦЭМ!$A$34:$A$777,$A105,СВЦЭМ!$B$34:$B$777,P$83)+'СЕТ СН'!$H$11+СВЦЭМ!$D$10+'СЕТ СН'!$H$6-'СЕТ СН'!$H$23</f>
        <v>818.64033495000012</v>
      </c>
      <c r="Q105" s="37">
        <f>SUMIFS(СВЦЭМ!$D$34:$D$777,СВЦЭМ!$A$34:$A$777,$A105,СВЦЭМ!$B$34:$B$777,Q$83)+'СЕТ СН'!$H$11+СВЦЭМ!$D$10+'СЕТ СН'!$H$6-'СЕТ СН'!$H$23</f>
        <v>823.39261748999979</v>
      </c>
      <c r="R105" s="37">
        <f>SUMIFS(СВЦЭМ!$D$34:$D$777,СВЦЭМ!$A$34:$A$777,$A105,СВЦЭМ!$B$34:$B$777,R$83)+'СЕТ СН'!$H$11+СВЦЭМ!$D$10+'СЕТ СН'!$H$6-'СЕТ СН'!$H$23</f>
        <v>825.16855134999992</v>
      </c>
      <c r="S105" s="37">
        <f>SUMIFS(СВЦЭМ!$D$34:$D$777,СВЦЭМ!$A$34:$A$777,$A105,СВЦЭМ!$B$34:$B$777,S$83)+'СЕТ СН'!$H$11+СВЦЭМ!$D$10+'СЕТ СН'!$H$6-'СЕТ СН'!$H$23</f>
        <v>826.15750986000012</v>
      </c>
      <c r="T105" s="37">
        <f>SUMIFS(СВЦЭМ!$D$34:$D$777,СВЦЭМ!$A$34:$A$777,$A105,СВЦЭМ!$B$34:$B$777,T$83)+'СЕТ СН'!$H$11+СВЦЭМ!$D$10+'СЕТ СН'!$H$6-'СЕТ СН'!$H$23</f>
        <v>828.51061017999996</v>
      </c>
      <c r="U105" s="37">
        <f>SUMIFS(СВЦЭМ!$D$34:$D$777,СВЦЭМ!$A$34:$A$777,$A105,СВЦЭМ!$B$34:$B$777,U$83)+'СЕТ СН'!$H$11+СВЦЭМ!$D$10+'СЕТ СН'!$H$6-'СЕТ СН'!$H$23</f>
        <v>830.13225092999983</v>
      </c>
      <c r="V105" s="37">
        <f>SUMIFS(СВЦЭМ!$D$34:$D$777,СВЦЭМ!$A$34:$A$777,$A105,СВЦЭМ!$B$34:$B$777,V$83)+'СЕТ СН'!$H$11+СВЦЭМ!$D$10+'СЕТ СН'!$H$6-'СЕТ СН'!$H$23</f>
        <v>837.77051119999987</v>
      </c>
      <c r="W105" s="37">
        <f>SUMIFS(СВЦЭМ!$D$34:$D$777,СВЦЭМ!$A$34:$A$777,$A105,СВЦЭМ!$B$34:$B$777,W$83)+'СЕТ СН'!$H$11+СВЦЭМ!$D$10+'СЕТ СН'!$H$6-'СЕТ СН'!$H$23</f>
        <v>847.62966223000012</v>
      </c>
      <c r="X105" s="37">
        <f>SUMIFS(СВЦЭМ!$D$34:$D$777,СВЦЭМ!$A$34:$A$777,$A105,СВЦЭМ!$B$34:$B$777,X$83)+'СЕТ СН'!$H$11+СВЦЭМ!$D$10+'СЕТ СН'!$H$6-'СЕТ СН'!$H$23</f>
        <v>879.50579306000009</v>
      </c>
      <c r="Y105" s="37">
        <f>SUMIFS(СВЦЭМ!$D$34:$D$777,СВЦЭМ!$A$34:$A$777,$A105,СВЦЭМ!$B$34:$B$777,Y$83)+'СЕТ СН'!$H$11+СВЦЭМ!$D$10+'СЕТ СН'!$H$6-'СЕТ СН'!$H$23</f>
        <v>977.66309292000005</v>
      </c>
    </row>
    <row r="106" spans="1:25" ht="15.75" x14ac:dyDescent="0.2">
      <c r="A106" s="36">
        <f t="shared" si="2"/>
        <v>42939</v>
      </c>
      <c r="B106" s="37">
        <f>SUMIFS(СВЦЭМ!$D$34:$D$777,СВЦЭМ!$A$34:$A$777,$A106,СВЦЭМ!$B$34:$B$777,B$83)+'СЕТ СН'!$H$11+СВЦЭМ!$D$10+'СЕТ СН'!$H$6-'СЕТ СН'!$H$23</f>
        <v>1069.9810956199999</v>
      </c>
      <c r="C106" s="37">
        <f>SUMIFS(СВЦЭМ!$D$34:$D$777,СВЦЭМ!$A$34:$A$777,$A106,СВЦЭМ!$B$34:$B$777,C$83)+'СЕТ СН'!$H$11+СВЦЭМ!$D$10+'СЕТ СН'!$H$6-'СЕТ СН'!$H$23</f>
        <v>1110.23626354</v>
      </c>
      <c r="D106" s="37">
        <f>SUMIFS(СВЦЭМ!$D$34:$D$777,СВЦЭМ!$A$34:$A$777,$A106,СВЦЭМ!$B$34:$B$777,D$83)+'СЕТ СН'!$H$11+СВЦЭМ!$D$10+'СЕТ СН'!$H$6-'СЕТ СН'!$H$23</f>
        <v>1172.4496019399999</v>
      </c>
      <c r="E106" s="37">
        <f>SUMIFS(СВЦЭМ!$D$34:$D$777,СВЦЭМ!$A$34:$A$777,$A106,СВЦЭМ!$B$34:$B$777,E$83)+'СЕТ СН'!$H$11+СВЦЭМ!$D$10+'СЕТ СН'!$H$6-'СЕТ СН'!$H$23</f>
        <v>1192.7897357900001</v>
      </c>
      <c r="F106" s="37">
        <f>SUMIFS(СВЦЭМ!$D$34:$D$777,СВЦЭМ!$A$34:$A$777,$A106,СВЦЭМ!$B$34:$B$777,F$83)+'СЕТ СН'!$H$11+СВЦЭМ!$D$10+'СЕТ СН'!$H$6-'СЕТ СН'!$H$23</f>
        <v>1213.8109233499999</v>
      </c>
      <c r="G106" s="37">
        <f>SUMIFS(СВЦЭМ!$D$34:$D$777,СВЦЭМ!$A$34:$A$777,$A106,СВЦЭМ!$B$34:$B$777,G$83)+'СЕТ СН'!$H$11+СВЦЭМ!$D$10+'СЕТ СН'!$H$6-'СЕТ СН'!$H$23</f>
        <v>1213.9740878799998</v>
      </c>
      <c r="H106" s="37">
        <f>SUMIFS(СВЦЭМ!$D$34:$D$777,СВЦЭМ!$A$34:$A$777,$A106,СВЦЭМ!$B$34:$B$777,H$83)+'СЕТ СН'!$H$11+СВЦЭМ!$D$10+'СЕТ СН'!$H$6-'СЕТ СН'!$H$23</f>
        <v>1186.5115993700001</v>
      </c>
      <c r="I106" s="37">
        <f>SUMIFS(СВЦЭМ!$D$34:$D$777,СВЦЭМ!$A$34:$A$777,$A106,СВЦЭМ!$B$34:$B$777,I$83)+'СЕТ СН'!$H$11+СВЦЭМ!$D$10+'СЕТ СН'!$H$6-'СЕТ СН'!$H$23</f>
        <v>1076.3095854100002</v>
      </c>
      <c r="J106" s="37">
        <f>SUMIFS(СВЦЭМ!$D$34:$D$777,СВЦЭМ!$A$34:$A$777,$A106,СВЦЭМ!$B$34:$B$777,J$83)+'СЕТ СН'!$H$11+СВЦЭМ!$D$10+'СЕТ СН'!$H$6-'СЕТ СН'!$H$23</f>
        <v>970.63197624999998</v>
      </c>
      <c r="K106" s="37">
        <f>SUMIFS(СВЦЭМ!$D$34:$D$777,СВЦЭМ!$A$34:$A$777,$A106,СВЦЭМ!$B$34:$B$777,K$83)+'СЕТ СН'!$H$11+СВЦЭМ!$D$10+'СЕТ СН'!$H$6-'СЕТ СН'!$H$23</f>
        <v>888.27868409999996</v>
      </c>
      <c r="L106" s="37">
        <f>SUMIFS(СВЦЭМ!$D$34:$D$777,СВЦЭМ!$A$34:$A$777,$A106,СВЦЭМ!$B$34:$B$777,L$83)+'СЕТ СН'!$H$11+СВЦЭМ!$D$10+'СЕТ СН'!$H$6-'СЕТ СН'!$H$23</f>
        <v>844.24889353999993</v>
      </c>
      <c r="M106" s="37">
        <f>SUMIFS(СВЦЭМ!$D$34:$D$777,СВЦЭМ!$A$34:$A$777,$A106,СВЦЭМ!$B$34:$B$777,M$83)+'СЕТ СН'!$H$11+СВЦЭМ!$D$10+'СЕТ СН'!$H$6-'СЕТ СН'!$H$23</f>
        <v>858.34970511999995</v>
      </c>
      <c r="N106" s="37">
        <f>SUMIFS(СВЦЭМ!$D$34:$D$777,СВЦЭМ!$A$34:$A$777,$A106,СВЦЭМ!$B$34:$B$777,N$83)+'СЕТ СН'!$H$11+СВЦЭМ!$D$10+'СЕТ СН'!$H$6-'СЕТ СН'!$H$23</f>
        <v>897.13909246999992</v>
      </c>
      <c r="O106" s="37">
        <f>SUMIFS(СВЦЭМ!$D$34:$D$777,СВЦЭМ!$A$34:$A$777,$A106,СВЦЭМ!$B$34:$B$777,O$83)+'СЕТ СН'!$H$11+СВЦЭМ!$D$10+'СЕТ СН'!$H$6-'СЕТ СН'!$H$23</f>
        <v>859.39561916000002</v>
      </c>
      <c r="P106" s="37">
        <f>SUMIFS(СВЦЭМ!$D$34:$D$777,СВЦЭМ!$A$34:$A$777,$A106,СВЦЭМ!$B$34:$B$777,P$83)+'СЕТ СН'!$H$11+СВЦЭМ!$D$10+'СЕТ СН'!$H$6-'СЕТ СН'!$H$23</f>
        <v>831.44448525999996</v>
      </c>
      <c r="Q106" s="37">
        <f>SUMIFS(СВЦЭМ!$D$34:$D$777,СВЦЭМ!$A$34:$A$777,$A106,СВЦЭМ!$B$34:$B$777,Q$83)+'СЕТ СН'!$H$11+СВЦЭМ!$D$10+'СЕТ СН'!$H$6-'СЕТ СН'!$H$23</f>
        <v>830.30720859999997</v>
      </c>
      <c r="R106" s="37">
        <f>SUMIFS(СВЦЭМ!$D$34:$D$777,СВЦЭМ!$A$34:$A$777,$A106,СВЦЭМ!$B$34:$B$777,R$83)+'СЕТ СН'!$H$11+СВЦЭМ!$D$10+'СЕТ СН'!$H$6-'СЕТ СН'!$H$23</f>
        <v>832.96957074000011</v>
      </c>
      <c r="S106" s="37">
        <f>SUMIFS(СВЦЭМ!$D$34:$D$777,СВЦЭМ!$A$34:$A$777,$A106,СВЦЭМ!$B$34:$B$777,S$83)+'СЕТ СН'!$H$11+СВЦЭМ!$D$10+'СЕТ СН'!$H$6-'СЕТ СН'!$H$23</f>
        <v>832.36999080999999</v>
      </c>
      <c r="T106" s="37">
        <f>SUMIFS(СВЦЭМ!$D$34:$D$777,СВЦЭМ!$A$34:$A$777,$A106,СВЦЭМ!$B$34:$B$777,T$83)+'СЕТ СН'!$H$11+СВЦЭМ!$D$10+'СЕТ СН'!$H$6-'СЕТ СН'!$H$23</f>
        <v>833.78694266000002</v>
      </c>
      <c r="U106" s="37">
        <f>SUMIFS(СВЦЭМ!$D$34:$D$777,СВЦЭМ!$A$34:$A$777,$A106,СВЦЭМ!$B$34:$B$777,U$83)+'СЕТ СН'!$H$11+СВЦЭМ!$D$10+'СЕТ СН'!$H$6-'СЕТ СН'!$H$23</f>
        <v>834.18949225999995</v>
      </c>
      <c r="V106" s="37">
        <f>SUMIFS(СВЦЭМ!$D$34:$D$777,СВЦЭМ!$A$34:$A$777,$A106,СВЦЭМ!$B$34:$B$777,V$83)+'СЕТ СН'!$H$11+СВЦЭМ!$D$10+'СЕТ СН'!$H$6-'СЕТ СН'!$H$23</f>
        <v>827.03008442000009</v>
      </c>
      <c r="W106" s="37">
        <f>SUMIFS(СВЦЭМ!$D$34:$D$777,СВЦЭМ!$A$34:$A$777,$A106,СВЦЭМ!$B$34:$B$777,W$83)+'СЕТ СН'!$H$11+СВЦЭМ!$D$10+'СЕТ СН'!$H$6-'СЕТ СН'!$H$23</f>
        <v>857.26507971000001</v>
      </c>
      <c r="X106" s="37">
        <f>SUMIFS(СВЦЭМ!$D$34:$D$777,СВЦЭМ!$A$34:$A$777,$A106,СВЦЭМ!$B$34:$B$777,X$83)+'СЕТ СН'!$H$11+СВЦЭМ!$D$10+'СЕТ СН'!$H$6-'СЕТ СН'!$H$23</f>
        <v>903.78573682000001</v>
      </c>
      <c r="Y106" s="37">
        <f>SUMIFS(СВЦЭМ!$D$34:$D$777,СВЦЭМ!$A$34:$A$777,$A106,СВЦЭМ!$B$34:$B$777,Y$83)+'СЕТ СН'!$H$11+СВЦЭМ!$D$10+'СЕТ СН'!$H$6-'СЕТ СН'!$H$23</f>
        <v>963.26071666000007</v>
      </c>
    </row>
    <row r="107" spans="1:25" ht="15.75" x14ac:dyDescent="0.2">
      <c r="A107" s="36">
        <f t="shared" si="2"/>
        <v>42940</v>
      </c>
      <c r="B107" s="37">
        <f>SUMIFS(СВЦЭМ!$D$34:$D$777,СВЦЭМ!$A$34:$A$777,$A107,СВЦЭМ!$B$34:$B$777,B$83)+'СЕТ СН'!$H$11+СВЦЭМ!$D$10+'СЕТ СН'!$H$6-'СЕТ СН'!$H$23</f>
        <v>1020.5803305999998</v>
      </c>
      <c r="C107" s="37">
        <f>SUMIFS(СВЦЭМ!$D$34:$D$777,СВЦЭМ!$A$34:$A$777,$A107,СВЦЭМ!$B$34:$B$777,C$83)+'СЕТ СН'!$H$11+СВЦЭМ!$D$10+'СЕТ СН'!$H$6-'СЕТ СН'!$H$23</f>
        <v>1127.6851733200001</v>
      </c>
      <c r="D107" s="37">
        <f>SUMIFS(СВЦЭМ!$D$34:$D$777,СВЦЭМ!$A$34:$A$777,$A107,СВЦЭМ!$B$34:$B$777,D$83)+'СЕТ СН'!$H$11+СВЦЭМ!$D$10+'СЕТ СН'!$H$6-'СЕТ СН'!$H$23</f>
        <v>1153.6763132800002</v>
      </c>
      <c r="E107" s="37">
        <f>SUMIFS(СВЦЭМ!$D$34:$D$777,СВЦЭМ!$A$34:$A$777,$A107,СВЦЭМ!$B$34:$B$777,E$83)+'СЕТ СН'!$H$11+СВЦЭМ!$D$10+'СЕТ СН'!$H$6-'СЕТ СН'!$H$23</f>
        <v>1165.8601435800001</v>
      </c>
      <c r="F107" s="37">
        <f>SUMIFS(СВЦЭМ!$D$34:$D$777,СВЦЭМ!$A$34:$A$777,$A107,СВЦЭМ!$B$34:$B$777,F$83)+'СЕТ СН'!$H$11+СВЦЭМ!$D$10+'СЕТ СН'!$H$6-'СЕТ СН'!$H$23</f>
        <v>1177.6800406799998</v>
      </c>
      <c r="G107" s="37">
        <f>SUMIFS(СВЦЭМ!$D$34:$D$777,СВЦЭМ!$A$34:$A$777,$A107,СВЦЭМ!$B$34:$B$777,G$83)+'СЕТ СН'!$H$11+СВЦЭМ!$D$10+'СЕТ СН'!$H$6-'СЕТ СН'!$H$23</f>
        <v>1162.3022757799999</v>
      </c>
      <c r="H107" s="37">
        <f>SUMIFS(СВЦЭМ!$D$34:$D$777,СВЦЭМ!$A$34:$A$777,$A107,СВЦЭМ!$B$34:$B$777,H$83)+'СЕТ СН'!$H$11+СВЦЭМ!$D$10+'СЕТ СН'!$H$6-'СЕТ СН'!$H$23</f>
        <v>1112.9443325100001</v>
      </c>
      <c r="I107" s="37">
        <f>SUMIFS(СВЦЭМ!$D$34:$D$777,СВЦЭМ!$A$34:$A$777,$A107,СВЦЭМ!$B$34:$B$777,I$83)+'СЕТ СН'!$H$11+СВЦЭМ!$D$10+'СЕТ СН'!$H$6-'СЕТ СН'!$H$23</f>
        <v>1082.0848953599998</v>
      </c>
      <c r="J107" s="37">
        <f>SUMIFS(СВЦЭМ!$D$34:$D$777,СВЦЭМ!$A$34:$A$777,$A107,СВЦЭМ!$B$34:$B$777,J$83)+'СЕТ СН'!$H$11+СВЦЭМ!$D$10+'СЕТ СН'!$H$6-'СЕТ СН'!$H$23</f>
        <v>952.09779086999993</v>
      </c>
      <c r="K107" s="37">
        <f>SUMIFS(СВЦЭМ!$D$34:$D$777,СВЦЭМ!$A$34:$A$777,$A107,СВЦЭМ!$B$34:$B$777,K$83)+'СЕТ СН'!$H$11+СВЦЭМ!$D$10+'СЕТ СН'!$H$6-'СЕТ СН'!$H$23</f>
        <v>953.33854381999981</v>
      </c>
      <c r="L107" s="37">
        <f>SUMIFS(СВЦЭМ!$D$34:$D$777,СВЦЭМ!$A$34:$A$777,$A107,СВЦЭМ!$B$34:$B$777,L$83)+'СЕТ СН'!$H$11+СВЦЭМ!$D$10+'СЕТ СН'!$H$6-'СЕТ СН'!$H$23</f>
        <v>946.08738534999998</v>
      </c>
      <c r="M107" s="37">
        <f>SUMIFS(СВЦЭМ!$D$34:$D$777,СВЦЭМ!$A$34:$A$777,$A107,СВЦЭМ!$B$34:$B$777,M$83)+'СЕТ СН'!$H$11+СВЦЭМ!$D$10+'СЕТ СН'!$H$6-'СЕТ СН'!$H$23</f>
        <v>952.87108807999994</v>
      </c>
      <c r="N107" s="37">
        <f>SUMIFS(СВЦЭМ!$D$34:$D$777,СВЦЭМ!$A$34:$A$777,$A107,СВЦЭМ!$B$34:$B$777,N$83)+'СЕТ СН'!$H$11+СВЦЭМ!$D$10+'СЕТ СН'!$H$6-'СЕТ СН'!$H$23</f>
        <v>947.06654497999989</v>
      </c>
      <c r="O107" s="37">
        <f>SUMIFS(СВЦЭМ!$D$34:$D$777,СВЦЭМ!$A$34:$A$777,$A107,СВЦЭМ!$B$34:$B$777,O$83)+'СЕТ СН'!$H$11+СВЦЭМ!$D$10+'СЕТ СН'!$H$6-'СЕТ СН'!$H$23</f>
        <v>951.76593899999989</v>
      </c>
      <c r="P107" s="37">
        <f>SUMIFS(СВЦЭМ!$D$34:$D$777,СВЦЭМ!$A$34:$A$777,$A107,СВЦЭМ!$B$34:$B$777,P$83)+'СЕТ СН'!$H$11+СВЦЭМ!$D$10+'СЕТ СН'!$H$6-'СЕТ СН'!$H$23</f>
        <v>944.68509803999996</v>
      </c>
      <c r="Q107" s="37">
        <f>SUMIFS(СВЦЭМ!$D$34:$D$777,СВЦЭМ!$A$34:$A$777,$A107,СВЦЭМ!$B$34:$B$777,Q$83)+'СЕТ СН'!$H$11+СВЦЭМ!$D$10+'СЕТ СН'!$H$6-'СЕТ СН'!$H$23</f>
        <v>944.05482032000009</v>
      </c>
      <c r="R107" s="37">
        <f>SUMIFS(СВЦЭМ!$D$34:$D$777,СВЦЭМ!$A$34:$A$777,$A107,СВЦЭМ!$B$34:$B$777,R$83)+'СЕТ СН'!$H$11+СВЦЭМ!$D$10+'СЕТ СН'!$H$6-'СЕТ СН'!$H$23</f>
        <v>939.67834603999995</v>
      </c>
      <c r="S107" s="37">
        <f>SUMIFS(СВЦЭМ!$D$34:$D$777,СВЦЭМ!$A$34:$A$777,$A107,СВЦЭМ!$B$34:$B$777,S$83)+'СЕТ СН'!$H$11+СВЦЭМ!$D$10+'СЕТ СН'!$H$6-'СЕТ СН'!$H$23</f>
        <v>937.40960541999993</v>
      </c>
      <c r="T107" s="37">
        <f>SUMIFS(СВЦЭМ!$D$34:$D$777,СВЦЭМ!$A$34:$A$777,$A107,СВЦЭМ!$B$34:$B$777,T$83)+'СЕТ СН'!$H$11+СВЦЭМ!$D$10+'СЕТ СН'!$H$6-'СЕТ СН'!$H$23</f>
        <v>940.3879167099999</v>
      </c>
      <c r="U107" s="37">
        <f>SUMIFS(СВЦЭМ!$D$34:$D$777,СВЦЭМ!$A$34:$A$777,$A107,СВЦЭМ!$B$34:$B$777,U$83)+'СЕТ СН'!$H$11+СВЦЭМ!$D$10+'СЕТ СН'!$H$6-'СЕТ СН'!$H$23</f>
        <v>935.78710445000002</v>
      </c>
      <c r="V107" s="37">
        <f>SUMIFS(СВЦЭМ!$D$34:$D$777,СВЦЭМ!$A$34:$A$777,$A107,СВЦЭМ!$B$34:$B$777,V$83)+'СЕТ СН'!$H$11+СВЦЭМ!$D$10+'СЕТ СН'!$H$6-'СЕТ СН'!$H$23</f>
        <v>928.84279790999994</v>
      </c>
      <c r="W107" s="37">
        <f>SUMIFS(СВЦЭМ!$D$34:$D$777,СВЦЭМ!$A$34:$A$777,$A107,СВЦЭМ!$B$34:$B$777,W$83)+'СЕТ СН'!$H$11+СВЦЭМ!$D$10+'СЕТ СН'!$H$6-'СЕТ СН'!$H$23</f>
        <v>957.72890342999995</v>
      </c>
      <c r="X107" s="37">
        <f>SUMIFS(СВЦЭМ!$D$34:$D$777,СВЦЭМ!$A$34:$A$777,$A107,СВЦЭМ!$B$34:$B$777,X$83)+'СЕТ СН'!$H$11+СВЦЭМ!$D$10+'СЕТ СН'!$H$6-'СЕТ СН'!$H$23</f>
        <v>927.63795778999997</v>
      </c>
      <c r="Y107" s="37">
        <f>SUMIFS(СВЦЭМ!$D$34:$D$777,СВЦЭМ!$A$34:$A$777,$A107,СВЦЭМ!$B$34:$B$777,Y$83)+'СЕТ СН'!$H$11+СВЦЭМ!$D$10+'СЕТ СН'!$H$6-'СЕТ СН'!$H$23</f>
        <v>990.48271537999995</v>
      </c>
    </row>
    <row r="108" spans="1:25" ht="15.75" x14ac:dyDescent="0.2">
      <c r="A108" s="36">
        <f t="shared" si="2"/>
        <v>42941</v>
      </c>
      <c r="B108" s="37">
        <f>SUMIFS(СВЦЭМ!$D$34:$D$777,СВЦЭМ!$A$34:$A$777,$A108,СВЦЭМ!$B$34:$B$777,B$83)+'СЕТ СН'!$H$11+СВЦЭМ!$D$10+'СЕТ СН'!$H$6-'СЕТ СН'!$H$23</f>
        <v>1062.3214859700001</v>
      </c>
      <c r="C108" s="37">
        <f>SUMIFS(СВЦЭМ!$D$34:$D$777,СВЦЭМ!$A$34:$A$777,$A108,СВЦЭМ!$B$34:$B$777,C$83)+'СЕТ СН'!$H$11+СВЦЭМ!$D$10+'СЕТ СН'!$H$6-'СЕТ СН'!$H$23</f>
        <v>1146.1730796500001</v>
      </c>
      <c r="D108" s="37">
        <f>SUMIFS(СВЦЭМ!$D$34:$D$777,СВЦЭМ!$A$34:$A$777,$A108,СВЦЭМ!$B$34:$B$777,D$83)+'СЕТ СН'!$H$11+СВЦЭМ!$D$10+'СЕТ СН'!$H$6-'СЕТ СН'!$H$23</f>
        <v>1211.5316773</v>
      </c>
      <c r="E108" s="37">
        <f>SUMIFS(СВЦЭМ!$D$34:$D$777,СВЦЭМ!$A$34:$A$777,$A108,СВЦЭМ!$B$34:$B$777,E$83)+'СЕТ СН'!$H$11+СВЦЭМ!$D$10+'СЕТ СН'!$H$6-'СЕТ СН'!$H$23</f>
        <v>1232.2553117699999</v>
      </c>
      <c r="F108" s="37">
        <f>SUMIFS(СВЦЭМ!$D$34:$D$777,СВЦЭМ!$A$34:$A$777,$A108,СВЦЭМ!$B$34:$B$777,F$83)+'СЕТ СН'!$H$11+СВЦЭМ!$D$10+'СЕТ СН'!$H$6-'СЕТ СН'!$H$23</f>
        <v>1241.9571115399999</v>
      </c>
      <c r="G108" s="37">
        <f>SUMIFS(СВЦЭМ!$D$34:$D$777,СВЦЭМ!$A$34:$A$777,$A108,СВЦЭМ!$B$34:$B$777,G$83)+'СЕТ СН'!$H$11+СВЦЭМ!$D$10+'СЕТ СН'!$H$6-'СЕТ СН'!$H$23</f>
        <v>1233.3934079700002</v>
      </c>
      <c r="H108" s="37">
        <f>SUMIFS(СВЦЭМ!$D$34:$D$777,СВЦЭМ!$A$34:$A$777,$A108,СВЦЭМ!$B$34:$B$777,H$83)+'СЕТ СН'!$H$11+СВЦЭМ!$D$10+'СЕТ СН'!$H$6-'СЕТ СН'!$H$23</f>
        <v>1163.6630097000002</v>
      </c>
      <c r="I108" s="37">
        <f>SUMIFS(СВЦЭМ!$D$34:$D$777,СВЦЭМ!$A$34:$A$777,$A108,СВЦЭМ!$B$34:$B$777,I$83)+'СЕТ СН'!$H$11+СВЦЭМ!$D$10+'СЕТ СН'!$H$6-'СЕТ СН'!$H$23</f>
        <v>1051.0841522400001</v>
      </c>
      <c r="J108" s="37">
        <f>SUMIFS(СВЦЭМ!$D$34:$D$777,СВЦЭМ!$A$34:$A$777,$A108,СВЦЭМ!$B$34:$B$777,J$83)+'СЕТ СН'!$H$11+СВЦЭМ!$D$10+'СЕТ СН'!$H$6-'СЕТ СН'!$H$23</f>
        <v>951.46502237999994</v>
      </c>
      <c r="K108" s="37">
        <f>SUMIFS(СВЦЭМ!$D$34:$D$777,СВЦЭМ!$A$34:$A$777,$A108,СВЦЭМ!$B$34:$B$777,K$83)+'СЕТ СН'!$H$11+СВЦЭМ!$D$10+'СЕТ СН'!$H$6-'СЕТ СН'!$H$23</f>
        <v>868.05028450999998</v>
      </c>
      <c r="L108" s="37">
        <f>SUMIFS(СВЦЭМ!$D$34:$D$777,СВЦЭМ!$A$34:$A$777,$A108,СВЦЭМ!$B$34:$B$777,L$83)+'СЕТ СН'!$H$11+СВЦЭМ!$D$10+'СЕТ СН'!$H$6-'СЕТ СН'!$H$23</f>
        <v>808.87887632999991</v>
      </c>
      <c r="M108" s="37">
        <f>SUMIFS(СВЦЭМ!$D$34:$D$777,СВЦЭМ!$A$34:$A$777,$A108,СВЦЭМ!$B$34:$B$777,M$83)+'СЕТ СН'!$H$11+СВЦЭМ!$D$10+'СЕТ СН'!$H$6-'СЕТ СН'!$H$23</f>
        <v>814.93961476999993</v>
      </c>
      <c r="N108" s="37">
        <f>SUMIFS(СВЦЭМ!$D$34:$D$777,СВЦЭМ!$A$34:$A$777,$A108,СВЦЭМ!$B$34:$B$777,N$83)+'СЕТ СН'!$H$11+СВЦЭМ!$D$10+'СЕТ СН'!$H$6-'СЕТ СН'!$H$23</f>
        <v>818.49938178999992</v>
      </c>
      <c r="O108" s="37">
        <f>SUMIFS(СВЦЭМ!$D$34:$D$777,СВЦЭМ!$A$34:$A$777,$A108,СВЦЭМ!$B$34:$B$777,O$83)+'СЕТ СН'!$H$11+СВЦЭМ!$D$10+'СЕТ СН'!$H$6-'СЕТ СН'!$H$23</f>
        <v>808.79010930999993</v>
      </c>
      <c r="P108" s="37">
        <f>SUMIFS(СВЦЭМ!$D$34:$D$777,СВЦЭМ!$A$34:$A$777,$A108,СВЦЭМ!$B$34:$B$777,P$83)+'СЕТ СН'!$H$11+СВЦЭМ!$D$10+'СЕТ СН'!$H$6-'СЕТ СН'!$H$23</f>
        <v>815.24830892999989</v>
      </c>
      <c r="Q108" s="37">
        <f>SUMIFS(СВЦЭМ!$D$34:$D$777,СВЦЭМ!$A$34:$A$777,$A108,СВЦЭМ!$B$34:$B$777,Q$83)+'СЕТ СН'!$H$11+СВЦЭМ!$D$10+'СЕТ СН'!$H$6-'СЕТ СН'!$H$23</f>
        <v>821.58425497000007</v>
      </c>
      <c r="R108" s="37">
        <f>SUMIFS(СВЦЭМ!$D$34:$D$777,СВЦЭМ!$A$34:$A$777,$A108,СВЦЭМ!$B$34:$B$777,R$83)+'СЕТ СН'!$H$11+СВЦЭМ!$D$10+'СЕТ СН'!$H$6-'СЕТ СН'!$H$23</f>
        <v>833.16348440999991</v>
      </c>
      <c r="S108" s="37">
        <f>SUMIFS(СВЦЭМ!$D$34:$D$777,СВЦЭМ!$A$34:$A$777,$A108,СВЦЭМ!$B$34:$B$777,S$83)+'СЕТ СН'!$H$11+СВЦЭМ!$D$10+'СЕТ СН'!$H$6-'СЕТ СН'!$H$23</f>
        <v>828.67334548000008</v>
      </c>
      <c r="T108" s="37">
        <f>SUMIFS(СВЦЭМ!$D$34:$D$777,СВЦЭМ!$A$34:$A$777,$A108,СВЦЭМ!$B$34:$B$777,T$83)+'СЕТ СН'!$H$11+СВЦЭМ!$D$10+'СЕТ СН'!$H$6-'СЕТ СН'!$H$23</f>
        <v>842.90606853999998</v>
      </c>
      <c r="U108" s="37">
        <f>SUMIFS(СВЦЭМ!$D$34:$D$777,СВЦЭМ!$A$34:$A$777,$A108,СВЦЭМ!$B$34:$B$777,U$83)+'СЕТ СН'!$H$11+СВЦЭМ!$D$10+'СЕТ СН'!$H$6-'СЕТ СН'!$H$23</f>
        <v>844.46797233999996</v>
      </c>
      <c r="V108" s="37">
        <f>SUMIFS(СВЦЭМ!$D$34:$D$777,СВЦЭМ!$A$34:$A$777,$A108,СВЦЭМ!$B$34:$B$777,V$83)+'СЕТ СН'!$H$11+СВЦЭМ!$D$10+'СЕТ СН'!$H$6-'СЕТ СН'!$H$23</f>
        <v>822.47778974999983</v>
      </c>
      <c r="W108" s="37">
        <f>SUMIFS(СВЦЭМ!$D$34:$D$777,СВЦЭМ!$A$34:$A$777,$A108,СВЦЭМ!$B$34:$B$777,W$83)+'СЕТ СН'!$H$11+СВЦЭМ!$D$10+'СЕТ СН'!$H$6-'СЕТ СН'!$H$23</f>
        <v>824.35502786999996</v>
      </c>
      <c r="X108" s="37">
        <f>SUMIFS(СВЦЭМ!$D$34:$D$777,СВЦЭМ!$A$34:$A$777,$A108,СВЦЭМ!$B$34:$B$777,X$83)+'СЕТ СН'!$H$11+СВЦЭМ!$D$10+'СЕТ СН'!$H$6-'СЕТ СН'!$H$23</f>
        <v>887.94289944000002</v>
      </c>
      <c r="Y108" s="37">
        <f>SUMIFS(СВЦЭМ!$D$34:$D$777,СВЦЭМ!$A$34:$A$777,$A108,СВЦЭМ!$B$34:$B$777,Y$83)+'СЕТ СН'!$H$11+СВЦЭМ!$D$10+'СЕТ СН'!$H$6-'СЕТ СН'!$H$23</f>
        <v>987.05969090999997</v>
      </c>
    </row>
    <row r="109" spans="1:25" ht="15.75" x14ac:dyDescent="0.2">
      <c r="A109" s="36">
        <f t="shared" si="2"/>
        <v>42942</v>
      </c>
      <c r="B109" s="37">
        <f>SUMIFS(СВЦЭМ!$D$34:$D$777,СВЦЭМ!$A$34:$A$777,$A109,СВЦЭМ!$B$34:$B$777,B$83)+'СЕТ СН'!$H$11+СВЦЭМ!$D$10+'СЕТ СН'!$H$6-'СЕТ СН'!$H$23</f>
        <v>1066.5731475900002</v>
      </c>
      <c r="C109" s="37">
        <f>SUMIFS(СВЦЭМ!$D$34:$D$777,СВЦЭМ!$A$34:$A$777,$A109,СВЦЭМ!$B$34:$B$777,C$83)+'СЕТ СН'!$H$11+СВЦЭМ!$D$10+'СЕТ СН'!$H$6-'СЕТ СН'!$H$23</f>
        <v>1093.5930261399999</v>
      </c>
      <c r="D109" s="37">
        <f>SUMIFS(СВЦЭМ!$D$34:$D$777,СВЦЭМ!$A$34:$A$777,$A109,СВЦЭМ!$B$34:$B$777,D$83)+'СЕТ СН'!$H$11+СВЦЭМ!$D$10+'СЕТ СН'!$H$6-'СЕТ СН'!$H$23</f>
        <v>1165.3511886400001</v>
      </c>
      <c r="E109" s="37">
        <f>SUMIFS(СВЦЭМ!$D$34:$D$777,СВЦЭМ!$A$34:$A$777,$A109,СВЦЭМ!$B$34:$B$777,E$83)+'СЕТ СН'!$H$11+СВЦЭМ!$D$10+'СЕТ СН'!$H$6-'СЕТ СН'!$H$23</f>
        <v>1204.8353581900001</v>
      </c>
      <c r="F109" s="37">
        <f>SUMIFS(СВЦЭМ!$D$34:$D$777,СВЦЭМ!$A$34:$A$777,$A109,СВЦЭМ!$B$34:$B$777,F$83)+'СЕТ СН'!$H$11+СВЦЭМ!$D$10+'СЕТ СН'!$H$6-'СЕТ СН'!$H$23</f>
        <v>1213.2209214</v>
      </c>
      <c r="G109" s="37">
        <f>SUMIFS(СВЦЭМ!$D$34:$D$777,СВЦЭМ!$A$34:$A$777,$A109,СВЦЭМ!$B$34:$B$777,G$83)+'СЕТ СН'!$H$11+СВЦЭМ!$D$10+'СЕТ СН'!$H$6-'СЕТ СН'!$H$23</f>
        <v>1200.2350370899999</v>
      </c>
      <c r="H109" s="37">
        <f>SUMIFS(СВЦЭМ!$D$34:$D$777,СВЦЭМ!$A$34:$A$777,$A109,СВЦЭМ!$B$34:$B$777,H$83)+'СЕТ СН'!$H$11+СВЦЭМ!$D$10+'СЕТ СН'!$H$6-'СЕТ СН'!$H$23</f>
        <v>1115.2640215400002</v>
      </c>
      <c r="I109" s="37">
        <f>SUMIFS(СВЦЭМ!$D$34:$D$777,СВЦЭМ!$A$34:$A$777,$A109,СВЦЭМ!$B$34:$B$777,I$83)+'СЕТ СН'!$H$11+СВЦЭМ!$D$10+'СЕТ СН'!$H$6-'СЕТ СН'!$H$23</f>
        <v>1023.2931575299999</v>
      </c>
      <c r="J109" s="37">
        <f>SUMIFS(СВЦЭМ!$D$34:$D$777,СВЦЭМ!$A$34:$A$777,$A109,СВЦЭМ!$B$34:$B$777,J$83)+'СЕТ СН'!$H$11+СВЦЭМ!$D$10+'СЕТ СН'!$H$6-'СЕТ СН'!$H$23</f>
        <v>928.15561446999982</v>
      </c>
      <c r="K109" s="37">
        <f>SUMIFS(СВЦЭМ!$D$34:$D$777,СВЦЭМ!$A$34:$A$777,$A109,СВЦЭМ!$B$34:$B$777,K$83)+'СЕТ СН'!$H$11+СВЦЭМ!$D$10+'СЕТ СН'!$H$6-'СЕТ СН'!$H$23</f>
        <v>854.15835425</v>
      </c>
      <c r="L109" s="37">
        <f>SUMIFS(СВЦЭМ!$D$34:$D$777,СВЦЭМ!$A$34:$A$777,$A109,СВЦЭМ!$B$34:$B$777,L$83)+'СЕТ СН'!$H$11+СВЦЭМ!$D$10+'СЕТ СН'!$H$6-'СЕТ СН'!$H$23</f>
        <v>818.44750694999993</v>
      </c>
      <c r="M109" s="37">
        <f>SUMIFS(СВЦЭМ!$D$34:$D$777,СВЦЭМ!$A$34:$A$777,$A109,СВЦЭМ!$B$34:$B$777,M$83)+'СЕТ СН'!$H$11+СВЦЭМ!$D$10+'СЕТ СН'!$H$6-'СЕТ СН'!$H$23</f>
        <v>803.85515041999997</v>
      </c>
      <c r="N109" s="37">
        <f>SUMIFS(СВЦЭМ!$D$34:$D$777,СВЦЭМ!$A$34:$A$777,$A109,СВЦЭМ!$B$34:$B$777,N$83)+'СЕТ СН'!$H$11+СВЦЭМ!$D$10+'СЕТ СН'!$H$6-'СЕТ СН'!$H$23</f>
        <v>810.04019130999995</v>
      </c>
      <c r="O109" s="37">
        <f>SUMIFS(СВЦЭМ!$D$34:$D$777,СВЦЭМ!$A$34:$A$777,$A109,СВЦЭМ!$B$34:$B$777,O$83)+'СЕТ СН'!$H$11+СВЦЭМ!$D$10+'СЕТ СН'!$H$6-'СЕТ СН'!$H$23</f>
        <v>796.50962747999984</v>
      </c>
      <c r="P109" s="37">
        <f>SUMIFS(СВЦЭМ!$D$34:$D$777,СВЦЭМ!$A$34:$A$777,$A109,СВЦЭМ!$B$34:$B$777,P$83)+'СЕТ СН'!$H$11+СВЦЭМ!$D$10+'СЕТ СН'!$H$6-'СЕТ СН'!$H$23</f>
        <v>814.90939231999982</v>
      </c>
      <c r="Q109" s="37">
        <f>SUMIFS(СВЦЭМ!$D$34:$D$777,СВЦЭМ!$A$34:$A$777,$A109,СВЦЭМ!$B$34:$B$777,Q$83)+'СЕТ СН'!$H$11+СВЦЭМ!$D$10+'СЕТ СН'!$H$6-'СЕТ СН'!$H$23</f>
        <v>813.07259976</v>
      </c>
      <c r="R109" s="37">
        <f>SUMIFS(СВЦЭМ!$D$34:$D$777,СВЦЭМ!$A$34:$A$777,$A109,СВЦЭМ!$B$34:$B$777,R$83)+'СЕТ СН'!$H$11+СВЦЭМ!$D$10+'СЕТ СН'!$H$6-'СЕТ СН'!$H$23</f>
        <v>815.54825368999991</v>
      </c>
      <c r="S109" s="37">
        <f>SUMIFS(СВЦЭМ!$D$34:$D$777,СВЦЭМ!$A$34:$A$777,$A109,СВЦЭМ!$B$34:$B$777,S$83)+'СЕТ СН'!$H$11+СВЦЭМ!$D$10+'СЕТ СН'!$H$6-'СЕТ СН'!$H$23</f>
        <v>806.47471985999982</v>
      </c>
      <c r="T109" s="37">
        <f>SUMIFS(СВЦЭМ!$D$34:$D$777,СВЦЭМ!$A$34:$A$777,$A109,СВЦЭМ!$B$34:$B$777,T$83)+'СЕТ СН'!$H$11+СВЦЭМ!$D$10+'СЕТ СН'!$H$6-'СЕТ СН'!$H$23</f>
        <v>824.13653909000004</v>
      </c>
      <c r="U109" s="37">
        <f>SUMIFS(СВЦЭМ!$D$34:$D$777,СВЦЭМ!$A$34:$A$777,$A109,СВЦЭМ!$B$34:$B$777,U$83)+'СЕТ СН'!$H$11+СВЦЭМ!$D$10+'СЕТ СН'!$H$6-'СЕТ СН'!$H$23</f>
        <v>831.38129868999999</v>
      </c>
      <c r="V109" s="37">
        <f>SUMIFS(СВЦЭМ!$D$34:$D$777,СВЦЭМ!$A$34:$A$777,$A109,СВЦЭМ!$B$34:$B$777,V$83)+'СЕТ СН'!$H$11+СВЦЭМ!$D$10+'СЕТ СН'!$H$6-'СЕТ СН'!$H$23</f>
        <v>834.92803427999979</v>
      </c>
      <c r="W109" s="37">
        <f>SUMIFS(СВЦЭМ!$D$34:$D$777,СВЦЭМ!$A$34:$A$777,$A109,СВЦЭМ!$B$34:$B$777,W$83)+'СЕТ СН'!$H$11+СВЦЭМ!$D$10+'СЕТ СН'!$H$6-'СЕТ СН'!$H$23</f>
        <v>834.19995457000005</v>
      </c>
      <c r="X109" s="37">
        <f>SUMIFS(СВЦЭМ!$D$34:$D$777,СВЦЭМ!$A$34:$A$777,$A109,СВЦЭМ!$B$34:$B$777,X$83)+'СЕТ СН'!$H$11+СВЦЭМ!$D$10+'СЕТ СН'!$H$6-'СЕТ СН'!$H$23</f>
        <v>876.28426665000006</v>
      </c>
      <c r="Y109" s="37">
        <f>SUMIFS(СВЦЭМ!$D$34:$D$777,СВЦЭМ!$A$34:$A$777,$A109,СВЦЭМ!$B$34:$B$777,Y$83)+'СЕТ СН'!$H$11+СВЦЭМ!$D$10+'СЕТ СН'!$H$6-'СЕТ СН'!$H$23</f>
        <v>970.41471719999981</v>
      </c>
    </row>
    <row r="110" spans="1:25" ht="15.75" x14ac:dyDescent="0.2">
      <c r="A110" s="36">
        <f t="shared" si="2"/>
        <v>42943</v>
      </c>
      <c r="B110" s="37">
        <f>SUMIFS(СВЦЭМ!$D$34:$D$777,СВЦЭМ!$A$34:$A$777,$A110,СВЦЭМ!$B$34:$B$777,B$83)+'СЕТ СН'!$H$11+СВЦЭМ!$D$10+'СЕТ СН'!$H$6-'СЕТ СН'!$H$23</f>
        <v>1020.2527538099998</v>
      </c>
      <c r="C110" s="37">
        <f>SUMIFS(СВЦЭМ!$D$34:$D$777,СВЦЭМ!$A$34:$A$777,$A110,СВЦЭМ!$B$34:$B$777,C$83)+'СЕТ СН'!$H$11+СВЦЭМ!$D$10+'СЕТ СН'!$H$6-'СЕТ СН'!$H$23</f>
        <v>1101.3987956300002</v>
      </c>
      <c r="D110" s="37">
        <f>SUMIFS(СВЦЭМ!$D$34:$D$777,СВЦЭМ!$A$34:$A$777,$A110,СВЦЭМ!$B$34:$B$777,D$83)+'СЕТ СН'!$H$11+СВЦЭМ!$D$10+'СЕТ СН'!$H$6-'СЕТ СН'!$H$23</f>
        <v>1175.4478422900002</v>
      </c>
      <c r="E110" s="37">
        <f>SUMIFS(СВЦЭМ!$D$34:$D$777,СВЦЭМ!$A$34:$A$777,$A110,СВЦЭМ!$B$34:$B$777,E$83)+'СЕТ СН'!$H$11+СВЦЭМ!$D$10+'СЕТ СН'!$H$6-'СЕТ СН'!$H$23</f>
        <v>1190.9863792699998</v>
      </c>
      <c r="F110" s="37">
        <f>SUMIFS(СВЦЭМ!$D$34:$D$777,СВЦЭМ!$A$34:$A$777,$A110,СВЦЭМ!$B$34:$B$777,F$83)+'СЕТ СН'!$H$11+СВЦЭМ!$D$10+'СЕТ СН'!$H$6-'СЕТ СН'!$H$23</f>
        <v>1194.5511372300002</v>
      </c>
      <c r="G110" s="37">
        <f>SUMIFS(СВЦЭМ!$D$34:$D$777,СВЦЭМ!$A$34:$A$777,$A110,СВЦЭМ!$B$34:$B$777,G$83)+'СЕТ СН'!$H$11+СВЦЭМ!$D$10+'СЕТ СН'!$H$6-'СЕТ СН'!$H$23</f>
        <v>1184.3175537500001</v>
      </c>
      <c r="H110" s="37">
        <f>SUMIFS(СВЦЭМ!$D$34:$D$777,СВЦЭМ!$A$34:$A$777,$A110,СВЦЭМ!$B$34:$B$777,H$83)+'СЕТ СН'!$H$11+СВЦЭМ!$D$10+'СЕТ СН'!$H$6-'СЕТ СН'!$H$23</f>
        <v>1105.1672896099999</v>
      </c>
      <c r="I110" s="37">
        <f>SUMIFS(СВЦЭМ!$D$34:$D$777,СВЦЭМ!$A$34:$A$777,$A110,СВЦЭМ!$B$34:$B$777,I$83)+'СЕТ СН'!$H$11+СВЦЭМ!$D$10+'СЕТ СН'!$H$6-'СЕТ СН'!$H$23</f>
        <v>1016.2128089299999</v>
      </c>
      <c r="J110" s="37">
        <f>SUMIFS(СВЦЭМ!$D$34:$D$777,СВЦЭМ!$A$34:$A$777,$A110,СВЦЭМ!$B$34:$B$777,J$83)+'СЕТ СН'!$H$11+СВЦЭМ!$D$10+'СЕТ СН'!$H$6-'СЕТ СН'!$H$23</f>
        <v>924.17659180999999</v>
      </c>
      <c r="K110" s="37">
        <f>SUMIFS(СВЦЭМ!$D$34:$D$777,СВЦЭМ!$A$34:$A$777,$A110,СВЦЭМ!$B$34:$B$777,K$83)+'СЕТ СН'!$H$11+СВЦЭМ!$D$10+'СЕТ СН'!$H$6-'СЕТ СН'!$H$23</f>
        <v>845.66397164</v>
      </c>
      <c r="L110" s="37">
        <f>SUMIFS(СВЦЭМ!$D$34:$D$777,СВЦЭМ!$A$34:$A$777,$A110,СВЦЭМ!$B$34:$B$777,L$83)+'СЕТ СН'!$H$11+СВЦЭМ!$D$10+'СЕТ СН'!$H$6-'СЕТ СН'!$H$23</f>
        <v>792.46899753000002</v>
      </c>
      <c r="M110" s="37">
        <f>SUMIFS(СВЦЭМ!$D$34:$D$777,СВЦЭМ!$A$34:$A$777,$A110,СВЦЭМ!$B$34:$B$777,M$83)+'СЕТ СН'!$H$11+СВЦЭМ!$D$10+'СЕТ СН'!$H$6-'СЕТ СН'!$H$23</f>
        <v>806.90663993999988</v>
      </c>
      <c r="N110" s="37">
        <f>SUMIFS(СВЦЭМ!$D$34:$D$777,СВЦЭМ!$A$34:$A$777,$A110,СВЦЭМ!$B$34:$B$777,N$83)+'СЕТ СН'!$H$11+СВЦЭМ!$D$10+'СЕТ СН'!$H$6-'СЕТ СН'!$H$23</f>
        <v>802.63416516999996</v>
      </c>
      <c r="O110" s="37">
        <f>SUMIFS(СВЦЭМ!$D$34:$D$777,СВЦЭМ!$A$34:$A$777,$A110,СВЦЭМ!$B$34:$B$777,O$83)+'СЕТ СН'!$H$11+СВЦЭМ!$D$10+'СЕТ СН'!$H$6-'СЕТ СН'!$H$23</f>
        <v>794.94853906999992</v>
      </c>
      <c r="P110" s="37">
        <f>SUMIFS(СВЦЭМ!$D$34:$D$777,СВЦЭМ!$A$34:$A$777,$A110,СВЦЭМ!$B$34:$B$777,P$83)+'СЕТ СН'!$H$11+СВЦЭМ!$D$10+'СЕТ СН'!$H$6-'СЕТ СН'!$H$23</f>
        <v>791.67618395999989</v>
      </c>
      <c r="Q110" s="37">
        <f>SUMIFS(СВЦЭМ!$D$34:$D$777,СВЦЭМ!$A$34:$A$777,$A110,СВЦЭМ!$B$34:$B$777,Q$83)+'СЕТ СН'!$H$11+СВЦЭМ!$D$10+'СЕТ СН'!$H$6-'СЕТ СН'!$H$23</f>
        <v>790.46947331999991</v>
      </c>
      <c r="R110" s="37">
        <f>SUMIFS(СВЦЭМ!$D$34:$D$777,СВЦЭМ!$A$34:$A$777,$A110,СВЦЭМ!$B$34:$B$777,R$83)+'СЕТ СН'!$H$11+СВЦЭМ!$D$10+'СЕТ СН'!$H$6-'СЕТ СН'!$H$23</f>
        <v>791.42882367999982</v>
      </c>
      <c r="S110" s="37">
        <f>SUMIFS(СВЦЭМ!$D$34:$D$777,СВЦЭМ!$A$34:$A$777,$A110,СВЦЭМ!$B$34:$B$777,S$83)+'СЕТ СН'!$H$11+СВЦЭМ!$D$10+'СЕТ СН'!$H$6-'СЕТ СН'!$H$23</f>
        <v>782.69472860999986</v>
      </c>
      <c r="T110" s="37">
        <f>SUMIFS(СВЦЭМ!$D$34:$D$777,СВЦЭМ!$A$34:$A$777,$A110,СВЦЭМ!$B$34:$B$777,T$83)+'СЕТ СН'!$H$11+СВЦЭМ!$D$10+'СЕТ СН'!$H$6-'СЕТ СН'!$H$23</f>
        <v>796.91456788000005</v>
      </c>
      <c r="U110" s="37">
        <f>SUMIFS(СВЦЭМ!$D$34:$D$777,СВЦЭМ!$A$34:$A$777,$A110,СВЦЭМ!$B$34:$B$777,U$83)+'СЕТ СН'!$H$11+СВЦЭМ!$D$10+'СЕТ СН'!$H$6-'СЕТ СН'!$H$23</f>
        <v>799.75406567999994</v>
      </c>
      <c r="V110" s="37">
        <f>SUMIFS(СВЦЭМ!$D$34:$D$777,СВЦЭМ!$A$34:$A$777,$A110,СВЦЭМ!$B$34:$B$777,V$83)+'СЕТ СН'!$H$11+СВЦЭМ!$D$10+'СЕТ СН'!$H$6-'СЕТ СН'!$H$23</f>
        <v>795.22004260999984</v>
      </c>
      <c r="W110" s="37">
        <f>SUMIFS(СВЦЭМ!$D$34:$D$777,СВЦЭМ!$A$34:$A$777,$A110,СВЦЭМ!$B$34:$B$777,W$83)+'СЕТ СН'!$H$11+СВЦЭМ!$D$10+'СЕТ СН'!$H$6-'СЕТ СН'!$H$23</f>
        <v>817.68883931999994</v>
      </c>
      <c r="X110" s="37">
        <f>SUMIFS(СВЦЭМ!$D$34:$D$777,СВЦЭМ!$A$34:$A$777,$A110,СВЦЭМ!$B$34:$B$777,X$83)+'СЕТ СН'!$H$11+СВЦЭМ!$D$10+'СЕТ СН'!$H$6-'СЕТ СН'!$H$23</f>
        <v>879.07762163999996</v>
      </c>
      <c r="Y110" s="37">
        <f>SUMIFS(СВЦЭМ!$D$34:$D$777,СВЦЭМ!$A$34:$A$777,$A110,СВЦЭМ!$B$34:$B$777,Y$83)+'СЕТ СН'!$H$11+СВЦЭМ!$D$10+'СЕТ СН'!$H$6-'СЕТ СН'!$H$23</f>
        <v>965.83266370999991</v>
      </c>
    </row>
    <row r="111" spans="1:25" ht="15.75" x14ac:dyDescent="0.2">
      <c r="A111" s="36">
        <f t="shared" si="2"/>
        <v>42944</v>
      </c>
      <c r="B111" s="37">
        <f>SUMIFS(СВЦЭМ!$D$34:$D$777,СВЦЭМ!$A$34:$A$777,$A111,СВЦЭМ!$B$34:$B$777,B$83)+'СЕТ СН'!$H$11+СВЦЭМ!$D$10+'СЕТ СН'!$H$6-'СЕТ СН'!$H$23</f>
        <v>1041.7033099400001</v>
      </c>
      <c r="C111" s="37">
        <f>SUMIFS(СВЦЭМ!$D$34:$D$777,СВЦЭМ!$A$34:$A$777,$A111,СВЦЭМ!$B$34:$B$777,C$83)+'СЕТ СН'!$H$11+СВЦЭМ!$D$10+'СЕТ СН'!$H$6-'СЕТ СН'!$H$23</f>
        <v>1126.9463015400001</v>
      </c>
      <c r="D111" s="37">
        <f>SUMIFS(СВЦЭМ!$D$34:$D$777,СВЦЭМ!$A$34:$A$777,$A111,СВЦЭМ!$B$34:$B$777,D$83)+'СЕТ СН'!$H$11+СВЦЭМ!$D$10+'СЕТ СН'!$H$6-'СЕТ СН'!$H$23</f>
        <v>1194.6701235099999</v>
      </c>
      <c r="E111" s="37">
        <f>SUMIFS(СВЦЭМ!$D$34:$D$777,СВЦЭМ!$A$34:$A$777,$A111,СВЦЭМ!$B$34:$B$777,E$83)+'СЕТ СН'!$H$11+СВЦЭМ!$D$10+'СЕТ СН'!$H$6-'СЕТ СН'!$H$23</f>
        <v>1212.84844578</v>
      </c>
      <c r="F111" s="37">
        <f>SUMIFS(СВЦЭМ!$D$34:$D$777,СВЦЭМ!$A$34:$A$777,$A111,СВЦЭМ!$B$34:$B$777,F$83)+'СЕТ СН'!$H$11+СВЦЭМ!$D$10+'СЕТ СН'!$H$6-'СЕТ СН'!$H$23</f>
        <v>1221.0519303999999</v>
      </c>
      <c r="G111" s="37">
        <f>SUMIFS(СВЦЭМ!$D$34:$D$777,СВЦЭМ!$A$34:$A$777,$A111,СВЦЭМ!$B$34:$B$777,G$83)+'СЕТ СН'!$H$11+СВЦЭМ!$D$10+'СЕТ СН'!$H$6-'СЕТ СН'!$H$23</f>
        <v>1211.5109625199998</v>
      </c>
      <c r="H111" s="37">
        <f>SUMIFS(СВЦЭМ!$D$34:$D$777,СВЦЭМ!$A$34:$A$777,$A111,СВЦЭМ!$B$34:$B$777,H$83)+'СЕТ СН'!$H$11+СВЦЭМ!$D$10+'СЕТ СН'!$H$6-'СЕТ СН'!$H$23</f>
        <v>1133.8710499899998</v>
      </c>
      <c r="I111" s="37">
        <f>SUMIFS(СВЦЭМ!$D$34:$D$777,СВЦЭМ!$A$34:$A$777,$A111,СВЦЭМ!$B$34:$B$777,I$83)+'СЕТ СН'!$H$11+СВЦЭМ!$D$10+'СЕТ СН'!$H$6-'СЕТ СН'!$H$23</f>
        <v>1019.29942196</v>
      </c>
      <c r="J111" s="37">
        <f>SUMIFS(СВЦЭМ!$D$34:$D$777,СВЦЭМ!$A$34:$A$777,$A111,СВЦЭМ!$B$34:$B$777,J$83)+'СЕТ СН'!$H$11+СВЦЭМ!$D$10+'СЕТ СН'!$H$6-'СЕТ СН'!$H$23</f>
        <v>930.81628477000004</v>
      </c>
      <c r="K111" s="37">
        <f>SUMIFS(СВЦЭМ!$D$34:$D$777,СВЦЭМ!$A$34:$A$777,$A111,СВЦЭМ!$B$34:$B$777,K$83)+'СЕТ СН'!$H$11+СВЦЭМ!$D$10+'СЕТ СН'!$H$6-'СЕТ СН'!$H$23</f>
        <v>847.79595526000003</v>
      </c>
      <c r="L111" s="37">
        <f>SUMIFS(СВЦЭМ!$D$34:$D$777,СВЦЭМ!$A$34:$A$777,$A111,СВЦЭМ!$B$34:$B$777,L$83)+'СЕТ СН'!$H$11+СВЦЭМ!$D$10+'СЕТ СН'!$H$6-'СЕТ СН'!$H$23</f>
        <v>789.0405433599999</v>
      </c>
      <c r="M111" s="37">
        <f>SUMIFS(СВЦЭМ!$D$34:$D$777,СВЦЭМ!$A$34:$A$777,$A111,СВЦЭМ!$B$34:$B$777,M$83)+'СЕТ СН'!$H$11+СВЦЭМ!$D$10+'СЕТ СН'!$H$6-'СЕТ СН'!$H$23</f>
        <v>774.32878445999995</v>
      </c>
      <c r="N111" s="37">
        <f>SUMIFS(СВЦЭМ!$D$34:$D$777,СВЦЭМ!$A$34:$A$777,$A111,СВЦЭМ!$B$34:$B$777,N$83)+'СЕТ СН'!$H$11+СВЦЭМ!$D$10+'СЕТ СН'!$H$6-'СЕТ СН'!$H$23</f>
        <v>783.81849513999987</v>
      </c>
      <c r="O111" s="37">
        <f>SUMIFS(СВЦЭМ!$D$34:$D$777,СВЦЭМ!$A$34:$A$777,$A111,СВЦЭМ!$B$34:$B$777,O$83)+'СЕТ СН'!$H$11+СВЦЭМ!$D$10+'СЕТ СН'!$H$6-'СЕТ СН'!$H$23</f>
        <v>786.49434296000004</v>
      </c>
      <c r="P111" s="37">
        <f>SUMIFS(СВЦЭМ!$D$34:$D$777,СВЦЭМ!$A$34:$A$777,$A111,СВЦЭМ!$B$34:$B$777,P$83)+'СЕТ СН'!$H$11+СВЦЭМ!$D$10+'СЕТ СН'!$H$6-'СЕТ СН'!$H$23</f>
        <v>790.09110685999985</v>
      </c>
      <c r="Q111" s="37">
        <f>SUMIFS(СВЦЭМ!$D$34:$D$777,СВЦЭМ!$A$34:$A$777,$A111,СВЦЭМ!$B$34:$B$777,Q$83)+'СЕТ СН'!$H$11+СВЦЭМ!$D$10+'СЕТ СН'!$H$6-'СЕТ СН'!$H$23</f>
        <v>794.13326000999996</v>
      </c>
      <c r="R111" s="37">
        <f>SUMIFS(СВЦЭМ!$D$34:$D$777,СВЦЭМ!$A$34:$A$777,$A111,СВЦЭМ!$B$34:$B$777,R$83)+'СЕТ СН'!$H$11+СВЦЭМ!$D$10+'СЕТ СН'!$H$6-'СЕТ СН'!$H$23</f>
        <v>804.61213307999992</v>
      </c>
      <c r="S111" s="37">
        <f>SUMIFS(СВЦЭМ!$D$34:$D$777,СВЦЭМ!$A$34:$A$777,$A111,СВЦЭМ!$B$34:$B$777,S$83)+'СЕТ СН'!$H$11+СВЦЭМ!$D$10+'СЕТ СН'!$H$6-'СЕТ СН'!$H$23</f>
        <v>805.00688539999987</v>
      </c>
      <c r="T111" s="37">
        <f>SUMIFS(СВЦЭМ!$D$34:$D$777,СВЦЭМ!$A$34:$A$777,$A111,СВЦЭМ!$B$34:$B$777,T$83)+'СЕТ СН'!$H$11+СВЦЭМ!$D$10+'СЕТ СН'!$H$6-'СЕТ СН'!$H$23</f>
        <v>826.07417124999984</v>
      </c>
      <c r="U111" s="37">
        <f>SUMIFS(СВЦЭМ!$D$34:$D$777,СВЦЭМ!$A$34:$A$777,$A111,СВЦЭМ!$B$34:$B$777,U$83)+'СЕТ СН'!$H$11+СВЦЭМ!$D$10+'СЕТ СН'!$H$6-'СЕТ СН'!$H$23</f>
        <v>826.90626375000011</v>
      </c>
      <c r="V111" s="37">
        <f>SUMIFS(СВЦЭМ!$D$34:$D$777,СВЦЭМ!$A$34:$A$777,$A111,СВЦЭМ!$B$34:$B$777,V$83)+'СЕТ СН'!$H$11+СВЦЭМ!$D$10+'СЕТ СН'!$H$6-'СЕТ СН'!$H$23</f>
        <v>822.99034975999984</v>
      </c>
      <c r="W111" s="37">
        <f>SUMIFS(СВЦЭМ!$D$34:$D$777,СВЦЭМ!$A$34:$A$777,$A111,СВЦЭМ!$B$34:$B$777,W$83)+'СЕТ СН'!$H$11+СВЦЭМ!$D$10+'СЕТ СН'!$H$6-'СЕТ СН'!$H$23</f>
        <v>841.21714216999999</v>
      </c>
      <c r="X111" s="37">
        <f>SUMIFS(СВЦЭМ!$D$34:$D$777,СВЦЭМ!$A$34:$A$777,$A111,СВЦЭМ!$B$34:$B$777,X$83)+'СЕТ СН'!$H$11+СВЦЭМ!$D$10+'СЕТ СН'!$H$6-'СЕТ СН'!$H$23</f>
        <v>890.72451445000002</v>
      </c>
      <c r="Y111" s="37">
        <f>SUMIFS(СВЦЭМ!$D$34:$D$777,СВЦЭМ!$A$34:$A$777,$A111,СВЦЭМ!$B$34:$B$777,Y$83)+'СЕТ СН'!$H$11+СВЦЭМ!$D$10+'СЕТ СН'!$H$6-'СЕТ СН'!$H$23</f>
        <v>971.8006104000001</v>
      </c>
    </row>
    <row r="112" spans="1:25" ht="15.75" x14ac:dyDescent="0.2">
      <c r="A112" s="36">
        <f t="shared" si="2"/>
        <v>42945</v>
      </c>
      <c r="B112" s="37">
        <f>SUMIFS(СВЦЭМ!$D$34:$D$777,СВЦЭМ!$A$34:$A$777,$A112,СВЦЭМ!$B$34:$B$777,B$83)+'СЕТ СН'!$H$11+СВЦЭМ!$D$10+'СЕТ СН'!$H$6-'СЕТ СН'!$H$23</f>
        <v>1010.93274305</v>
      </c>
      <c r="C112" s="37">
        <f>SUMIFS(СВЦЭМ!$D$34:$D$777,СВЦЭМ!$A$34:$A$777,$A112,СВЦЭМ!$B$34:$B$777,C$83)+'СЕТ СН'!$H$11+СВЦЭМ!$D$10+'СЕТ СН'!$H$6-'СЕТ СН'!$H$23</f>
        <v>1094.7850229199998</v>
      </c>
      <c r="D112" s="37">
        <f>SUMIFS(СВЦЭМ!$D$34:$D$777,СВЦЭМ!$A$34:$A$777,$A112,СВЦЭМ!$B$34:$B$777,D$83)+'СЕТ СН'!$H$11+СВЦЭМ!$D$10+'СЕТ СН'!$H$6-'СЕТ СН'!$H$23</f>
        <v>1146.4475539</v>
      </c>
      <c r="E112" s="37">
        <f>SUMIFS(СВЦЭМ!$D$34:$D$777,СВЦЭМ!$A$34:$A$777,$A112,СВЦЭМ!$B$34:$B$777,E$83)+'СЕТ СН'!$H$11+СВЦЭМ!$D$10+'СЕТ СН'!$H$6-'СЕТ СН'!$H$23</f>
        <v>1160.61507102</v>
      </c>
      <c r="F112" s="37">
        <f>SUMIFS(СВЦЭМ!$D$34:$D$777,СВЦЭМ!$A$34:$A$777,$A112,СВЦЭМ!$B$34:$B$777,F$83)+'СЕТ СН'!$H$11+СВЦЭМ!$D$10+'СЕТ СН'!$H$6-'СЕТ СН'!$H$23</f>
        <v>1173.0195487000001</v>
      </c>
      <c r="G112" s="37">
        <f>SUMIFS(СВЦЭМ!$D$34:$D$777,СВЦЭМ!$A$34:$A$777,$A112,СВЦЭМ!$B$34:$B$777,G$83)+'СЕТ СН'!$H$11+СВЦЭМ!$D$10+'СЕТ СН'!$H$6-'СЕТ СН'!$H$23</f>
        <v>1175.1278531299999</v>
      </c>
      <c r="H112" s="37">
        <f>SUMIFS(СВЦЭМ!$D$34:$D$777,СВЦЭМ!$A$34:$A$777,$A112,СВЦЭМ!$B$34:$B$777,H$83)+'СЕТ СН'!$H$11+СВЦЭМ!$D$10+'СЕТ СН'!$H$6-'СЕТ СН'!$H$23</f>
        <v>1142.8338512599998</v>
      </c>
      <c r="I112" s="37">
        <f>SUMIFS(СВЦЭМ!$D$34:$D$777,СВЦЭМ!$A$34:$A$777,$A112,СВЦЭМ!$B$34:$B$777,I$83)+'СЕТ СН'!$H$11+СВЦЭМ!$D$10+'СЕТ СН'!$H$6-'СЕТ СН'!$H$23</f>
        <v>1059.8432033499998</v>
      </c>
      <c r="J112" s="37">
        <f>SUMIFS(СВЦЭМ!$D$34:$D$777,СВЦЭМ!$A$34:$A$777,$A112,СВЦЭМ!$B$34:$B$777,J$83)+'СЕТ СН'!$H$11+СВЦЭМ!$D$10+'СЕТ СН'!$H$6-'СЕТ СН'!$H$23</f>
        <v>977.40442226999994</v>
      </c>
      <c r="K112" s="37">
        <f>SUMIFS(СВЦЭМ!$D$34:$D$777,СВЦЭМ!$A$34:$A$777,$A112,СВЦЭМ!$B$34:$B$777,K$83)+'СЕТ СН'!$H$11+СВЦЭМ!$D$10+'СЕТ СН'!$H$6-'СЕТ СН'!$H$23</f>
        <v>897.21898920000012</v>
      </c>
      <c r="L112" s="37">
        <f>SUMIFS(СВЦЭМ!$D$34:$D$777,СВЦЭМ!$A$34:$A$777,$A112,СВЦЭМ!$B$34:$B$777,L$83)+'СЕТ СН'!$H$11+СВЦЭМ!$D$10+'СЕТ СН'!$H$6-'СЕТ СН'!$H$23</f>
        <v>836.41202332000012</v>
      </c>
      <c r="M112" s="37">
        <f>SUMIFS(СВЦЭМ!$D$34:$D$777,СВЦЭМ!$A$34:$A$777,$A112,СВЦЭМ!$B$34:$B$777,M$83)+'СЕТ СН'!$H$11+СВЦЭМ!$D$10+'СЕТ СН'!$H$6-'СЕТ СН'!$H$23</f>
        <v>814.61945995999986</v>
      </c>
      <c r="N112" s="37">
        <f>SUMIFS(СВЦЭМ!$D$34:$D$777,СВЦЭМ!$A$34:$A$777,$A112,СВЦЭМ!$B$34:$B$777,N$83)+'СЕТ СН'!$H$11+СВЦЭМ!$D$10+'СЕТ СН'!$H$6-'СЕТ СН'!$H$23</f>
        <v>829.26387024999985</v>
      </c>
      <c r="O112" s="37">
        <f>SUMIFS(СВЦЭМ!$D$34:$D$777,СВЦЭМ!$A$34:$A$777,$A112,СВЦЭМ!$B$34:$B$777,O$83)+'СЕТ СН'!$H$11+СВЦЭМ!$D$10+'СЕТ СН'!$H$6-'СЕТ СН'!$H$23</f>
        <v>819.60768064000013</v>
      </c>
      <c r="P112" s="37">
        <f>SUMIFS(СВЦЭМ!$D$34:$D$777,СВЦЭМ!$A$34:$A$777,$A112,СВЦЭМ!$B$34:$B$777,P$83)+'СЕТ СН'!$H$11+СВЦЭМ!$D$10+'СЕТ СН'!$H$6-'СЕТ СН'!$H$23</f>
        <v>831.26168781999991</v>
      </c>
      <c r="Q112" s="37">
        <f>SUMIFS(СВЦЭМ!$D$34:$D$777,СВЦЭМ!$A$34:$A$777,$A112,СВЦЭМ!$B$34:$B$777,Q$83)+'СЕТ СН'!$H$11+СВЦЭМ!$D$10+'СЕТ СН'!$H$6-'СЕТ СН'!$H$23</f>
        <v>831.71343398999988</v>
      </c>
      <c r="R112" s="37">
        <f>SUMIFS(СВЦЭМ!$D$34:$D$777,СВЦЭМ!$A$34:$A$777,$A112,СВЦЭМ!$B$34:$B$777,R$83)+'СЕТ СН'!$H$11+СВЦЭМ!$D$10+'СЕТ СН'!$H$6-'СЕТ СН'!$H$23</f>
        <v>831.25794178000001</v>
      </c>
      <c r="S112" s="37">
        <f>SUMIFS(СВЦЭМ!$D$34:$D$777,СВЦЭМ!$A$34:$A$777,$A112,СВЦЭМ!$B$34:$B$777,S$83)+'СЕТ СН'!$H$11+СВЦЭМ!$D$10+'СЕТ СН'!$H$6-'СЕТ СН'!$H$23</f>
        <v>816.36911514999997</v>
      </c>
      <c r="T112" s="37">
        <f>SUMIFS(СВЦЭМ!$D$34:$D$777,СВЦЭМ!$A$34:$A$777,$A112,СВЦЭМ!$B$34:$B$777,T$83)+'СЕТ СН'!$H$11+СВЦЭМ!$D$10+'СЕТ СН'!$H$6-'СЕТ СН'!$H$23</f>
        <v>820.16686741000012</v>
      </c>
      <c r="U112" s="37">
        <f>SUMIFS(СВЦЭМ!$D$34:$D$777,СВЦЭМ!$A$34:$A$777,$A112,СВЦЭМ!$B$34:$B$777,U$83)+'СЕТ СН'!$H$11+СВЦЭМ!$D$10+'СЕТ СН'!$H$6-'СЕТ СН'!$H$23</f>
        <v>821.74109924999993</v>
      </c>
      <c r="V112" s="37">
        <f>SUMIFS(СВЦЭМ!$D$34:$D$777,СВЦЭМ!$A$34:$A$777,$A112,СВЦЭМ!$B$34:$B$777,V$83)+'СЕТ СН'!$H$11+СВЦЭМ!$D$10+'СЕТ СН'!$H$6-'СЕТ СН'!$H$23</f>
        <v>835.2598598300001</v>
      </c>
      <c r="W112" s="37">
        <f>SUMIFS(СВЦЭМ!$D$34:$D$777,СВЦЭМ!$A$34:$A$777,$A112,СВЦЭМ!$B$34:$B$777,W$83)+'СЕТ СН'!$H$11+СВЦЭМ!$D$10+'СЕТ СН'!$H$6-'СЕТ СН'!$H$23</f>
        <v>860.18817055999989</v>
      </c>
      <c r="X112" s="37">
        <f>SUMIFS(СВЦЭМ!$D$34:$D$777,СВЦЭМ!$A$34:$A$777,$A112,СВЦЭМ!$B$34:$B$777,X$83)+'СЕТ СН'!$H$11+СВЦЭМ!$D$10+'СЕТ СН'!$H$6-'СЕТ СН'!$H$23</f>
        <v>921.91254437999987</v>
      </c>
      <c r="Y112" s="37">
        <f>SUMIFS(СВЦЭМ!$D$34:$D$777,СВЦЭМ!$A$34:$A$777,$A112,СВЦЭМ!$B$34:$B$777,Y$83)+'СЕТ СН'!$H$11+СВЦЭМ!$D$10+'СЕТ СН'!$H$6-'СЕТ СН'!$H$23</f>
        <v>1025.1168871599998</v>
      </c>
    </row>
    <row r="113" spans="1:27" ht="15.75" x14ac:dyDescent="0.2">
      <c r="A113" s="36">
        <f t="shared" si="2"/>
        <v>42946</v>
      </c>
      <c r="B113" s="37">
        <f>SUMIFS(СВЦЭМ!$D$34:$D$777,СВЦЭМ!$A$34:$A$777,$A113,СВЦЭМ!$B$34:$B$777,B$83)+'СЕТ СН'!$H$11+СВЦЭМ!$D$10+'СЕТ СН'!$H$6-'СЕТ СН'!$H$23</f>
        <v>1025.60578945</v>
      </c>
      <c r="C113" s="37">
        <f>SUMIFS(СВЦЭМ!$D$34:$D$777,СВЦЭМ!$A$34:$A$777,$A113,СВЦЭМ!$B$34:$B$777,C$83)+'СЕТ СН'!$H$11+СВЦЭМ!$D$10+'СЕТ СН'!$H$6-'СЕТ СН'!$H$23</f>
        <v>1103.05134791</v>
      </c>
      <c r="D113" s="37">
        <f>SUMIFS(СВЦЭМ!$D$34:$D$777,СВЦЭМ!$A$34:$A$777,$A113,СВЦЭМ!$B$34:$B$777,D$83)+'СЕТ СН'!$H$11+СВЦЭМ!$D$10+'СЕТ СН'!$H$6-'СЕТ СН'!$H$23</f>
        <v>1164.7346341299999</v>
      </c>
      <c r="E113" s="37">
        <f>SUMIFS(СВЦЭМ!$D$34:$D$777,СВЦЭМ!$A$34:$A$777,$A113,СВЦЭМ!$B$34:$B$777,E$83)+'СЕТ СН'!$H$11+СВЦЭМ!$D$10+'СЕТ СН'!$H$6-'СЕТ СН'!$H$23</f>
        <v>1176.2053188700002</v>
      </c>
      <c r="F113" s="37">
        <f>SUMIFS(СВЦЭМ!$D$34:$D$777,СВЦЭМ!$A$34:$A$777,$A113,СВЦЭМ!$B$34:$B$777,F$83)+'СЕТ СН'!$H$11+СВЦЭМ!$D$10+'СЕТ СН'!$H$6-'СЕТ СН'!$H$23</f>
        <v>1203.8896660300002</v>
      </c>
      <c r="G113" s="37">
        <f>SUMIFS(СВЦЭМ!$D$34:$D$777,СВЦЭМ!$A$34:$A$777,$A113,СВЦЭМ!$B$34:$B$777,G$83)+'СЕТ СН'!$H$11+СВЦЭМ!$D$10+'СЕТ СН'!$H$6-'СЕТ СН'!$H$23</f>
        <v>1209.0703923599999</v>
      </c>
      <c r="H113" s="37">
        <f>SUMIFS(СВЦЭМ!$D$34:$D$777,СВЦЭМ!$A$34:$A$777,$A113,СВЦЭМ!$B$34:$B$777,H$83)+'СЕТ СН'!$H$11+СВЦЭМ!$D$10+'СЕТ СН'!$H$6-'СЕТ СН'!$H$23</f>
        <v>1168.1092790100001</v>
      </c>
      <c r="I113" s="37">
        <f>SUMIFS(СВЦЭМ!$D$34:$D$777,СВЦЭМ!$A$34:$A$777,$A113,СВЦЭМ!$B$34:$B$777,I$83)+'СЕТ СН'!$H$11+СВЦЭМ!$D$10+'СЕТ СН'!$H$6-'СЕТ СН'!$H$23</f>
        <v>1075.1336360099999</v>
      </c>
      <c r="J113" s="37">
        <f>SUMIFS(СВЦЭМ!$D$34:$D$777,СВЦЭМ!$A$34:$A$777,$A113,СВЦЭМ!$B$34:$B$777,J$83)+'СЕТ СН'!$H$11+СВЦЭМ!$D$10+'СЕТ СН'!$H$6-'СЕТ СН'!$H$23</f>
        <v>983.78755606000004</v>
      </c>
      <c r="K113" s="37">
        <f>SUMIFS(СВЦЭМ!$D$34:$D$777,СВЦЭМ!$A$34:$A$777,$A113,СВЦЭМ!$B$34:$B$777,K$83)+'СЕТ СН'!$H$11+СВЦЭМ!$D$10+'СЕТ СН'!$H$6-'СЕТ СН'!$H$23</f>
        <v>872.61294812999995</v>
      </c>
      <c r="L113" s="37">
        <f>SUMIFS(СВЦЭМ!$D$34:$D$777,СВЦЭМ!$A$34:$A$777,$A113,СВЦЭМ!$B$34:$B$777,L$83)+'СЕТ СН'!$H$11+СВЦЭМ!$D$10+'СЕТ СН'!$H$6-'СЕТ СН'!$H$23</f>
        <v>799.29155937999985</v>
      </c>
      <c r="M113" s="37">
        <f>SUMIFS(СВЦЭМ!$D$34:$D$777,СВЦЭМ!$A$34:$A$777,$A113,СВЦЭМ!$B$34:$B$777,M$83)+'СЕТ СН'!$H$11+СВЦЭМ!$D$10+'СЕТ СН'!$H$6-'СЕТ СН'!$H$23</f>
        <v>776.29775388000007</v>
      </c>
      <c r="N113" s="37">
        <f>SUMIFS(СВЦЭМ!$D$34:$D$777,СВЦЭМ!$A$34:$A$777,$A113,СВЦЭМ!$B$34:$B$777,N$83)+'СЕТ СН'!$H$11+СВЦЭМ!$D$10+'СЕТ СН'!$H$6-'СЕТ СН'!$H$23</f>
        <v>781.7306634900001</v>
      </c>
      <c r="O113" s="37">
        <f>SUMIFS(СВЦЭМ!$D$34:$D$777,СВЦЭМ!$A$34:$A$777,$A113,СВЦЭМ!$B$34:$B$777,O$83)+'СЕТ СН'!$H$11+СВЦЭМ!$D$10+'СЕТ СН'!$H$6-'СЕТ СН'!$H$23</f>
        <v>776.26571446000003</v>
      </c>
      <c r="P113" s="37">
        <f>SUMIFS(СВЦЭМ!$D$34:$D$777,СВЦЭМ!$A$34:$A$777,$A113,СВЦЭМ!$B$34:$B$777,P$83)+'СЕТ СН'!$H$11+СВЦЭМ!$D$10+'СЕТ СН'!$H$6-'СЕТ СН'!$H$23</f>
        <v>790.16756433</v>
      </c>
      <c r="Q113" s="37">
        <f>SUMIFS(СВЦЭМ!$D$34:$D$777,СВЦЭМ!$A$34:$A$777,$A113,СВЦЭМ!$B$34:$B$777,Q$83)+'СЕТ СН'!$H$11+СВЦЭМ!$D$10+'СЕТ СН'!$H$6-'СЕТ СН'!$H$23</f>
        <v>785.31597375000001</v>
      </c>
      <c r="R113" s="37">
        <f>SUMIFS(СВЦЭМ!$D$34:$D$777,СВЦЭМ!$A$34:$A$777,$A113,СВЦЭМ!$B$34:$B$777,R$83)+'СЕТ СН'!$H$11+СВЦЭМ!$D$10+'СЕТ СН'!$H$6-'СЕТ СН'!$H$23</f>
        <v>788.77490801999988</v>
      </c>
      <c r="S113" s="37">
        <f>SUMIFS(СВЦЭМ!$D$34:$D$777,СВЦЭМ!$A$34:$A$777,$A113,СВЦЭМ!$B$34:$B$777,S$83)+'СЕТ СН'!$H$11+СВЦЭМ!$D$10+'СЕТ СН'!$H$6-'СЕТ СН'!$H$23</f>
        <v>773.95262797999999</v>
      </c>
      <c r="T113" s="37">
        <f>SUMIFS(СВЦЭМ!$D$34:$D$777,СВЦЭМ!$A$34:$A$777,$A113,СВЦЭМ!$B$34:$B$777,T$83)+'СЕТ СН'!$H$11+СВЦЭМ!$D$10+'СЕТ СН'!$H$6-'СЕТ СН'!$H$23</f>
        <v>775.50294375999988</v>
      </c>
      <c r="U113" s="37">
        <f>SUMIFS(СВЦЭМ!$D$34:$D$777,СВЦЭМ!$A$34:$A$777,$A113,СВЦЭМ!$B$34:$B$777,U$83)+'СЕТ СН'!$H$11+СВЦЭМ!$D$10+'СЕТ СН'!$H$6-'СЕТ СН'!$H$23</f>
        <v>772.42542763999995</v>
      </c>
      <c r="V113" s="37">
        <f>SUMIFS(СВЦЭМ!$D$34:$D$777,СВЦЭМ!$A$34:$A$777,$A113,СВЦЭМ!$B$34:$B$777,V$83)+'СЕТ СН'!$H$11+СВЦЭМ!$D$10+'СЕТ СН'!$H$6-'СЕТ СН'!$H$23</f>
        <v>782.21262447000004</v>
      </c>
      <c r="W113" s="37">
        <f>SUMIFS(СВЦЭМ!$D$34:$D$777,СВЦЭМ!$A$34:$A$777,$A113,СВЦЭМ!$B$34:$B$777,W$83)+'СЕТ СН'!$H$11+СВЦЭМ!$D$10+'СЕТ СН'!$H$6-'СЕТ СН'!$H$23</f>
        <v>814.1685286500001</v>
      </c>
      <c r="X113" s="37">
        <f>SUMIFS(СВЦЭМ!$D$34:$D$777,СВЦЭМ!$A$34:$A$777,$A113,СВЦЭМ!$B$34:$B$777,X$83)+'СЕТ СН'!$H$11+СВЦЭМ!$D$10+'СЕТ СН'!$H$6-'СЕТ СН'!$H$23</f>
        <v>857.09256039999991</v>
      </c>
      <c r="Y113" s="37">
        <f>SUMIFS(СВЦЭМ!$D$34:$D$777,СВЦЭМ!$A$34:$A$777,$A113,СВЦЭМ!$B$34:$B$777,Y$83)+'СЕТ СН'!$H$11+СВЦЭМ!$D$10+'СЕТ СН'!$H$6-'СЕТ СН'!$H$23</f>
        <v>962.61862133</v>
      </c>
    </row>
    <row r="114" spans="1:27" ht="15.75" x14ac:dyDescent="0.2">
      <c r="A114" s="36">
        <f t="shared" si="2"/>
        <v>42947</v>
      </c>
      <c r="B114" s="37">
        <f>SUMIFS(СВЦЭМ!$D$34:$D$777,СВЦЭМ!$A$34:$A$777,$A114,СВЦЭМ!$B$34:$B$777,B$83)+'СЕТ СН'!$H$11+СВЦЭМ!$D$10+'СЕТ СН'!$H$6-'СЕТ СН'!$H$23</f>
        <v>1043.4653457700001</v>
      </c>
      <c r="C114" s="37">
        <f>SUMIFS(СВЦЭМ!$D$34:$D$777,СВЦЭМ!$A$34:$A$777,$A114,СВЦЭМ!$B$34:$B$777,C$83)+'СЕТ СН'!$H$11+СВЦЭМ!$D$10+'СЕТ СН'!$H$6-'СЕТ СН'!$H$23</f>
        <v>1127.03006258</v>
      </c>
      <c r="D114" s="37">
        <f>SUMIFS(СВЦЭМ!$D$34:$D$777,СВЦЭМ!$A$34:$A$777,$A114,СВЦЭМ!$B$34:$B$777,D$83)+'СЕТ СН'!$H$11+СВЦЭМ!$D$10+'СЕТ СН'!$H$6-'СЕТ СН'!$H$23</f>
        <v>1171.4570222299999</v>
      </c>
      <c r="E114" s="37">
        <f>SUMIFS(СВЦЭМ!$D$34:$D$777,СВЦЭМ!$A$34:$A$777,$A114,СВЦЭМ!$B$34:$B$777,E$83)+'СЕТ СН'!$H$11+СВЦЭМ!$D$10+'СЕТ СН'!$H$6-'СЕТ СН'!$H$23</f>
        <v>1186.4955237300001</v>
      </c>
      <c r="F114" s="37">
        <f>SUMIFS(СВЦЭМ!$D$34:$D$777,СВЦЭМ!$A$34:$A$777,$A114,СВЦЭМ!$B$34:$B$777,F$83)+'СЕТ СН'!$H$11+СВЦЭМ!$D$10+'СЕТ СН'!$H$6-'СЕТ СН'!$H$23</f>
        <v>1207.9365349599998</v>
      </c>
      <c r="G114" s="37">
        <f>SUMIFS(СВЦЭМ!$D$34:$D$777,СВЦЭМ!$A$34:$A$777,$A114,СВЦЭМ!$B$34:$B$777,G$83)+'СЕТ СН'!$H$11+СВЦЭМ!$D$10+'СЕТ СН'!$H$6-'СЕТ СН'!$H$23</f>
        <v>1196.7666473099998</v>
      </c>
      <c r="H114" s="37">
        <f>SUMIFS(СВЦЭМ!$D$34:$D$777,СВЦЭМ!$A$34:$A$777,$A114,СВЦЭМ!$B$34:$B$777,H$83)+'СЕТ СН'!$H$11+СВЦЭМ!$D$10+'СЕТ СН'!$H$6-'СЕТ СН'!$H$23</f>
        <v>1115.18811607</v>
      </c>
      <c r="I114" s="37">
        <f>SUMIFS(СВЦЭМ!$D$34:$D$777,СВЦЭМ!$A$34:$A$777,$A114,СВЦЭМ!$B$34:$B$777,I$83)+'СЕТ СН'!$H$11+СВЦЭМ!$D$10+'СЕТ СН'!$H$6-'СЕТ СН'!$H$23</f>
        <v>1019.2409938400001</v>
      </c>
      <c r="J114" s="37">
        <f>SUMIFS(СВЦЭМ!$D$34:$D$777,СВЦЭМ!$A$34:$A$777,$A114,СВЦЭМ!$B$34:$B$777,J$83)+'СЕТ СН'!$H$11+СВЦЭМ!$D$10+'СЕТ СН'!$H$6-'СЕТ СН'!$H$23</f>
        <v>921.15385822999997</v>
      </c>
      <c r="K114" s="37">
        <f>SUMIFS(СВЦЭМ!$D$34:$D$777,СВЦЭМ!$A$34:$A$777,$A114,СВЦЭМ!$B$34:$B$777,K$83)+'СЕТ СН'!$H$11+СВЦЭМ!$D$10+'СЕТ СН'!$H$6-'СЕТ СН'!$H$23</f>
        <v>839.42198830000007</v>
      </c>
      <c r="L114" s="37">
        <f>SUMIFS(СВЦЭМ!$D$34:$D$777,СВЦЭМ!$A$34:$A$777,$A114,СВЦЭМ!$B$34:$B$777,L$83)+'СЕТ СН'!$H$11+СВЦЭМ!$D$10+'СЕТ СН'!$H$6-'СЕТ СН'!$H$23</f>
        <v>783.48701832000006</v>
      </c>
      <c r="M114" s="37">
        <f>SUMIFS(СВЦЭМ!$D$34:$D$777,СВЦЭМ!$A$34:$A$777,$A114,СВЦЭМ!$B$34:$B$777,M$83)+'СЕТ СН'!$H$11+СВЦЭМ!$D$10+'СЕТ СН'!$H$6-'СЕТ СН'!$H$23</f>
        <v>771.75155430999985</v>
      </c>
      <c r="N114" s="37">
        <f>SUMIFS(СВЦЭМ!$D$34:$D$777,СВЦЭМ!$A$34:$A$777,$A114,СВЦЭМ!$B$34:$B$777,N$83)+'СЕТ СН'!$H$11+СВЦЭМ!$D$10+'СЕТ СН'!$H$6-'СЕТ СН'!$H$23</f>
        <v>769.90342396000005</v>
      </c>
      <c r="O114" s="37">
        <f>SUMIFS(СВЦЭМ!$D$34:$D$777,СВЦЭМ!$A$34:$A$777,$A114,СВЦЭМ!$B$34:$B$777,O$83)+'СЕТ СН'!$H$11+СВЦЭМ!$D$10+'СЕТ СН'!$H$6-'СЕТ СН'!$H$23</f>
        <v>774.07938251999985</v>
      </c>
      <c r="P114" s="37">
        <f>SUMIFS(СВЦЭМ!$D$34:$D$777,СВЦЭМ!$A$34:$A$777,$A114,СВЦЭМ!$B$34:$B$777,P$83)+'СЕТ СН'!$H$11+СВЦЭМ!$D$10+'СЕТ СН'!$H$6-'СЕТ СН'!$H$23</f>
        <v>791.64519855999993</v>
      </c>
      <c r="Q114" s="37">
        <f>SUMIFS(СВЦЭМ!$D$34:$D$777,СВЦЭМ!$A$34:$A$777,$A114,СВЦЭМ!$B$34:$B$777,Q$83)+'СЕТ СН'!$H$11+СВЦЭМ!$D$10+'СЕТ СН'!$H$6-'СЕТ СН'!$H$23</f>
        <v>796.82315474999996</v>
      </c>
      <c r="R114" s="37">
        <f>SUMIFS(СВЦЭМ!$D$34:$D$777,СВЦЭМ!$A$34:$A$777,$A114,СВЦЭМ!$B$34:$B$777,R$83)+'СЕТ СН'!$H$11+СВЦЭМ!$D$10+'СЕТ СН'!$H$6-'СЕТ СН'!$H$23</f>
        <v>803.6872705799999</v>
      </c>
      <c r="S114" s="37">
        <f>SUMIFS(СВЦЭМ!$D$34:$D$777,СВЦЭМ!$A$34:$A$777,$A114,СВЦЭМ!$B$34:$B$777,S$83)+'СЕТ СН'!$H$11+СВЦЭМ!$D$10+'СЕТ СН'!$H$6-'СЕТ СН'!$H$23</f>
        <v>778.25424793999991</v>
      </c>
      <c r="T114" s="37">
        <f>SUMIFS(СВЦЭМ!$D$34:$D$777,СВЦЭМ!$A$34:$A$777,$A114,СВЦЭМ!$B$34:$B$777,T$83)+'СЕТ СН'!$H$11+СВЦЭМ!$D$10+'СЕТ СН'!$H$6-'СЕТ СН'!$H$23</f>
        <v>766.96006624999995</v>
      </c>
      <c r="U114" s="37">
        <f>SUMIFS(СВЦЭМ!$D$34:$D$777,СВЦЭМ!$A$34:$A$777,$A114,СВЦЭМ!$B$34:$B$777,U$83)+'СЕТ СН'!$H$11+СВЦЭМ!$D$10+'СЕТ СН'!$H$6-'СЕТ СН'!$H$23</f>
        <v>772.27305711999998</v>
      </c>
      <c r="V114" s="37">
        <f>SUMIFS(СВЦЭМ!$D$34:$D$777,СВЦЭМ!$A$34:$A$777,$A114,СВЦЭМ!$B$34:$B$777,V$83)+'СЕТ СН'!$H$11+СВЦЭМ!$D$10+'СЕТ СН'!$H$6-'СЕТ СН'!$H$23</f>
        <v>794.85940987000004</v>
      </c>
      <c r="W114" s="37">
        <f>SUMIFS(СВЦЭМ!$D$34:$D$777,СВЦЭМ!$A$34:$A$777,$A114,СВЦЭМ!$B$34:$B$777,W$83)+'СЕТ СН'!$H$11+СВЦЭМ!$D$10+'СЕТ СН'!$H$6-'СЕТ СН'!$H$23</f>
        <v>817.95133979000002</v>
      </c>
      <c r="X114" s="37">
        <f>SUMIFS(СВЦЭМ!$D$34:$D$777,СВЦЭМ!$A$34:$A$777,$A114,СВЦЭМ!$B$34:$B$777,X$83)+'СЕТ СН'!$H$11+СВЦЭМ!$D$10+'СЕТ СН'!$H$6-'СЕТ СН'!$H$23</f>
        <v>888.55790557</v>
      </c>
      <c r="Y114" s="37">
        <f>SUMIFS(СВЦЭМ!$D$34:$D$777,СВЦЭМ!$A$34:$A$777,$A114,СВЦЭМ!$B$34:$B$777,Y$83)+'СЕТ СН'!$H$11+СВЦЭМ!$D$10+'СЕТ СН'!$H$6-'СЕТ СН'!$H$23</f>
        <v>981.68402684000012</v>
      </c>
    </row>
    <row r="115" spans="1:27" ht="15.75" x14ac:dyDescent="0.2">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row>
    <row r="116" spans="1:27" ht="15.75" x14ac:dyDescent="0.25">
      <c r="A116" s="33"/>
      <c r="B116" s="34"/>
      <c r="C116" s="33"/>
      <c r="D116" s="33"/>
      <c r="E116" s="33"/>
      <c r="F116" s="33"/>
      <c r="G116" s="33"/>
      <c r="H116" s="33"/>
      <c r="I116" s="33"/>
      <c r="J116" s="33"/>
      <c r="K116" s="33"/>
      <c r="L116" s="33"/>
      <c r="M116" s="33"/>
      <c r="N116" s="33"/>
      <c r="O116" s="33"/>
      <c r="P116" s="33"/>
      <c r="Q116" s="33"/>
      <c r="R116" s="33"/>
      <c r="S116" s="33"/>
      <c r="T116" s="33"/>
      <c r="U116" s="33"/>
      <c r="V116" s="33"/>
      <c r="W116" s="33"/>
      <c r="X116" s="33"/>
      <c r="Y116" s="33"/>
    </row>
    <row r="117" spans="1:27" ht="12.75" customHeight="1" x14ac:dyDescent="0.2">
      <c r="A117" s="117" t="s">
        <v>7</v>
      </c>
      <c r="B117" s="120" t="s">
        <v>76</v>
      </c>
      <c r="C117" s="121"/>
      <c r="D117" s="121"/>
      <c r="E117" s="121"/>
      <c r="F117" s="121"/>
      <c r="G117" s="121"/>
      <c r="H117" s="121"/>
      <c r="I117" s="121"/>
      <c r="J117" s="121"/>
      <c r="K117" s="121"/>
      <c r="L117" s="121"/>
      <c r="M117" s="121"/>
      <c r="N117" s="121"/>
      <c r="O117" s="121"/>
      <c r="P117" s="121"/>
      <c r="Q117" s="121"/>
      <c r="R117" s="121"/>
      <c r="S117" s="121"/>
      <c r="T117" s="121"/>
      <c r="U117" s="121"/>
      <c r="V117" s="121"/>
      <c r="W117" s="121"/>
      <c r="X117" s="121"/>
      <c r="Y117" s="122"/>
    </row>
    <row r="118" spans="1:27" ht="12.75" customHeight="1" x14ac:dyDescent="0.2">
      <c r="A118" s="118"/>
      <c r="B118" s="123"/>
      <c r="C118" s="124"/>
      <c r="D118" s="124"/>
      <c r="E118" s="124"/>
      <c r="F118" s="124"/>
      <c r="G118" s="124"/>
      <c r="H118" s="124"/>
      <c r="I118" s="124"/>
      <c r="J118" s="124"/>
      <c r="K118" s="124"/>
      <c r="L118" s="124"/>
      <c r="M118" s="124"/>
      <c r="N118" s="124"/>
      <c r="O118" s="124"/>
      <c r="P118" s="124"/>
      <c r="Q118" s="124"/>
      <c r="R118" s="124"/>
      <c r="S118" s="124"/>
      <c r="T118" s="124"/>
      <c r="U118" s="124"/>
      <c r="V118" s="124"/>
      <c r="W118" s="124"/>
      <c r="X118" s="124"/>
      <c r="Y118" s="125"/>
    </row>
    <row r="119" spans="1:27" ht="12.75" customHeight="1" x14ac:dyDescent="0.2">
      <c r="A119" s="119"/>
      <c r="B119" s="35">
        <v>1</v>
      </c>
      <c r="C119" s="35">
        <v>2</v>
      </c>
      <c r="D119" s="35">
        <v>3</v>
      </c>
      <c r="E119" s="35">
        <v>4</v>
      </c>
      <c r="F119" s="35">
        <v>5</v>
      </c>
      <c r="G119" s="35">
        <v>6</v>
      </c>
      <c r="H119" s="35">
        <v>7</v>
      </c>
      <c r="I119" s="35">
        <v>8</v>
      </c>
      <c r="J119" s="35">
        <v>9</v>
      </c>
      <c r="K119" s="35">
        <v>10</v>
      </c>
      <c r="L119" s="35">
        <v>11</v>
      </c>
      <c r="M119" s="35">
        <v>12</v>
      </c>
      <c r="N119" s="35">
        <v>13</v>
      </c>
      <c r="O119" s="35">
        <v>14</v>
      </c>
      <c r="P119" s="35">
        <v>15</v>
      </c>
      <c r="Q119" s="35">
        <v>16</v>
      </c>
      <c r="R119" s="35">
        <v>17</v>
      </c>
      <c r="S119" s="35">
        <v>18</v>
      </c>
      <c r="T119" s="35">
        <v>19</v>
      </c>
      <c r="U119" s="35">
        <v>20</v>
      </c>
      <c r="V119" s="35">
        <v>21</v>
      </c>
      <c r="W119" s="35">
        <v>22</v>
      </c>
      <c r="X119" s="35">
        <v>23</v>
      </c>
      <c r="Y119" s="35">
        <v>24</v>
      </c>
    </row>
    <row r="120" spans="1:27" ht="15.75" customHeight="1" x14ac:dyDescent="0.2">
      <c r="A120" s="36" t="str">
        <f>A84</f>
        <v>01.07.2017</v>
      </c>
      <c r="B120" s="37">
        <f>SUMIFS(СВЦЭМ!$D$34:$D$777,СВЦЭМ!$A$34:$A$777,$A120,СВЦЭМ!$B$34:$B$777,B$119)+'СЕТ СН'!$I$11+СВЦЭМ!$D$10+'СЕТ СН'!$I$6-'СЕТ СН'!$I$23</f>
        <v>1710.9588406100002</v>
      </c>
      <c r="C120" s="37">
        <f>SUMIFS(СВЦЭМ!$D$34:$D$777,СВЦЭМ!$A$34:$A$777,$A120,СВЦЭМ!$B$34:$B$777,C$119)+'СЕТ СН'!$I$11+СВЦЭМ!$D$10+'СЕТ СН'!$I$6-'СЕТ СН'!$I$23</f>
        <v>1762.89369106</v>
      </c>
      <c r="D120" s="37">
        <f>SUMIFS(СВЦЭМ!$D$34:$D$777,СВЦЭМ!$A$34:$A$777,$A120,СВЦЭМ!$B$34:$B$777,D$119)+'СЕТ СН'!$I$11+СВЦЭМ!$D$10+'СЕТ СН'!$I$6-'СЕТ СН'!$I$23</f>
        <v>1821.2759556000001</v>
      </c>
      <c r="E120" s="37">
        <f>SUMIFS(СВЦЭМ!$D$34:$D$777,СВЦЭМ!$A$34:$A$777,$A120,СВЦЭМ!$B$34:$B$777,E$119)+'СЕТ СН'!$I$11+СВЦЭМ!$D$10+'СЕТ СН'!$I$6-'СЕТ СН'!$I$23</f>
        <v>1807.4798643100003</v>
      </c>
      <c r="F120" s="37">
        <f>SUMIFS(СВЦЭМ!$D$34:$D$777,СВЦЭМ!$A$34:$A$777,$A120,СВЦЭМ!$B$34:$B$777,F$119)+'СЕТ СН'!$I$11+СВЦЭМ!$D$10+'СЕТ СН'!$I$6-'СЕТ СН'!$I$23</f>
        <v>1798.00938486</v>
      </c>
      <c r="G120" s="37">
        <f>SUMIFS(СВЦЭМ!$D$34:$D$777,СВЦЭМ!$A$34:$A$777,$A120,СВЦЭМ!$B$34:$B$777,G$119)+'СЕТ СН'!$I$11+СВЦЭМ!$D$10+'СЕТ СН'!$I$6-'СЕТ СН'!$I$23</f>
        <v>1804.1567664100003</v>
      </c>
      <c r="H120" s="37">
        <f>SUMIFS(СВЦЭМ!$D$34:$D$777,СВЦЭМ!$A$34:$A$777,$A120,СВЦЭМ!$B$34:$B$777,H$119)+'СЕТ СН'!$I$11+СВЦЭМ!$D$10+'СЕТ СН'!$I$6-'СЕТ СН'!$I$23</f>
        <v>1832.6000984499997</v>
      </c>
      <c r="I120" s="37">
        <f>SUMIFS(СВЦЭМ!$D$34:$D$777,СВЦЭМ!$A$34:$A$777,$A120,СВЦЭМ!$B$34:$B$777,I$119)+'СЕТ СН'!$I$11+СВЦЭМ!$D$10+'СЕТ СН'!$I$6-'СЕТ СН'!$I$23</f>
        <v>1787.4208945</v>
      </c>
      <c r="J120" s="37">
        <f>SUMIFS(СВЦЭМ!$D$34:$D$777,СВЦЭМ!$A$34:$A$777,$A120,СВЦЭМ!$B$34:$B$777,J$119)+'СЕТ СН'!$I$11+СВЦЭМ!$D$10+'СЕТ СН'!$I$6-'СЕТ СН'!$I$23</f>
        <v>1742.3941226200004</v>
      </c>
      <c r="K120" s="37">
        <f>SUMIFS(СВЦЭМ!$D$34:$D$777,СВЦЭМ!$A$34:$A$777,$A120,СВЦЭМ!$B$34:$B$777,K$119)+'СЕТ СН'!$I$11+СВЦЭМ!$D$10+'СЕТ СН'!$I$6-'СЕТ СН'!$I$23</f>
        <v>1671.3259473099997</v>
      </c>
      <c r="L120" s="37">
        <f>SUMIFS(СВЦЭМ!$D$34:$D$777,СВЦЭМ!$A$34:$A$777,$A120,СВЦЭМ!$B$34:$B$777,L$119)+'СЕТ СН'!$I$11+СВЦЭМ!$D$10+'СЕТ СН'!$I$6-'СЕТ СН'!$I$23</f>
        <v>1598.6387042300003</v>
      </c>
      <c r="M120" s="37">
        <f>SUMIFS(СВЦЭМ!$D$34:$D$777,СВЦЭМ!$A$34:$A$777,$A120,СВЦЭМ!$B$34:$B$777,M$119)+'СЕТ СН'!$I$11+СВЦЭМ!$D$10+'СЕТ СН'!$I$6-'СЕТ СН'!$I$23</f>
        <v>1593.4565997700001</v>
      </c>
      <c r="N120" s="37">
        <f>SUMIFS(СВЦЭМ!$D$34:$D$777,СВЦЭМ!$A$34:$A$777,$A120,СВЦЭМ!$B$34:$B$777,N$119)+'СЕТ СН'!$I$11+СВЦЭМ!$D$10+'СЕТ СН'!$I$6-'СЕТ СН'!$I$23</f>
        <v>1600.0968002</v>
      </c>
      <c r="O120" s="37">
        <f>SUMIFS(СВЦЭМ!$D$34:$D$777,СВЦЭМ!$A$34:$A$777,$A120,СВЦЭМ!$B$34:$B$777,O$119)+'СЕТ СН'!$I$11+СВЦЭМ!$D$10+'СЕТ СН'!$I$6-'СЕТ СН'!$I$23</f>
        <v>1594.0329357399996</v>
      </c>
      <c r="P120" s="37">
        <f>SUMIFS(СВЦЭМ!$D$34:$D$777,СВЦЭМ!$A$34:$A$777,$A120,СВЦЭМ!$B$34:$B$777,P$119)+'СЕТ СН'!$I$11+СВЦЭМ!$D$10+'СЕТ СН'!$I$6-'СЕТ СН'!$I$23</f>
        <v>1589.6942266699998</v>
      </c>
      <c r="Q120" s="37">
        <f>SUMIFS(СВЦЭМ!$D$34:$D$777,СВЦЭМ!$A$34:$A$777,$A120,СВЦЭМ!$B$34:$B$777,Q$119)+'СЕТ СН'!$I$11+СВЦЭМ!$D$10+'СЕТ СН'!$I$6-'СЕТ СН'!$I$23</f>
        <v>1585.27130657</v>
      </c>
      <c r="R120" s="37">
        <f>SUMIFS(СВЦЭМ!$D$34:$D$777,СВЦЭМ!$A$34:$A$777,$A120,СВЦЭМ!$B$34:$B$777,R$119)+'СЕТ СН'!$I$11+СВЦЭМ!$D$10+'СЕТ СН'!$I$6-'СЕТ СН'!$I$23</f>
        <v>1582.3783097200003</v>
      </c>
      <c r="S120" s="37">
        <f>SUMIFS(СВЦЭМ!$D$34:$D$777,СВЦЭМ!$A$34:$A$777,$A120,СВЦЭМ!$B$34:$B$777,S$119)+'СЕТ СН'!$I$11+СВЦЭМ!$D$10+'СЕТ СН'!$I$6-'СЕТ СН'!$I$23</f>
        <v>1575.1706954199999</v>
      </c>
      <c r="T120" s="37">
        <f>SUMIFS(СВЦЭМ!$D$34:$D$777,СВЦЭМ!$A$34:$A$777,$A120,СВЦЭМ!$B$34:$B$777,T$119)+'СЕТ СН'!$I$11+СВЦЭМ!$D$10+'СЕТ СН'!$I$6-'СЕТ СН'!$I$23</f>
        <v>1576.5588429999998</v>
      </c>
      <c r="U120" s="37">
        <f>SUMIFS(СВЦЭМ!$D$34:$D$777,СВЦЭМ!$A$34:$A$777,$A120,СВЦЭМ!$B$34:$B$777,U$119)+'СЕТ СН'!$I$11+СВЦЭМ!$D$10+'СЕТ СН'!$I$6-'СЕТ СН'!$I$23</f>
        <v>1577.2683966100003</v>
      </c>
      <c r="V120" s="37">
        <f>SUMIFS(СВЦЭМ!$D$34:$D$777,СВЦЭМ!$A$34:$A$777,$A120,СВЦЭМ!$B$34:$B$777,V$119)+'СЕТ СН'!$I$11+СВЦЭМ!$D$10+'СЕТ СН'!$I$6-'СЕТ СН'!$I$23</f>
        <v>1601.6242303500003</v>
      </c>
      <c r="W120" s="37">
        <f>SUMIFS(СВЦЭМ!$D$34:$D$777,СВЦЭМ!$A$34:$A$777,$A120,СВЦЭМ!$B$34:$B$777,W$119)+'СЕТ СН'!$I$11+СВЦЭМ!$D$10+'СЕТ СН'!$I$6-'СЕТ СН'!$I$23</f>
        <v>1625.1249499300002</v>
      </c>
      <c r="X120" s="37">
        <f>SUMIFS(СВЦЭМ!$D$34:$D$777,СВЦЭМ!$A$34:$A$777,$A120,СВЦЭМ!$B$34:$B$777,X$119)+'СЕТ СН'!$I$11+СВЦЭМ!$D$10+'СЕТ СН'!$I$6-'СЕТ СН'!$I$23</f>
        <v>1615.6750284999998</v>
      </c>
      <c r="Y120" s="37">
        <f>SUMIFS(СВЦЭМ!$D$34:$D$777,СВЦЭМ!$A$34:$A$777,$A120,СВЦЭМ!$B$34:$B$777,Y$119)+'СЕТ СН'!$I$11+СВЦЭМ!$D$10+'СЕТ СН'!$I$6-'СЕТ СН'!$I$23</f>
        <v>1670.56626611</v>
      </c>
      <c r="AA120" s="46"/>
    </row>
    <row r="121" spans="1:27" ht="15.75" x14ac:dyDescent="0.2">
      <c r="A121" s="36">
        <f>A120+1</f>
        <v>42918</v>
      </c>
      <c r="B121" s="37">
        <f>SUMIFS(СВЦЭМ!$D$34:$D$777,СВЦЭМ!$A$34:$A$777,$A121,СВЦЭМ!$B$34:$B$777,B$119)+'СЕТ СН'!$I$11+СВЦЭМ!$D$10+'СЕТ СН'!$I$6-'СЕТ СН'!$I$23</f>
        <v>1695.5987145099998</v>
      </c>
      <c r="C121" s="37">
        <f>SUMIFS(СВЦЭМ!$D$34:$D$777,СВЦЭМ!$A$34:$A$777,$A121,СВЦЭМ!$B$34:$B$777,C$119)+'СЕТ СН'!$I$11+СВЦЭМ!$D$10+'СЕТ СН'!$I$6-'СЕТ СН'!$I$23</f>
        <v>1765.2023559300001</v>
      </c>
      <c r="D121" s="37">
        <f>SUMIFS(СВЦЭМ!$D$34:$D$777,СВЦЭМ!$A$34:$A$777,$A121,СВЦЭМ!$B$34:$B$777,D$119)+'СЕТ СН'!$I$11+СВЦЭМ!$D$10+'СЕТ СН'!$I$6-'СЕТ СН'!$I$23</f>
        <v>1824.7758548100001</v>
      </c>
      <c r="E121" s="37">
        <f>SUMIFS(СВЦЭМ!$D$34:$D$777,СВЦЭМ!$A$34:$A$777,$A121,СВЦЭМ!$B$34:$B$777,E$119)+'СЕТ СН'!$I$11+СВЦЭМ!$D$10+'СЕТ СН'!$I$6-'СЕТ СН'!$I$23</f>
        <v>1847.10458341</v>
      </c>
      <c r="F121" s="37">
        <f>SUMIFS(СВЦЭМ!$D$34:$D$777,СВЦЭМ!$A$34:$A$777,$A121,СВЦЭМ!$B$34:$B$777,F$119)+'СЕТ СН'!$I$11+СВЦЭМ!$D$10+'СЕТ СН'!$I$6-'СЕТ СН'!$I$23</f>
        <v>1847.3046375499998</v>
      </c>
      <c r="G121" s="37">
        <f>SUMIFS(СВЦЭМ!$D$34:$D$777,СВЦЭМ!$A$34:$A$777,$A121,СВЦЭМ!$B$34:$B$777,G$119)+'СЕТ СН'!$I$11+СВЦЭМ!$D$10+'СЕТ СН'!$I$6-'СЕТ СН'!$I$23</f>
        <v>1871.2889752800002</v>
      </c>
      <c r="H121" s="37">
        <f>SUMIFS(СВЦЭМ!$D$34:$D$777,СВЦЭМ!$A$34:$A$777,$A121,СВЦЭМ!$B$34:$B$777,H$119)+'СЕТ СН'!$I$11+СВЦЭМ!$D$10+'СЕТ СН'!$I$6-'СЕТ СН'!$I$23</f>
        <v>1858.5828803599998</v>
      </c>
      <c r="I121" s="37">
        <f>SUMIFS(СВЦЭМ!$D$34:$D$777,СВЦЭМ!$A$34:$A$777,$A121,СВЦЭМ!$B$34:$B$777,I$119)+'СЕТ СН'!$I$11+СВЦЭМ!$D$10+'СЕТ СН'!$I$6-'СЕТ СН'!$I$23</f>
        <v>1850.1966202799999</v>
      </c>
      <c r="J121" s="37">
        <f>SUMIFS(СВЦЭМ!$D$34:$D$777,СВЦЭМ!$A$34:$A$777,$A121,СВЦЭМ!$B$34:$B$777,J$119)+'СЕТ СН'!$I$11+СВЦЭМ!$D$10+'СЕТ СН'!$I$6-'СЕТ СН'!$I$23</f>
        <v>1772.4371273699999</v>
      </c>
      <c r="K121" s="37">
        <f>SUMIFS(СВЦЭМ!$D$34:$D$777,СВЦЭМ!$A$34:$A$777,$A121,СВЦЭМ!$B$34:$B$777,K$119)+'СЕТ СН'!$I$11+СВЦЭМ!$D$10+'СЕТ СН'!$I$6-'СЕТ СН'!$I$23</f>
        <v>1659.4812637100003</v>
      </c>
      <c r="L121" s="37">
        <f>SUMIFS(СВЦЭМ!$D$34:$D$777,СВЦЭМ!$A$34:$A$777,$A121,СВЦЭМ!$B$34:$B$777,L$119)+'СЕТ СН'!$I$11+СВЦЭМ!$D$10+'СЕТ СН'!$I$6-'СЕТ СН'!$I$23</f>
        <v>1564.0620121299999</v>
      </c>
      <c r="M121" s="37">
        <f>SUMIFS(СВЦЭМ!$D$34:$D$777,СВЦЭМ!$A$34:$A$777,$A121,СВЦЭМ!$B$34:$B$777,M$119)+'СЕТ СН'!$I$11+СВЦЭМ!$D$10+'СЕТ СН'!$I$6-'СЕТ СН'!$I$23</f>
        <v>1540.0451089600001</v>
      </c>
      <c r="N121" s="37">
        <f>SUMIFS(СВЦЭМ!$D$34:$D$777,СВЦЭМ!$A$34:$A$777,$A121,СВЦЭМ!$B$34:$B$777,N$119)+'СЕТ СН'!$I$11+СВЦЭМ!$D$10+'СЕТ СН'!$I$6-'СЕТ СН'!$I$23</f>
        <v>1540.7554820099999</v>
      </c>
      <c r="O121" s="37">
        <f>SUMIFS(СВЦЭМ!$D$34:$D$777,СВЦЭМ!$A$34:$A$777,$A121,СВЦЭМ!$B$34:$B$777,O$119)+'СЕТ СН'!$I$11+СВЦЭМ!$D$10+'СЕТ СН'!$I$6-'СЕТ СН'!$I$23</f>
        <v>1544.1384944599999</v>
      </c>
      <c r="P121" s="37">
        <f>SUMIFS(СВЦЭМ!$D$34:$D$777,СВЦЭМ!$A$34:$A$777,$A121,СВЦЭМ!$B$34:$B$777,P$119)+'СЕТ СН'!$I$11+СВЦЭМ!$D$10+'СЕТ СН'!$I$6-'СЕТ СН'!$I$23</f>
        <v>1560.9454661700001</v>
      </c>
      <c r="Q121" s="37">
        <f>SUMIFS(СВЦЭМ!$D$34:$D$777,СВЦЭМ!$A$34:$A$777,$A121,СВЦЭМ!$B$34:$B$777,Q$119)+'СЕТ СН'!$I$11+СВЦЭМ!$D$10+'СЕТ СН'!$I$6-'СЕТ СН'!$I$23</f>
        <v>1564.8002949900001</v>
      </c>
      <c r="R121" s="37">
        <f>SUMIFS(СВЦЭМ!$D$34:$D$777,СВЦЭМ!$A$34:$A$777,$A121,СВЦЭМ!$B$34:$B$777,R$119)+'СЕТ СН'!$I$11+СВЦЭМ!$D$10+'СЕТ СН'!$I$6-'СЕТ СН'!$I$23</f>
        <v>1563.6500287999997</v>
      </c>
      <c r="S121" s="37">
        <f>SUMIFS(СВЦЭМ!$D$34:$D$777,СВЦЭМ!$A$34:$A$777,$A121,СВЦЭМ!$B$34:$B$777,S$119)+'СЕТ СН'!$I$11+СВЦЭМ!$D$10+'СЕТ СН'!$I$6-'СЕТ СН'!$I$23</f>
        <v>1547.85436149</v>
      </c>
      <c r="T121" s="37">
        <f>SUMIFS(СВЦЭМ!$D$34:$D$777,СВЦЭМ!$A$34:$A$777,$A121,СВЦЭМ!$B$34:$B$777,T$119)+'СЕТ СН'!$I$11+СВЦЭМ!$D$10+'СЕТ СН'!$I$6-'СЕТ СН'!$I$23</f>
        <v>1545.7734776899997</v>
      </c>
      <c r="U121" s="37">
        <f>SUMIFS(СВЦЭМ!$D$34:$D$777,СВЦЭМ!$A$34:$A$777,$A121,СВЦЭМ!$B$34:$B$777,U$119)+'СЕТ СН'!$I$11+СВЦЭМ!$D$10+'СЕТ СН'!$I$6-'СЕТ СН'!$I$23</f>
        <v>1550.7375676799998</v>
      </c>
      <c r="V121" s="37">
        <f>SUMIFS(СВЦЭМ!$D$34:$D$777,СВЦЭМ!$A$34:$A$777,$A121,СВЦЭМ!$B$34:$B$777,V$119)+'СЕТ СН'!$I$11+СВЦЭМ!$D$10+'СЕТ СН'!$I$6-'СЕТ СН'!$I$23</f>
        <v>1557.8106756500001</v>
      </c>
      <c r="W121" s="37">
        <f>SUMIFS(СВЦЭМ!$D$34:$D$777,СВЦЭМ!$A$34:$A$777,$A121,СВЦЭМ!$B$34:$B$777,W$119)+'СЕТ СН'!$I$11+СВЦЭМ!$D$10+'СЕТ СН'!$I$6-'СЕТ СН'!$I$23</f>
        <v>1578.4737288900001</v>
      </c>
      <c r="X121" s="37">
        <f>SUMIFS(СВЦЭМ!$D$34:$D$777,СВЦЭМ!$A$34:$A$777,$A121,СВЦЭМ!$B$34:$B$777,X$119)+'СЕТ СН'!$I$11+СВЦЭМ!$D$10+'СЕТ СН'!$I$6-'СЕТ СН'!$I$23</f>
        <v>1594.63913529</v>
      </c>
      <c r="Y121" s="37">
        <f>SUMIFS(СВЦЭМ!$D$34:$D$777,СВЦЭМ!$A$34:$A$777,$A121,СВЦЭМ!$B$34:$B$777,Y$119)+'СЕТ СН'!$I$11+СВЦЭМ!$D$10+'СЕТ СН'!$I$6-'СЕТ СН'!$I$23</f>
        <v>1677.4516106199999</v>
      </c>
    </row>
    <row r="122" spans="1:27" ht="15.75" x14ac:dyDescent="0.2">
      <c r="A122" s="36">
        <f t="shared" ref="A122:A150" si="3">A121+1</f>
        <v>42919</v>
      </c>
      <c r="B122" s="37">
        <f>SUMIFS(СВЦЭМ!$D$34:$D$777,СВЦЭМ!$A$34:$A$777,$A122,СВЦЭМ!$B$34:$B$777,B$119)+'СЕТ СН'!$I$11+СВЦЭМ!$D$10+'СЕТ СН'!$I$6-'СЕТ СН'!$I$23</f>
        <v>1733.9391054899997</v>
      </c>
      <c r="C122" s="37">
        <f>SUMIFS(СВЦЭМ!$D$34:$D$777,СВЦЭМ!$A$34:$A$777,$A122,СВЦЭМ!$B$34:$B$777,C$119)+'СЕТ СН'!$I$11+СВЦЭМ!$D$10+'СЕТ СН'!$I$6-'СЕТ СН'!$I$23</f>
        <v>1809.0778072800003</v>
      </c>
      <c r="D122" s="37">
        <f>SUMIFS(СВЦЭМ!$D$34:$D$777,СВЦЭМ!$A$34:$A$777,$A122,СВЦЭМ!$B$34:$B$777,D$119)+'СЕТ СН'!$I$11+СВЦЭМ!$D$10+'СЕТ СН'!$I$6-'СЕТ СН'!$I$23</f>
        <v>1878.7014337800001</v>
      </c>
      <c r="E122" s="37">
        <f>SUMIFS(СВЦЭМ!$D$34:$D$777,СВЦЭМ!$A$34:$A$777,$A122,СВЦЭМ!$B$34:$B$777,E$119)+'СЕТ СН'!$I$11+СВЦЭМ!$D$10+'СЕТ СН'!$I$6-'СЕТ СН'!$I$23</f>
        <v>1887.3908796999999</v>
      </c>
      <c r="F122" s="37">
        <f>SUMIFS(СВЦЭМ!$D$34:$D$777,СВЦЭМ!$A$34:$A$777,$A122,СВЦЭМ!$B$34:$B$777,F$119)+'СЕТ СН'!$I$11+СВЦЭМ!$D$10+'СЕТ СН'!$I$6-'СЕТ СН'!$I$23</f>
        <v>1878.9057289299999</v>
      </c>
      <c r="G122" s="37">
        <f>SUMIFS(СВЦЭМ!$D$34:$D$777,СВЦЭМ!$A$34:$A$777,$A122,СВЦЭМ!$B$34:$B$777,G$119)+'СЕТ СН'!$I$11+СВЦЭМ!$D$10+'СЕТ СН'!$I$6-'СЕТ СН'!$I$23</f>
        <v>1884.2723321499998</v>
      </c>
      <c r="H122" s="37">
        <f>SUMIFS(СВЦЭМ!$D$34:$D$777,СВЦЭМ!$A$34:$A$777,$A122,СВЦЭМ!$B$34:$B$777,H$119)+'СЕТ СН'!$I$11+СВЦЭМ!$D$10+'СЕТ СН'!$I$6-'СЕТ СН'!$I$23</f>
        <v>1918.8347187600002</v>
      </c>
      <c r="I122" s="37">
        <f>SUMIFS(СВЦЭМ!$D$34:$D$777,СВЦЭМ!$A$34:$A$777,$A122,СВЦЭМ!$B$34:$B$777,I$119)+'СЕТ СН'!$I$11+СВЦЭМ!$D$10+'СЕТ СН'!$I$6-'СЕТ СН'!$I$23</f>
        <v>1851.4817906899998</v>
      </c>
      <c r="J122" s="37">
        <f>SUMIFS(СВЦЭМ!$D$34:$D$777,СВЦЭМ!$A$34:$A$777,$A122,СВЦЭМ!$B$34:$B$777,J$119)+'СЕТ СН'!$I$11+СВЦЭМ!$D$10+'СЕТ СН'!$I$6-'СЕТ СН'!$I$23</f>
        <v>1738.3052954</v>
      </c>
      <c r="K122" s="37">
        <f>SUMIFS(СВЦЭМ!$D$34:$D$777,СВЦЭМ!$A$34:$A$777,$A122,СВЦЭМ!$B$34:$B$777,K$119)+'СЕТ СН'!$I$11+СВЦЭМ!$D$10+'СЕТ СН'!$I$6-'СЕТ СН'!$I$23</f>
        <v>1639.8349294700001</v>
      </c>
      <c r="L122" s="37">
        <f>SUMIFS(СВЦЭМ!$D$34:$D$777,СВЦЭМ!$A$34:$A$777,$A122,СВЦЭМ!$B$34:$B$777,L$119)+'СЕТ СН'!$I$11+СВЦЭМ!$D$10+'СЕТ СН'!$I$6-'СЕТ СН'!$I$23</f>
        <v>1591.2679461099997</v>
      </c>
      <c r="M122" s="37">
        <f>SUMIFS(СВЦЭМ!$D$34:$D$777,СВЦЭМ!$A$34:$A$777,$A122,СВЦЭМ!$B$34:$B$777,M$119)+'СЕТ СН'!$I$11+СВЦЭМ!$D$10+'СЕТ СН'!$I$6-'СЕТ СН'!$I$23</f>
        <v>1571.2780535499996</v>
      </c>
      <c r="N122" s="37">
        <f>SUMIFS(СВЦЭМ!$D$34:$D$777,СВЦЭМ!$A$34:$A$777,$A122,СВЦЭМ!$B$34:$B$777,N$119)+'СЕТ СН'!$I$11+СВЦЭМ!$D$10+'СЕТ СН'!$I$6-'СЕТ СН'!$I$23</f>
        <v>1555.5156030499998</v>
      </c>
      <c r="O122" s="37">
        <f>SUMIFS(СВЦЭМ!$D$34:$D$777,СВЦЭМ!$A$34:$A$777,$A122,СВЦЭМ!$B$34:$B$777,O$119)+'СЕТ СН'!$I$11+СВЦЭМ!$D$10+'СЕТ СН'!$I$6-'СЕТ СН'!$I$23</f>
        <v>1570.3096825499997</v>
      </c>
      <c r="P122" s="37">
        <f>SUMIFS(СВЦЭМ!$D$34:$D$777,СВЦЭМ!$A$34:$A$777,$A122,СВЦЭМ!$B$34:$B$777,P$119)+'СЕТ СН'!$I$11+СВЦЭМ!$D$10+'СЕТ СН'!$I$6-'СЕТ СН'!$I$23</f>
        <v>1574.9213550100003</v>
      </c>
      <c r="Q122" s="37">
        <f>SUMIFS(СВЦЭМ!$D$34:$D$777,СВЦЭМ!$A$34:$A$777,$A122,СВЦЭМ!$B$34:$B$777,Q$119)+'СЕТ СН'!$I$11+СВЦЭМ!$D$10+'СЕТ СН'!$I$6-'СЕТ СН'!$I$23</f>
        <v>1576.9517961500001</v>
      </c>
      <c r="R122" s="37">
        <f>SUMIFS(СВЦЭМ!$D$34:$D$777,СВЦЭМ!$A$34:$A$777,$A122,СВЦЭМ!$B$34:$B$777,R$119)+'СЕТ СН'!$I$11+СВЦЭМ!$D$10+'СЕТ СН'!$I$6-'СЕТ СН'!$I$23</f>
        <v>1582.8442624600002</v>
      </c>
      <c r="S122" s="37">
        <f>SUMIFS(СВЦЭМ!$D$34:$D$777,СВЦЭМ!$A$34:$A$777,$A122,СВЦЭМ!$B$34:$B$777,S$119)+'СЕТ СН'!$I$11+СВЦЭМ!$D$10+'СЕТ СН'!$I$6-'СЕТ СН'!$I$23</f>
        <v>1562.1674248300001</v>
      </c>
      <c r="T122" s="37">
        <f>SUMIFS(СВЦЭМ!$D$34:$D$777,СВЦЭМ!$A$34:$A$777,$A122,СВЦЭМ!$B$34:$B$777,T$119)+'СЕТ СН'!$I$11+СВЦЭМ!$D$10+'СЕТ СН'!$I$6-'СЕТ СН'!$I$23</f>
        <v>1572.2191551599999</v>
      </c>
      <c r="U122" s="37">
        <f>SUMIFS(СВЦЭМ!$D$34:$D$777,СВЦЭМ!$A$34:$A$777,$A122,СВЦЭМ!$B$34:$B$777,U$119)+'СЕТ СН'!$I$11+СВЦЭМ!$D$10+'СЕТ СН'!$I$6-'СЕТ СН'!$I$23</f>
        <v>1565.2542034200001</v>
      </c>
      <c r="V122" s="37">
        <f>SUMIFS(СВЦЭМ!$D$34:$D$777,СВЦЭМ!$A$34:$A$777,$A122,СВЦЭМ!$B$34:$B$777,V$119)+'СЕТ СН'!$I$11+СВЦЭМ!$D$10+'СЕТ СН'!$I$6-'СЕТ СН'!$I$23</f>
        <v>1577.6064473899996</v>
      </c>
      <c r="W122" s="37">
        <f>SUMIFS(СВЦЭМ!$D$34:$D$777,СВЦЭМ!$A$34:$A$777,$A122,СВЦЭМ!$B$34:$B$777,W$119)+'СЕТ СН'!$I$11+СВЦЭМ!$D$10+'СЕТ СН'!$I$6-'СЕТ СН'!$I$23</f>
        <v>1602.76435756</v>
      </c>
      <c r="X122" s="37">
        <f>SUMIFS(СВЦЭМ!$D$34:$D$777,СВЦЭМ!$A$34:$A$777,$A122,СВЦЭМ!$B$34:$B$777,X$119)+'СЕТ СН'!$I$11+СВЦЭМ!$D$10+'СЕТ СН'!$I$6-'СЕТ СН'!$I$23</f>
        <v>1675.1293309700004</v>
      </c>
      <c r="Y122" s="37">
        <f>SUMIFS(СВЦЭМ!$D$34:$D$777,СВЦЭМ!$A$34:$A$777,$A122,СВЦЭМ!$B$34:$B$777,Y$119)+'СЕТ СН'!$I$11+СВЦЭМ!$D$10+'СЕТ СН'!$I$6-'СЕТ СН'!$I$23</f>
        <v>1736.5207326899999</v>
      </c>
    </row>
    <row r="123" spans="1:27" ht="15.75" x14ac:dyDescent="0.2">
      <c r="A123" s="36">
        <f t="shared" si="3"/>
        <v>42920</v>
      </c>
      <c r="B123" s="37">
        <f>SUMIFS(СВЦЭМ!$D$34:$D$777,СВЦЭМ!$A$34:$A$777,$A123,СВЦЭМ!$B$34:$B$777,B$119)+'СЕТ СН'!$I$11+СВЦЭМ!$D$10+'СЕТ СН'!$I$6-'СЕТ СН'!$I$23</f>
        <v>1732.7725759900004</v>
      </c>
      <c r="C123" s="37">
        <f>SUMIFS(СВЦЭМ!$D$34:$D$777,СВЦЭМ!$A$34:$A$777,$A123,СВЦЭМ!$B$34:$B$777,C$119)+'СЕТ СН'!$I$11+СВЦЭМ!$D$10+'СЕТ СН'!$I$6-'СЕТ СН'!$I$23</f>
        <v>1796.1025704100002</v>
      </c>
      <c r="D123" s="37">
        <f>SUMIFS(СВЦЭМ!$D$34:$D$777,СВЦЭМ!$A$34:$A$777,$A123,СВЦЭМ!$B$34:$B$777,D$119)+'СЕТ СН'!$I$11+СВЦЭМ!$D$10+'СЕТ СН'!$I$6-'СЕТ СН'!$I$23</f>
        <v>1875.26634031</v>
      </c>
      <c r="E123" s="37">
        <f>SUMIFS(СВЦЭМ!$D$34:$D$777,СВЦЭМ!$A$34:$A$777,$A123,СВЦЭМ!$B$34:$B$777,E$119)+'СЕТ СН'!$I$11+СВЦЭМ!$D$10+'СЕТ СН'!$I$6-'СЕТ СН'!$I$23</f>
        <v>1881.7300483099998</v>
      </c>
      <c r="F123" s="37">
        <f>SUMIFS(СВЦЭМ!$D$34:$D$777,СВЦЭМ!$A$34:$A$777,$A123,СВЦЭМ!$B$34:$B$777,F$119)+'СЕТ СН'!$I$11+СВЦЭМ!$D$10+'СЕТ СН'!$I$6-'СЕТ СН'!$I$23</f>
        <v>1874.6850875700002</v>
      </c>
      <c r="G123" s="37">
        <f>SUMIFS(СВЦЭМ!$D$34:$D$777,СВЦЭМ!$A$34:$A$777,$A123,СВЦЭМ!$B$34:$B$777,G$119)+'СЕТ СН'!$I$11+СВЦЭМ!$D$10+'СЕТ СН'!$I$6-'СЕТ СН'!$I$23</f>
        <v>1877.8775447099997</v>
      </c>
      <c r="H123" s="37">
        <f>SUMIFS(СВЦЭМ!$D$34:$D$777,СВЦЭМ!$A$34:$A$777,$A123,СВЦЭМ!$B$34:$B$777,H$119)+'СЕТ СН'!$I$11+СВЦЭМ!$D$10+'СЕТ СН'!$I$6-'СЕТ СН'!$I$23</f>
        <v>1911.0447633900003</v>
      </c>
      <c r="I123" s="37">
        <f>SUMIFS(СВЦЭМ!$D$34:$D$777,СВЦЭМ!$A$34:$A$777,$A123,СВЦЭМ!$B$34:$B$777,I$119)+'СЕТ СН'!$I$11+СВЦЭМ!$D$10+'СЕТ СН'!$I$6-'СЕТ СН'!$I$23</f>
        <v>1808.0023271800001</v>
      </c>
      <c r="J123" s="37">
        <f>SUMIFS(СВЦЭМ!$D$34:$D$777,СВЦЭМ!$A$34:$A$777,$A123,СВЦЭМ!$B$34:$B$777,J$119)+'СЕТ СН'!$I$11+СВЦЭМ!$D$10+'СЕТ СН'!$I$6-'СЕТ СН'!$I$23</f>
        <v>1692.83130858</v>
      </c>
      <c r="K123" s="37">
        <f>SUMIFS(СВЦЭМ!$D$34:$D$777,СВЦЭМ!$A$34:$A$777,$A123,СВЦЭМ!$B$34:$B$777,K$119)+'СЕТ СН'!$I$11+СВЦЭМ!$D$10+'СЕТ СН'!$I$6-'СЕТ СН'!$I$23</f>
        <v>1611.7010394099998</v>
      </c>
      <c r="L123" s="37">
        <f>SUMIFS(СВЦЭМ!$D$34:$D$777,СВЦЭМ!$A$34:$A$777,$A123,СВЦЭМ!$B$34:$B$777,L$119)+'СЕТ СН'!$I$11+СВЦЭМ!$D$10+'СЕТ СН'!$I$6-'СЕТ СН'!$I$23</f>
        <v>1543.86330163</v>
      </c>
      <c r="M123" s="37">
        <f>SUMIFS(СВЦЭМ!$D$34:$D$777,СВЦЭМ!$A$34:$A$777,$A123,СВЦЭМ!$B$34:$B$777,M$119)+'СЕТ СН'!$I$11+СВЦЭМ!$D$10+'СЕТ СН'!$I$6-'СЕТ СН'!$I$23</f>
        <v>1527.8488476299999</v>
      </c>
      <c r="N123" s="37">
        <f>SUMIFS(СВЦЭМ!$D$34:$D$777,СВЦЭМ!$A$34:$A$777,$A123,СВЦЭМ!$B$34:$B$777,N$119)+'СЕТ СН'!$I$11+СВЦЭМ!$D$10+'СЕТ СН'!$I$6-'СЕТ СН'!$I$23</f>
        <v>1521.9390287900001</v>
      </c>
      <c r="O123" s="37">
        <f>SUMIFS(СВЦЭМ!$D$34:$D$777,СВЦЭМ!$A$34:$A$777,$A123,СВЦЭМ!$B$34:$B$777,O$119)+'СЕТ СН'!$I$11+СВЦЭМ!$D$10+'СЕТ СН'!$I$6-'СЕТ СН'!$I$23</f>
        <v>1532.27138457</v>
      </c>
      <c r="P123" s="37">
        <f>SUMIFS(СВЦЭМ!$D$34:$D$777,СВЦЭМ!$A$34:$A$777,$A123,СВЦЭМ!$B$34:$B$777,P$119)+'СЕТ СН'!$I$11+СВЦЭМ!$D$10+'СЕТ СН'!$I$6-'СЕТ СН'!$I$23</f>
        <v>1541.7698900799996</v>
      </c>
      <c r="Q123" s="37">
        <f>SUMIFS(СВЦЭМ!$D$34:$D$777,СВЦЭМ!$A$34:$A$777,$A123,СВЦЭМ!$B$34:$B$777,Q$119)+'СЕТ СН'!$I$11+СВЦЭМ!$D$10+'СЕТ СН'!$I$6-'СЕТ СН'!$I$23</f>
        <v>1550.3166098500001</v>
      </c>
      <c r="R123" s="37">
        <f>SUMIFS(СВЦЭМ!$D$34:$D$777,СВЦЭМ!$A$34:$A$777,$A123,СВЦЭМ!$B$34:$B$777,R$119)+'СЕТ СН'!$I$11+СВЦЭМ!$D$10+'СЕТ СН'!$I$6-'СЕТ СН'!$I$23</f>
        <v>1576.2661889999999</v>
      </c>
      <c r="S123" s="37">
        <f>SUMIFS(СВЦЭМ!$D$34:$D$777,СВЦЭМ!$A$34:$A$777,$A123,СВЦЭМ!$B$34:$B$777,S$119)+'СЕТ СН'!$I$11+СВЦЭМ!$D$10+'СЕТ СН'!$I$6-'СЕТ СН'!$I$23</f>
        <v>1596.8252996299998</v>
      </c>
      <c r="T123" s="37">
        <f>SUMIFS(СВЦЭМ!$D$34:$D$777,СВЦЭМ!$A$34:$A$777,$A123,СВЦЭМ!$B$34:$B$777,T$119)+'СЕТ СН'!$I$11+СВЦЭМ!$D$10+'СЕТ СН'!$I$6-'СЕТ СН'!$I$23</f>
        <v>1625.8952915899999</v>
      </c>
      <c r="U123" s="37">
        <f>SUMIFS(СВЦЭМ!$D$34:$D$777,СВЦЭМ!$A$34:$A$777,$A123,СВЦЭМ!$B$34:$B$777,U$119)+'СЕТ СН'!$I$11+СВЦЭМ!$D$10+'СЕТ СН'!$I$6-'СЕТ СН'!$I$23</f>
        <v>1629.1446805799997</v>
      </c>
      <c r="V123" s="37">
        <f>SUMIFS(СВЦЭМ!$D$34:$D$777,СВЦЭМ!$A$34:$A$777,$A123,СВЦЭМ!$B$34:$B$777,V$119)+'СЕТ СН'!$I$11+СВЦЭМ!$D$10+'СЕТ СН'!$I$6-'СЕТ СН'!$I$23</f>
        <v>1639.61335508</v>
      </c>
      <c r="W123" s="37">
        <f>SUMIFS(СВЦЭМ!$D$34:$D$777,СВЦЭМ!$A$34:$A$777,$A123,СВЦЭМ!$B$34:$B$777,W$119)+'СЕТ СН'!$I$11+СВЦЭМ!$D$10+'СЕТ СН'!$I$6-'СЕТ СН'!$I$23</f>
        <v>1660.0014976299999</v>
      </c>
      <c r="X123" s="37">
        <f>SUMIFS(СВЦЭМ!$D$34:$D$777,СВЦЭМ!$A$34:$A$777,$A123,СВЦЭМ!$B$34:$B$777,X$119)+'СЕТ СН'!$I$11+СВЦЭМ!$D$10+'СЕТ СН'!$I$6-'СЕТ СН'!$I$23</f>
        <v>1662.0908123199997</v>
      </c>
      <c r="Y123" s="37">
        <f>SUMIFS(СВЦЭМ!$D$34:$D$777,СВЦЭМ!$A$34:$A$777,$A123,СВЦЭМ!$B$34:$B$777,Y$119)+'СЕТ СН'!$I$11+СВЦЭМ!$D$10+'СЕТ СН'!$I$6-'СЕТ СН'!$I$23</f>
        <v>1719.2712045999997</v>
      </c>
    </row>
    <row r="124" spans="1:27" ht="15.75" x14ac:dyDescent="0.2">
      <c r="A124" s="36">
        <f t="shared" si="3"/>
        <v>42921</v>
      </c>
      <c r="B124" s="37">
        <f>SUMIFS(СВЦЭМ!$D$34:$D$777,СВЦЭМ!$A$34:$A$777,$A124,СВЦЭМ!$B$34:$B$777,B$119)+'СЕТ СН'!$I$11+СВЦЭМ!$D$10+'СЕТ СН'!$I$6-'СЕТ СН'!$I$23</f>
        <v>1729.4983970499998</v>
      </c>
      <c r="C124" s="37">
        <f>SUMIFS(СВЦЭМ!$D$34:$D$777,СВЦЭМ!$A$34:$A$777,$A124,СВЦЭМ!$B$34:$B$777,C$119)+'СЕТ СН'!$I$11+СВЦЭМ!$D$10+'СЕТ СН'!$I$6-'СЕТ СН'!$I$23</f>
        <v>1852.2885920999997</v>
      </c>
      <c r="D124" s="37">
        <f>SUMIFS(СВЦЭМ!$D$34:$D$777,СВЦЭМ!$A$34:$A$777,$A124,СВЦЭМ!$B$34:$B$777,D$119)+'СЕТ СН'!$I$11+СВЦЭМ!$D$10+'СЕТ СН'!$I$6-'СЕТ СН'!$I$23</f>
        <v>1872.89366621</v>
      </c>
      <c r="E124" s="37">
        <f>SUMIFS(СВЦЭМ!$D$34:$D$777,СВЦЭМ!$A$34:$A$777,$A124,СВЦЭМ!$B$34:$B$777,E$119)+'СЕТ СН'!$I$11+СВЦЭМ!$D$10+'СЕТ СН'!$I$6-'СЕТ СН'!$I$23</f>
        <v>1875.3256761399998</v>
      </c>
      <c r="F124" s="37">
        <f>SUMIFS(СВЦЭМ!$D$34:$D$777,СВЦЭМ!$A$34:$A$777,$A124,СВЦЭМ!$B$34:$B$777,F$119)+'СЕТ СН'!$I$11+СВЦЭМ!$D$10+'СЕТ СН'!$I$6-'СЕТ СН'!$I$23</f>
        <v>1873.4928458499999</v>
      </c>
      <c r="G124" s="37">
        <f>SUMIFS(СВЦЭМ!$D$34:$D$777,СВЦЭМ!$A$34:$A$777,$A124,СВЦЭМ!$B$34:$B$777,G$119)+'СЕТ СН'!$I$11+СВЦЭМ!$D$10+'СЕТ СН'!$I$6-'СЕТ СН'!$I$23</f>
        <v>1876.3355507599999</v>
      </c>
      <c r="H124" s="37">
        <f>SUMIFS(СВЦЭМ!$D$34:$D$777,СВЦЭМ!$A$34:$A$777,$A124,СВЦЭМ!$B$34:$B$777,H$119)+'СЕТ СН'!$I$11+СВЦЭМ!$D$10+'СЕТ СН'!$I$6-'СЕТ СН'!$I$23</f>
        <v>1917.4162926899999</v>
      </c>
      <c r="I124" s="37">
        <f>SUMIFS(СВЦЭМ!$D$34:$D$777,СВЦЭМ!$A$34:$A$777,$A124,СВЦЭМ!$B$34:$B$777,I$119)+'СЕТ СН'!$I$11+СВЦЭМ!$D$10+'СЕТ СН'!$I$6-'СЕТ СН'!$I$23</f>
        <v>1810.5875028</v>
      </c>
      <c r="J124" s="37">
        <f>SUMIFS(СВЦЭМ!$D$34:$D$777,СВЦЭМ!$A$34:$A$777,$A124,СВЦЭМ!$B$34:$B$777,J$119)+'СЕТ СН'!$I$11+СВЦЭМ!$D$10+'СЕТ СН'!$I$6-'СЕТ СН'!$I$23</f>
        <v>1717.0386510099997</v>
      </c>
      <c r="K124" s="37">
        <f>SUMIFS(СВЦЭМ!$D$34:$D$777,СВЦЭМ!$A$34:$A$777,$A124,СВЦЭМ!$B$34:$B$777,K$119)+'СЕТ СН'!$I$11+СВЦЭМ!$D$10+'СЕТ СН'!$I$6-'СЕТ СН'!$I$23</f>
        <v>1633.8820040299997</v>
      </c>
      <c r="L124" s="37">
        <f>SUMIFS(СВЦЭМ!$D$34:$D$777,СВЦЭМ!$A$34:$A$777,$A124,СВЦЭМ!$B$34:$B$777,L$119)+'СЕТ СН'!$I$11+СВЦЭМ!$D$10+'СЕТ СН'!$I$6-'СЕТ СН'!$I$23</f>
        <v>1563.7936815399999</v>
      </c>
      <c r="M124" s="37">
        <f>SUMIFS(СВЦЭМ!$D$34:$D$777,СВЦЭМ!$A$34:$A$777,$A124,СВЦЭМ!$B$34:$B$777,M$119)+'СЕТ СН'!$I$11+СВЦЭМ!$D$10+'СЕТ СН'!$I$6-'СЕТ СН'!$I$23</f>
        <v>1550.22879027</v>
      </c>
      <c r="N124" s="37">
        <f>SUMIFS(СВЦЭМ!$D$34:$D$777,СВЦЭМ!$A$34:$A$777,$A124,СВЦЭМ!$B$34:$B$777,N$119)+'СЕТ СН'!$I$11+СВЦЭМ!$D$10+'СЕТ СН'!$I$6-'СЕТ СН'!$I$23</f>
        <v>1560.3861975999998</v>
      </c>
      <c r="O124" s="37">
        <f>SUMIFS(СВЦЭМ!$D$34:$D$777,СВЦЭМ!$A$34:$A$777,$A124,СВЦЭМ!$B$34:$B$777,O$119)+'СЕТ СН'!$I$11+СВЦЭМ!$D$10+'СЕТ СН'!$I$6-'СЕТ СН'!$I$23</f>
        <v>1572.4930590900003</v>
      </c>
      <c r="P124" s="37">
        <f>SUMIFS(СВЦЭМ!$D$34:$D$777,СВЦЭМ!$A$34:$A$777,$A124,СВЦЭМ!$B$34:$B$777,P$119)+'СЕТ СН'!$I$11+СВЦЭМ!$D$10+'СЕТ СН'!$I$6-'СЕТ СН'!$I$23</f>
        <v>1576.6347791600001</v>
      </c>
      <c r="Q124" s="37">
        <f>SUMIFS(СВЦЭМ!$D$34:$D$777,СВЦЭМ!$A$34:$A$777,$A124,СВЦЭМ!$B$34:$B$777,Q$119)+'СЕТ СН'!$I$11+СВЦЭМ!$D$10+'СЕТ СН'!$I$6-'СЕТ СН'!$I$23</f>
        <v>1574.64224513</v>
      </c>
      <c r="R124" s="37">
        <f>SUMIFS(СВЦЭМ!$D$34:$D$777,СВЦЭМ!$A$34:$A$777,$A124,СВЦЭМ!$B$34:$B$777,R$119)+'СЕТ СН'!$I$11+СВЦЭМ!$D$10+'СЕТ СН'!$I$6-'СЕТ СН'!$I$23</f>
        <v>1583.0730348400002</v>
      </c>
      <c r="S124" s="37">
        <f>SUMIFS(СВЦЭМ!$D$34:$D$777,СВЦЭМ!$A$34:$A$777,$A124,СВЦЭМ!$B$34:$B$777,S$119)+'СЕТ СН'!$I$11+СВЦЭМ!$D$10+'СЕТ СН'!$I$6-'СЕТ СН'!$I$23</f>
        <v>1570.13076933</v>
      </c>
      <c r="T124" s="37">
        <f>SUMIFS(СВЦЭМ!$D$34:$D$777,СВЦЭМ!$A$34:$A$777,$A124,СВЦЭМ!$B$34:$B$777,T$119)+'СЕТ СН'!$I$11+СВЦЭМ!$D$10+'СЕТ СН'!$I$6-'СЕТ СН'!$I$23</f>
        <v>1577.5328856200003</v>
      </c>
      <c r="U124" s="37">
        <f>SUMIFS(СВЦЭМ!$D$34:$D$777,СВЦЭМ!$A$34:$A$777,$A124,СВЦЭМ!$B$34:$B$777,U$119)+'СЕТ СН'!$I$11+СВЦЭМ!$D$10+'СЕТ СН'!$I$6-'СЕТ СН'!$I$23</f>
        <v>1580.96970134</v>
      </c>
      <c r="V124" s="37">
        <f>SUMIFS(СВЦЭМ!$D$34:$D$777,СВЦЭМ!$A$34:$A$777,$A124,СВЦЭМ!$B$34:$B$777,V$119)+'СЕТ СН'!$I$11+СВЦЭМ!$D$10+'СЕТ СН'!$I$6-'СЕТ СН'!$I$23</f>
        <v>1595.83582639</v>
      </c>
      <c r="W124" s="37">
        <f>SUMIFS(СВЦЭМ!$D$34:$D$777,СВЦЭМ!$A$34:$A$777,$A124,СВЦЭМ!$B$34:$B$777,W$119)+'СЕТ СН'!$I$11+СВЦЭМ!$D$10+'СЕТ СН'!$I$6-'СЕТ СН'!$I$23</f>
        <v>1622.4446594000001</v>
      </c>
      <c r="X124" s="37">
        <f>SUMIFS(СВЦЭМ!$D$34:$D$777,СВЦЭМ!$A$34:$A$777,$A124,СВЦЭМ!$B$34:$B$777,X$119)+'СЕТ СН'!$I$11+СВЦЭМ!$D$10+'СЕТ СН'!$I$6-'СЕТ СН'!$I$23</f>
        <v>1645.9821503800003</v>
      </c>
      <c r="Y124" s="37">
        <f>SUMIFS(СВЦЭМ!$D$34:$D$777,СВЦЭМ!$A$34:$A$777,$A124,СВЦЭМ!$B$34:$B$777,Y$119)+'СЕТ СН'!$I$11+СВЦЭМ!$D$10+'СЕТ СН'!$I$6-'СЕТ СН'!$I$23</f>
        <v>1691.6001779400003</v>
      </c>
    </row>
    <row r="125" spans="1:27" ht="15.75" x14ac:dyDescent="0.2">
      <c r="A125" s="36">
        <f t="shared" si="3"/>
        <v>42922</v>
      </c>
      <c r="B125" s="37">
        <f>SUMIFS(СВЦЭМ!$D$34:$D$777,СВЦЭМ!$A$34:$A$777,$A125,СВЦЭМ!$B$34:$B$777,B$119)+'СЕТ СН'!$I$11+СВЦЭМ!$D$10+'СЕТ СН'!$I$6-'СЕТ СН'!$I$23</f>
        <v>1793.4491752000004</v>
      </c>
      <c r="C125" s="37">
        <f>SUMIFS(СВЦЭМ!$D$34:$D$777,СВЦЭМ!$A$34:$A$777,$A125,СВЦЭМ!$B$34:$B$777,C$119)+'СЕТ СН'!$I$11+СВЦЭМ!$D$10+'СЕТ СН'!$I$6-'СЕТ СН'!$I$23</f>
        <v>1853.72994505</v>
      </c>
      <c r="D125" s="37">
        <f>SUMIFS(СВЦЭМ!$D$34:$D$777,СВЦЭМ!$A$34:$A$777,$A125,СВЦЭМ!$B$34:$B$777,D$119)+'СЕТ СН'!$I$11+СВЦЭМ!$D$10+'СЕТ СН'!$I$6-'СЕТ СН'!$I$23</f>
        <v>1902.0418781200001</v>
      </c>
      <c r="E125" s="37">
        <f>SUMIFS(СВЦЭМ!$D$34:$D$777,СВЦЭМ!$A$34:$A$777,$A125,СВЦЭМ!$B$34:$B$777,E$119)+'СЕТ СН'!$I$11+СВЦЭМ!$D$10+'СЕТ СН'!$I$6-'СЕТ СН'!$I$23</f>
        <v>1905.5568554199999</v>
      </c>
      <c r="F125" s="37">
        <f>SUMIFS(СВЦЭМ!$D$34:$D$777,СВЦЭМ!$A$34:$A$777,$A125,СВЦЭМ!$B$34:$B$777,F$119)+'СЕТ СН'!$I$11+СВЦЭМ!$D$10+'СЕТ СН'!$I$6-'СЕТ СН'!$I$23</f>
        <v>1913.7472207600003</v>
      </c>
      <c r="G125" s="37">
        <f>SUMIFS(СВЦЭМ!$D$34:$D$777,СВЦЭМ!$A$34:$A$777,$A125,СВЦЭМ!$B$34:$B$777,G$119)+'СЕТ СН'!$I$11+СВЦЭМ!$D$10+'СЕТ СН'!$I$6-'СЕТ СН'!$I$23</f>
        <v>1912.78976349</v>
      </c>
      <c r="H125" s="37">
        <f>SUMIFS(СВЦЭМ!$D$34:$D$777,СВЦЭМ!$A$34:$A$777,$A125,СВЦЭМ!$B$34:$B$777,H$119)+'СЕТ СН'!$I$11+СВЦЭМ!$D$10+'СЕТ СН'!$I$6-'СЕТ СН'!$I$23</f>
        <v>1944.9992950400001</v>
      </c>
      <c r="I125" s="37">
        <f>SUMIFS(СВЦЭМ!$D$34:$D$777,СВЦЭМ!$A$34:$A$777,$A125,СВЦЭМ!$B$34:$B$777,I$119)+'СЕТ СН'!$I$11+СВЦЭМ!$D$10+'СЕТ СН'!$I$6-'СЕТ СН'!$I$23</f>
        <v>1866.6816130400002</v>
      </c>
      <c r="J125" s="37">
        <f>SUMIFS(СВЦЭМ!$D$34:$D$777,СВЦЭМ!$A$34:$A$777,$A125,СВЦЭМ!$B$34:$B$777,J$119)+'СЕТ СН'!$I$11+СВЦЭМ!$D$10+'СЕТ СН'!$I$6-'СЕТ СН'!$I$23</f>
        <v>1739.2065087199999</v>
      </c>
      <c r="K125" s="37">
        <f>SUMIFS(СВЦЭМ!$D$34:$D$777,СВЦЭМ!$A$34:$A$777,$A125,СВЦЭМ!$B$34:$B$777,K$119)+'СЕТ СН'!$I$11+СВЦЭМ!$D$10+'СЕТ СН'!$I$6-'СЕТ СН'!$I$23</f>
        <v>1642.7325190900001</v>
      </c>
      <c r="L125" s="37">
        <f>SUMIFS(СВЦЭМ!$D$34:$D$777,СВЦЭМ!$A$34:$A$777,$A125,СВЦЭМ!$B$34:$B$777,L$119)+'СЕТ СН'!$I$11+СВЦЭМ!$D$10+'СЕТ СН'!$I$6-'СЕТ СН'!$I$23</f>
        <v>1577.1721634200003</v>
      </c>
      <c r="M125" s="37">
        <f>SUMIFS(СВЦЭМ!$D$34:$D$777,СВЦЭМ!$A$34:$A$777,$A125,СВЦЭМ!$B$34:$B$777,M$119)+'СЕТ СН'!$I$11+СВЦЭМ!$D$10+'СЕТ СН'!$I$6-'СЕТ СН'!$I$23</f>
        <v>1555.2593431400001</v>
      </c>
      <c r="N125" s="37">
        <f>SUMIFS(СВЦЭМ!$D$34:$D$777,СВЦЭМ!$A$34:$A$777,$A125,СВЦЭМ!$B$34:$B$777,N$119)+'СЕТ СН'!$I$11+СВЦЭМ!$D$10+'СЕТ СН'!$I$6-'СЕТ СН'!$I$23</f>
        <v>1550.4843662399999</v>
      </c>
      <c r="O125" s="37">
        <f>SUMIFS(СВЦЭМ!$D$34:$D$777,СВЦЭМ!$A$34:$A$777,$A125,СВЦЭМ!$B$34:$B$777,O$119)+'СЕТ СН'!$I$11+СВЦЭМ!$D$10+'СЕТ СН'!$I$6-'СЕТ СН'!$I$23</f>
        <v>1558.7669932600002</v>
      </c>
      <c r="P125" s="37">
        <f>SUMIFS(СВЦЭМ!$D$34:$D$777,СВЦЭМ!$A$34:$A$777,$A125,СВЦЭМ!$B$34:$B$777,P$119)+'СЕТ СН'!$I$11+СВЦЭМ!$D$10+'СЕТ СН'!$I$6-'СЕТ СН'!$I$23</f>
        <v>1561.8903089599999</v>
      </c>
      <c r="Q125" s="37">
        <f>SUMIFS(СВЦЭМ!$D$34:$D$777,СВЦЭМ!$A$34:$A$777,$A125,СВЦЭМ!$B$34:$B$777,Q$119)+'СЕТ СН'!$I$11+СВЦЭМ!$D$10+'СЕТ СН'!$I$6-'СЕТ СН'!$I$23</f>
        <v>1569.3819542900001</v>
      </c>
      <c r="R125" s="37">
        <f>SUMIFS(СВЦЭМ!$D$34:$D$777,СВЦЭМ!$A$34:$A$777,$A125,СВЦЭМ!$B$34:$B$777,R$119)+'СЕТ СН'!$I$11+СВЦЭМ!$D$10+'СЕТ СН'!$I$6-'СЕТ СН'!$I$23</f>
        <v>1576.0775373200004</v>
      </c>
      <c r="S125" s="37">
        <f>SUMIFS(СВЦЭМ!$D$34:$D$777,СВЦЭМ!$A$34:$A$777,$A125,СВЦЭМ!$B$34:$B$777,S$119)+'СЕТ СН'!$I$11+СВЦЭМ!$D$10+'СЕТ СН'!$I$6-'СЕТ СН'!$I$23</f>
        <v>1569.07847029</v>
      </c>
      <c r="T125" s="37">
        <f>SUMIFS(СВЦЭМ!$D$34:$D$777,СВЦЭМ!$A$34:$A$777,$A125,СВЦЭМ!$B$34:$B$777,T$119)+'СЕТ СН'!$I$11+СВЦЭМ!$D$10+'СЕТ СН'!$I$6-'СЕТ СН'!$I$23</f>
        <v>1571.9651753899998</v>
      </c>
      <c r="U125" s="37">
        <f>SUMIFS(СВЦЭМ!$D$34:$D$777,СВЦЭМ!$A$34:$A$777,$A125,СВЦЭМ!$B$34:$B$777,U$119)+'СЕТ СН'!$I$11+СВЦЭМ!$D$10+'СЕТ СН'!$I$6-'СЕТ СН'!$I$23</f>
        <v>1572.4555532900004</v>
      </c>
      <c r="V125" s="37">
        <f>SUMIFS(СВЦЭМ!$D$34:$D$777,СВЦЭМ!$A$34:$A$777,$A125,СВЦЭМ!$B$34:$B$777,V$119)+'СЕТ СН'!$I$11+СВЦЭМ!$D$10+'СЕТ СН'!$I$6-'СЕТ СН'!$I$23</f>
        <v>1584.4027255399997</v>
      </c>
      <c r="W125" s="37">
        <f>SUMIFS(СВЦЭМ!$D$34:$D$777,СВЦЭМ!$A$34:$A$777,$A125,СВЦЭМ!$B$34:$B$777,W$119)+'СЕТ СН'!$I$11+СВЦЭМ!$D$10+'СЕТ СН'!$I$6-'СЕТ СН'!$I$23</f>
        <v>1614.3913230400003</v>
      </c>
      <c r="X125" s="37">
        <f>SUMIFS(СВЦЭМ!$D$34:$D$777,СВЦЭМ!$A$34:$A$777,$A125,СВЦЭМ!$B$34:$B$777,X$119)+'СЕТ СН'!$I$11+СВЦЭМ!$D$10+'СЕТ СН'!$I$6-'СЕТ СН'!$I$23</f>
        <v>1668.82843546</v>
      </c>
      <c r="Y125" s="37">
        <f>SUMIFS(СВЦЭМ!$D$34:$D$777,СВЦЭМ!$A$34:$A$777,$A125,СВЦЭМ!$B$34:$B$777,Y$119)+'СЕТ СН'!$I$11+СВЦЭМ!$D$10+'СЕТ СН'!$I$6-'СЕТ СН'!$I$23</f>
        <v>1729.38331819</v>
      </c>
    </row>
    <row r="126" spans="1:27" ht="15.75" x14ac:dyDescent="0.2">
      <c r="A126" s="36">
        <f t="shared" si="3"/>
        <v>42923</v>
      </c>
      <c r="B126" s="37">
        <f>SUMIFS(СВЦЭМ!$D$34:$D$777,СВЦЭМ!$A$34:$A$777,$A126,СВЦЭМ!$B$34:$B$777,B$119)+'СЕТ СН'!$I$11+СВЦЭМ!$D$10+'СЕТ СН'!$I$6-'СЕТ СН'!$I$23</f>
        <v>1750.82419936</v>
      </c>
      <c r="C126" s="37">
        <f>SUMIFS(СВЦЭМ!$D$34:$D$777,СВЦЭМ!$A$34:$A$777,$A126,СВЦЭМ!$B$34:$B$777,C$119)+'СЕТ СН'!$I$11+СВЦЭМ!$D$10+'СЕТ СН'!$I$6-'СЕТ СН'!$I$23</f>
        <v>1872.17958275</v>
      </c>
      <c r="D126" s="37">
        <f>SUMIFS(СВЦЭМ!$D$34:$D$777,СВЦЭМ!$A$34:$A$777,$A126,СВЦЭМ!$B$34:$B$777,D$119)+'СЕТ СН'!$I$11+СВЦЭМ!$D$10+'СЕТ СН'!$I$6-'СЕТ СН'!$I$23</f>
        <v>1889.1396516100003</v>
      </c>
      <c r="E126" s="37">
        <f>SUMIFS(СВЦЭМ!$D$34:$D$777,СВЦЭМ!$A$34:$A$777,$A126,СВЦЭМ!$B$34:$B$777,E$119)+'СЕТ СН'!$I$11+СВЦЭМ!$D$10+'СЕТ СН'!$I$6-'СЕТ СН'!$I$23</f>
        <v>1902.3643645299999</v>
      </c>
      <c r="F126" s="37">
        <f>SUMIFS(СВЦЭМ!$D$34:$D$777,СВЦЭМ!$A$34:$A$777,$A126,СВЦЭМ!$B$34:$B$777,F$119)+'СЕТ СН'!$I$11+СВЦЭМ!$D$10+'СЕТ СН'!$I$6-'СЕТ СН'!$I$23</f>
        <v>1898.65403307</v>
      </c>
      <c r="G126" s="37">
        <f>SUMIFS(СВЦЭМ!$D$34:$D$777,СВЦЭМ!$A$34:$A$777,$A126,СВЦЭМ!$B$34:$B$777,G$119)+'СЕТ СН'!$I$11+СВЦЭМ!$D$10+'СЕТ СН'!$I$6-'СЕТ СН'!$I$23</f>
        <v>1895.0840047299998</v>
      </c>
      <c r="H126" s="37">
        <f>SUMIFS(СВЦЭМ!$D$34:$D$777,СВЦЭМ!$A$34:$A$777,$A126,СВЦЭМ!$B$34:$B$777,H$119)+'СЕТ СН'!$I$11+СВЦЭМ!$D$10+'СЕТ СН'!$I$6-'СЕТ СН'!$I$23</f>
        <v>1933.4761835700001</v>
      </c>
      <c r="I126" s="37">
        <f>SUMIFS(СВЦЭМ!$D$34:$D$777,СВЦЭМ!$A$34:$A$777,$A126,СВЦЭМ!$B$34:$B$777,I$119)+'СЕТ СН'!$I$11+СВЦЭМ!$D$10+'СЕТ СН'!$I$6-'СЕТ СН'!$I$23</f>
        <v>1889.8121403800001</v>
      </c>
      <c r="J126" s="37">
        <f>SUMIFS(СВЦЭМ!$D$34:$D$777,СВЦЭМ!$A$34:$A$777,$A126,СВЦЭМ!$B$34:$B$777,J$119)+'СЕТ СН'!$I$11+СВЦЭМ!$D$10+'СЕТ СН'!$I$6-'СЕТ СН'!$I$23</f>
        <v>1763.60893923</v>
      </c>
      <c r="K126" s="37">
        <f>SUMIFS(СВЦЭМ!$D$34:$D$777,СВЦЭМ!$A$34:$A$777,$A126,СВЦЭМ!$B$34:$B$777,K$119)+'СЕТ СН'!$I$11+СВЦЭМ!$D$10+'СЕТ СН'!$I$6-'СЕТ СН'!$I$23</f>
        <v>1665.01164307</v>
      </c>
      <c r="L126" s="37">
        <f>SUMIFS(СВЦЭМ!$D$34:$D$777,СВЦЭМ!$A$34:$A$777,$A126,СВЦЭМ!$B$34:$B$777,L$119)+'СЕТ СН'!$I$11+СВЦЭМ!$D$10+'СЕТ СН'!$I$6-'СЕТ СН'!$I$23</f>
        <v>1593.3192639500003</v>
      </c>
      <c r="M126" s="37">
        <f>SUMIFS(СВЦЭМ!$D$34:$D$777,СВЦЭМ!$A$34:$A$777,$A126,СВЦЭМ!$B$34:$B$777,M$119)+'СЕТ СН'!$I$11+СВЦЭМ!$D$10+'СЕТ СН'!$I$6-'СЕТ СН'!$I$23</f>
        <v>1569.1444208599996</v>
      </c>
      <c r="N126" s="37">
        <f>SUMIFS(СВЦЭМ!$D$34:$D$777,СВЦЭМ!$A$34:$A$777,$A126,СВЦЭМ!$B$34:$B$777,N$119)+'СЕТ СН'!$I$11+СВЦЭМ!$D$10+'СЕТ СН'!$I$6-'СЕТ СН'!$I$23</f>
        <v>1565.27065343</v>
      </c>
      <c r="O126" s="37">
        <f>SUMIFS(СВЦЭМ!$D$34:$D$777,СВЦЭМ!$A$34:$A$777,$A126,СВЦЭМ!$B$34:$B$777,O$119)+'СЕТ СН'!$I$11+СВЦЭМ!$D$10+'СЕТ СН'!$I$6-'СЕТ СН'!$I$23</f>
        <v>1573.0771481499996</v>
      </c>
      <c r="P126" s="37">
        <f>SUMIFS(СВЦЭМ!$D$34:$D$777,СВЦЭМ!$A$34:$A$777,$A126,СВЦЭМ!$B$34:$B$777,P$119)+'СЕТ СН'!$I$11+СВЦЭМ!$D$10+'СЕТ СН'!$I$6-'СЕТ СН'!$I$23</f>
        <v>1577.3442998800001</v>
      </c>
      <c r="Q126" s="37">
        <f>SUMIFS(СВЦЭМ!$D$34:$D$777,СВЦЭМ!$A$34:$A$777,$A126,СВЦЭМ!$B$34:$B$777,Q$119)+'СЕТ СН'!$I$11+СВЦЭМ!$D$10+'СЕТ СН'!$I$6-'СЕТ СН'!$I$23</f>
        <v>1574.0400308500002</v>
      </c>
      <c r="R126" s="37">
        <f>SUMIFS(СВЦЭМ!$D$34:$D$777,СВЦЭМ!$A$34:$A$777,$A126,СВЦЭМ!$B$34:$B$777,R$119)+'СЕТ СН'!$I$11+СВЦЭМ!$D$10+'СЕТ СН'!$I$6-'СЕТ СН'!$I$23</f>
        <v>1579.8258651599999</v>
      </c>
      <c r="S126" s="37">
        <f>SUMIFS(СВЦЭМ!$D$34:$D$777,СВЦЭМ!$A$34:$A$777,$A126,СВЦЭМ!$B$34:$B$777,S$119)+'СЕТ СН'!$I$11+СВЦЭМ!$D$10+'СЕТ СН'!$I$6-'СЕТ СН'!$I$23</f>
        <v>1567.0033396899998</v>
      </c>
      <c r="T126" s="37">
        <f>SUMIFS(СВЦЭМ!$D$34:$D$777,СВЦЭМ!$A$34:$A$777,$A126,СВЦЭМ!$B$34:$B$777,T$119)+'СЕТ СН'!$I$11+СВЦЭМ!$D$10+'СЕТ СН'!$I$6-'СЕТ СН'!$I$23</f>
        <v>1578.1320233799997</v>
      </c>
      <c r="U126" s="37">
        <f>SUMIFS(СВЦЭМ!$D$34:$D$777,СВЦЭМ!$A$34:$A$777,$A126,СВЦЭМ!$B$34:$B$777,U$119)+'СЕТ СН'!$I$11+СВЦЭМ!$D$10+'СЕТ СН'!$I$6-'СЕТ СН'!$I$23</f>
        <v>1582.1596386000001</v>
      </c>
      <c r="V126" s="37">
        <f>SUMIFS(СВЦЭМ!$D$34:$D$777,СВЦЭМ!$A$34:$A$777,$A126,СВЦЭМ!$B$34:$B$777,V$119)+'СЕТ СН'!$I$11+СВЦЭМ!$D$10+'СЕТ СН'!$I$6-'СЕТ СН'!$I$23</f>
        <v>1596.79626904</v>
      </c>
      <c r="W126" s="37">
        <f>SUMIFS(СВЦЭМ!$D$34:$D$777,СВЦЭМ!$A$34:$A$777,$A126,СВЦЭМ!$B$34:$B$777,W$119)+'СЕТ СН'!$I$11+СВЦЭМ!$D$10+'СЕТ СН'!$I$6-'СЕТ СН'!$I$23</f>
        <v>1624.7066930000001</v>
      </c>
      <c r="X126" s="37">
        <f>SUMIFS(СВЦЭМ!$D$34:$D$777,СВЦЭМ!$A$34:$A$777,$A126,СВЦЭМ!$B$34:$B$777,X$119)+'СЕТ СН'!$I$11+СВЦЭМ!$D$10+'СЕТ СН'!$I$6-'СЕТ СН'!$I$23</f>
        <v>1691.2339354599999</v>
      </c>
      <c r="Y126" s="37">
        <f>SUMIFS(СВЦЭМ!$D$34:$D$777,СВЦЭМ!$A$34:$A$777,$A126,СВЦЭМ!$B$34:$B$777,Y$119)+'СЕТ СН'!$I$11+СВЦЭМ!$D$10+'СЕТ СН'!$I$6-'СЕТ СН'!$I$23</f>
        <v>1761.9267043600003</v>
      </c>
    </row>
    <row r="127" spans="1:27" ht="15.75" x14ac:dyDescent="0.2">
      <c r="A127" s="36">
        <f t="shared" si="3"/>
        <v>42924</v>
      </c>
      <c r="B127" s="37">
        <f>SUMIFS(СВЦЭМ!$D$34:$D$777,СВЦЭМ!$A$34:$A$777,$A127,СВЦЭМ!$B$34:$B$777,B$119)+'СЕТ СН'!$I$11+СВЦЭМ!$D$10+'СЕТ СН'!$I$6-'СЕТ СН'!$I$23</f>
        <v>1798.3716138899999</v>
      </c>
      <c r="C127" s="37">
        <f>SUMIFS(СВЦЭМ!$D$34:$D$777,СВЦЭМ!$A$34:$A$777,$A127,СВЦЭМ!$B$34:$B$777,C$119)+'СЕТ СН'!$I$11+СВЦЭМ!$D$10+'СЕТ СН'!$I$6-'СЕТ СН'!$I$23</f>
        <v>1865.3392982800001</v>
      </c>
      <c r="D127" s="37">
        <f>SUMIFS(СВЦЭМ!$D$34:$D$777,СВЦЭМ!$A$34:$A$777,$A127,СВЦЭМ!$B$34:$B$777,D$119)+'СЕТ СН'!$I$11+СВЦЭМ!$D$10+'СЕТ СН'!$I$6-'СЕТ СН'!$I$23</f>
        <v>1912.81989647</v>
      </c>
      <c r="E127" s="37">
        <f>SUMIFS(СВЦЭМ!$D$34:$D$777,СВЦЭМ!$A$34:$A$777,$A127,СВЦЭМ!$B$34:$B$777,E$119)+'СЕТ СН'!$I$11+СВЦЭМ!$D$10+'СЕТ СН'!$I$6-'СЕТ СН'!$I$23</f>
        <v>1917.6804616899999</v>
      </c>
      <c r="F127" s="37">
        <f>SUMIFS(СВЦЭМ!$D$34:$D$777,СВЦЭМ!$A$34:$A$777,$A127,СВЦЭМ!$B$34:$B$777,F$119)+'СЕТ СН'!$I$11+СВЦЭМ!$D$10+'СЕТ СН'!$I$6-'СЕТ СН'!$I$23</f>
        <v>1914.6722813900001</v>
      </c>
      <c r="G127" s="37">
        <f>SUMIFS(СВЦЭМ!$D$34:$D$777,СВЦЭМ!$A$34:$A$777,$A127,СВЦЭМ!$B$34:$B$777,G$119)+'СЕТ СН'!$I$11+СВЦЭМ!$D$10+'СЕТ СН'!$I$6-'СЕТ СН'!$I$23</f>
        <v>1908.76557521</v>
      </c>
      <c r="H127" s="37">
        <f>SUMIFS(СВЦЭМ!$D$34:$D$777,СВЦЭМ!$A$34:$A$777,$A127,СВЦЭМ!$B$34:$B$777,H$119)+'СЕТ СН'!$I$11+СВЦЭМ!$D$10+'СЕТ СН'!$I$6-'СЕТ СН'!$I$23</f>
        <v>1914.4983448000003</v>
      </c>
      <c r="I127" s="37">
        <f>SUMIFS(СВЦЭМ!$D$34:$D$777,СВЦЭМ!$A$34:$A$777,$A127,СВЦЭМ!$B$34:$B$777,I$119)+'СЕТ СН'!$I$11+СВЦЭМ!$D$10+'СЕТ СН'!$I$6-'СЕТ СН'!$I$23</f>
        <v>1823.2284608700002</v>
      </c>
      <c r="J127" s="37">
        <f>SUMIFS(СВЦЭМ!$D$34:$D$777,СВЦЭМ!$A$34:$A$777,$A127,СВЦЭМ!$B$34:$B$777,J$119)+'СЕТ СН'!$I$11+СВЦЭМ!$D$10+'СЕТ СН'!$I$6-'СЕТ СН'!$I$23</f>
        <v>1733.9785001999999</v>
      </c>
      <c r="K127" s="37">
        <f>SUMIFS(СВЦЭМ!$D$34:$D$777,СВЦЭМ!$A$34:$A$777,$A127,СВЦЭМ!$B$34:$B$777,K$119)+'СЕТ СН'!$I$11+СВЦЭМ!$D$10+'СЕТ СН'!$I$6-'СЕТ СН'!$I$23</f>
        <v>1641.0400529799999</v>
      </c>
      <c r="L127" s="37">
        <f>SUMIFS(СВЦЭМ!$D$34:$D$777,СВЦЭМ!$A$34:$A$777,$A127,СВЦЭМ!$B$34:$B$777,L$119)+'СЕТ СН'!$I$11+СВЦЭМ!$D$10+'СЕТ СН'!$I$6-'СЕТ СН'!$I$23</f>
        <v>1571.3088712799999</v>
      </c>
      <c r="M127" s="37">
        <f>SUMIFS(СВЦЭМ!$D$34:$D$777,СВЦЭМ!$A$34:$A$777,$A127,СВЦЭМ!$B$34:$B$777,M$119)+'СЕТ СН'!$I$11+СВЦЭМ!$D$10+'СЕТ СН'!$I$6-'СЕТ СН'!$I$23</f>
        <v>1547.30138498</v>
      </c>
      <c r="N127" s="37">
        <f>SUMIFS(СВЦЭМ!$D$34:$D$777,СВЦЭМ!$A$34:$A$777,$A127,СВЦЭМ!$B$34:$B$777,N$119)+'СЕТ СН'!$I$11+СВЦЭМ!$D$10+'СЕТ СН'!$I$6-'СЕТ СН'!$I$23</f>
        <v>1553.7847209000001</v>
      </c>
      <c r="O127" s="37">
        <f>SUMIFS(СВЦЭМ!$D$34:$D$777,СВЦЭМ!$A$34:$A$777,$A127,СВЦЭМ!$B$34:$B$777,O$119)+'СЕТ СН'!$I$11+СВЦЭМ!$D$10+'СЕТ СН'!$I$6-'СЕТ СН'!$I$23</f>
        <v>1563.0984463699997</v>
      </c>
      <c r="P127" s="37">
        <f>SUMIFS(СВЦЭМ!$D$34:$D$777,СВЦЭМ!$A$34:$A$777,$A127,СВЦЭМ!$B$34:$B$777,P$119)+'СЕТ СН'!$I$11+СВЦЭМ!$D$10+'СЕТ СН'!$I$6-'СЕТ СН'!$I$23</f>
        <v>1565.40733348</v>
      </c>
      <c r="Q127" s="37">
        <f>SUMIFS(СВЦЭМ!$D$34:$D$777,СВЦЭМ!$A$34:$A$777,$A127,СВЦЭМ!$B$34:$B$777,Q$119)+'СЕТ СН'!$I$11+СВЦЭМ!$D$10+'СЕТ СН'!$I$6-'СЕТ СН'!$I$23</f>
        <v>1565.2676847800003</v>
      </c>
      <c r="R127" s="37">
        <f>SUMIFS(СВЦЭМ!$D$34:$D$777,СВЦЭМ!$A$34:$A$777,$A127,СВЦЭМ!$B$34:$B$777,R$119)+'СЕТ СН'!$I$11+СВЦЭМ!$D$10+'СЕТ СН'!$I$6-'СЕТ СН'!$I$23</f>
        <v>1563.2791524300001</v>
      </c>
      <c r="S127" s="37">
        <f>SUMIFS(СВЦЭМ!$D$34:$D$777,СВЦЭМ!$A$34:$A$777,$A127,СВЦЭМ!$B$34:$B$777,S$119)+'СЕТ СН'!$I$11+СВЦЭМ!$D$10+'СЕТ СН'!$I$6-'СЕТ СН'!$I$23</f>
        <v>1564.0939427499998</v>
      </c>
      <c r="T127" s="37">
        <f>SUMIFS(СВЦЭМ!$D$34:$D$777,СВЦЭМ!$A$34:$A$777,$A127,СВЦЭМ!$B$34:$B$777,T$119)+'СЕТ СН'!$I$11+СВЦЭМ!$D$10+'СЕТ СН'!$I$6-'СЕТ СН'!$I$23</f>
        <v>1609.3079470100001</v>
      </c>
      <c r="U127" s="37">
        <f>SUMIFS(СВЦЭМ!$D$34:$D$777,СВЦЭМ!$A$34:$A$777,$A127,СВЦЭМ!$B$34:$B$777,U$119)+'СЕТ СН'!$I$11+СВЦЭМ!$D$10+'СЕТ СН'!$I$6-'СЕТ СН'!$I$23</f>
        <v>1604.1597782899998</v>
      </c>
      <c r="V127" s="37">
        <f>SUMIFS(СВЦЭМ!$D$34:$D$777,СВЦЭМ!$A$34:$A$777,$A127,СВЦЭМ!$B$34:$B$777,V$119)+'СЕТ СН'!$I$11+СВЦЭМ!$D$10+'СЕТ СН'!$I$6-'СЕТ СН'!$I$23</f>
        <v>1601.2248119400001</v>
      </c>
      <c r="W127" s="37">
        <f>SUMIFS(СВЦЭМ!$D$34:$D$777,СВЦЭМ!$A$34:$A$777,$A127,СВЦЭМ!$B$34:$B$777,W$119)+'СЕТ СН'!$I$11+СВЦЭМ!$D$10+'СЕТ СН'!$I$6-'СЕТ СН'!$I$23</f>
        <v>1620.9052084100003</v>
      </c>
      <c r="X127" s="37">
        <f>SUMIFS(СВЦЭМ!$D$34:$D$777,СВЦЭМ!$A$34:$A$777,$A127,СВЦЭМ!$B$34:$B$777,X$119)+'СЕТ СН'!$I$11+СВЦЭМ!$D$10+'СЕТ СН'!$I$6-'СЕТ СН'!$I$23</f>
        <v>1664.65122182</v>
      </c>
      <c r="Y127" s="37">
        <f>SUMIFS(СВЦЭМ!$D$34:$D$777,СВЦЭМ!$A$34:$A$777,$A127,СВЦЭМ!$B$34:$B$777,Y$119)+'СЕТ СН'!$I$11+СВЦЭМ!$D$10+'СЕТ СН'!$I$6-'СЕТ СН'!$I$23</f>
        <v>1708.6040033099998</v>
      </c>
    </row>
    <row r="128" spans="1:27" ht="15.75" x14ac:dyDescent="0.2">
      <c r="A128" s="36">
        <f t="shared" si="3"/>
        <v>42925</v>
      </c>
      <c r="B128" s="37">
        <f>SUMIFS(СВЦЭМ!$D$34:$D$777,СВЦЭМ!$A$34:$A$777,$A128,СВЦЭМ!$B$34:$B$777,B$119)+'СЕТ СН'!$I$11+СВЦЭМ!$D$10+'СЕТ СН'!$I$6-'СЕТ СН'!$I$23</f>
        <v>1787.5396738500003</v>
      </c>
      <c r="C128" s="37">
        <f>SUMIFS(СВЦЭМ!$D$34:$D$777,СВЦЭМ!$A$34:$A$777,$A128,СВЦЭМ!$B$34:$B$777,C$119)+'СЕТ СН'!$I$11+СВЦЭМ!$D$10+'СЕТ СН'!$I$6-'СЕТ СН'!$I$23</f>
        <v>1854.9241440999999</v>
      </c>
      <c r="D128" s="37">
        <f>SUMIFS(СВЦЭМ!$D$34:$D$777,СВЦЭМ!$A$34:$A$777,$A128,СВЦЭМ!$B$34:$B$777,D$119)+'СЕТ СН'!$I$11+СВЦЭМ!$D$10+'СЕТ СН'!$I$6-'СЕТ СН'!$I$23</f>
        <v>1911.4882092799999</v>
      </c>
      <c r="E128" s="37">
        <f>SUMIFS(СВЦЭМ!$D$34:$D$777,СВЦЭМ!$A$34:$A$777,$A128,СВЦЭМ!$B$34:$B$777,E$119)+'СЕТ СН'!$I$11+СВЦЭМ!$D$10+'СЕТ СН'!$I$6-'СЕТ СН'!$I$23</f>
        <v>1912.5860573499999</v>
      </c>
      <c r="F128" s="37">
        <f>SUMIFS(СВЦЭМ!$D$34:$D$777,СВЦЭМ!$A$34:$A$777,$A128,СВЦЭМ!$B$34:$B$777,F$119)+'СЕТ СН'!$I$11+СВЦЭМ!$D$10+'СЕТ СН'!$I$6-'СЕТ СН'!$I$23</f>
        <v>1914.02401981</v>
      </c>
      <c r="G128" s="37">
        <f>SUMIFS(СВЦЭМ!$D$34:$D$777,СВЦЭМ!$A$34:$A$777,$A128,СВЦЭМ!$B$34:$B$777,G$119)+'СЕТ СН'!$I$11+СВЦЭМ!$D$10+'СЕТ СН'!$I$6-'СЕТ СН'!$I$23</f>
        <v>1908.7828587399999</v>
      </c>
      <c r="H128" s="37">
        <f>SUMIFS(СВЦЭМ!$D$34:$D$777,СВЦЭМ!$A$34:$A$777,$A128,СВЦЭМ!$B$34:$B$777,H$119)+'СЕТ СН'!$I$11+СВЦЭМ!$D$10+'СЕТ СН'!$I$6-'СЕТ СН'!$I$23</f>
        <v>1920.2991696999998</v>
      </c>
      <c r="I128" s="37">
        <f>SUMIFS(СВЦЭМ!$D$34:$D$777,СВЦЭМ!$A$34:$A$777,$A128,СВЦЭМ!$B$34:$B$777,I$119)+'СЕТ СН'!$I$11+СВЦЭМ!$D$10+'СЕТ СН'!$I$6-'СЕТ СН'!$I$23</f>
        <v>1860.7075921800001</v>
      </c>
      <c r="J128" s="37">
        <f>SUMIFS(СВЦЭМ!$D$34:$D$777,СВЦЭМ!$A$34:$A$777,$A128,СВЦЭМ!$B$34:$B$777,J$119)+'СЕТ СН'!$I$11+СВЦЭМ!$D$10+'СЕТ СН'!$I$6-'СЕТ СН'!$I$23</f>
        <v>1775.6994806600001</v>
      </c>
      <c r="K128" s="37">
        <f>SUMIFS(СВЦЭМ!$D$34:$D$777,СВЦЭМ!$A$34:$A$777,$A128,СВЦЭМ!$B$34:$B$777,K$119)+'СЕТ СН'!$I$11+СВЦЭМ!$D$10+'СЕТ СН'!$I$6-'СЕТ СН'!$I$23</f>
        <v>1638.2394112900001</v>
      </c>
      <c r="L128" s="37">
        <f>SUMIFS(СВЦЭМ!$D$34:$D$777,СВЦЭМ!$A$34:$A$777,$A128,СВЦЭМ!$B$34:$B$777,L$119)+'СЕТ СН'!$I$11+СВЦЭМ!$D$10+'СЕТ СН'!$I$6-'СЕТ СН'!$I$23</f>
        <v>1553.6036718199998</v>
      </c>
      <c r="M128" s="37">
        <f>SUMIFS(СВЦЭМ!$D$34:$D$777,СВЦЭМ!$A$34:$A$777,$A128,СВЦЭМ!$B$34:$B$777,M$119)+'СЕТ СН'!$I$11+СВЦЭМ!$D$10+'СЕТ СН'!$I$6-'СЕТ СН'!$I$23</f>
        <v>1513.2396154399999</v>
      </c>
      <c r="N128" s="37">
        <f>SUMIFS(СВЦЭМ!$D$34:$D$777,СВЦЭМ!$A$34:$A$777,$A128,СВЦЭМ!$B$34:$B$777,N$119)+'СЕТ СН'!$I$11+СВЦЭМ!$D$10+'СЕТ СН'!$I$6-'СЕТ СН'!$I$23</f>
        <v>1517.4512663699998</v>
      </c>
      <c r="O128" s="37">
        <f>SUMIFS(СВЦЭМ!$D$34:$D$777,СВЦЭМ!$A$34:$A$777,$A128,СВЦЭМ!$B$34:$B$777,O$119)+'СЕТ СН'!$I$11+СВЦЭМ!$D$10+'СЕТ СН'!$I$6-'СЕТ СН'!$I$23</f>
        <v>1521.6913591900002</v>
      </c>
      <c r="P128" s="37">
        <f>SUMIFS(СВЦЭМ!$D$34:$D$777,СВЦЭМ!$A$34:$A$777,$A128,СВЦЭМ!$B$34:$B$777,P$119)+'СЕТ СН'!$I$11+СВЦЭМ!$D$10+'СЕТ СН'!$I$6-'СЕТ СН'!$I$23</f>
        <v>1529.90274193</v>
      </c>
      <c r="Q128" s="37">
        <f>SUMIFS(СВЦЭМ!$D$34:$D$777,СВЦЭМ!$A$34:$A$777,$A128,СВЦЭМ!$B$34:$B$777,Q$119)+'СЕТ СН'!$I$11+СВЦЭМ!$D$10+'СЕТ СН'!$I$6-'СЕТ СН'!$I$23</f>
        <v>1529.0289124000001</v>
      </c>
      <c r="R128" s="37">
        <f>SUMIFS(СВЦЭМ!$D$34:$D$777,СВЦЭМ!$A$34:$A$777,$A128,СВЦЭМ!$B$34:$B$777,R$119)+'СЕТ СН'!$I$11+СВЦЭМ!$D$10+'СЕТ СН'!$I$6-'СЕТ СН'!$I$23</f>
        <v>1533.4989618700001</v>
      </c>
      <c r="S128" s="37">
        <f>SUMIFS(СВЦЭМ!$D$34:$D$777,СВЦЭМ!$A$34:$A$777,$A128,СВЦЭМ!$B$34:$B$777,S$119)+'СЕТ СН'!$I$11+СВЦЭМ!$D$10+'СЕТ СН'!$I$6-'СЕТ СН'!$I$23</f>
        <v>1448.6562920299998</v>
      </c>
      <c r="T128" s="37">
        <f>SUMIFS(СВЦЭМ!$D$34:$D$777,СВЦЭМ!$A$34:$A$777,$A128,СВЦЭМ!$B$34:$B$777,T$119)+'СЕТ СН'!$I$11+СВЦЭМ!$D$10+'СЕТ СН'!$I$6-'СЕТ СН'!$I$23</f>
        <v>1404.8565507999999</v>
      </c>
      <c r="U128" s="37">
        <f>SUMIFS(СВЦЭМ!$D$34:$D$777,СВЦЭМ!$A$34:$A$777,$A128,СВЦЭМ!$B$34:$B$777,U$119)+'СЕТ СН'!$I$11+СВЦЭМ!$D$10+'СЕТ СН'!$I$6-'СЕТ СН'!$I$23</f>
        <v>1404.4791715699998</v>
      </c>
      <c r="V128" s="37">
        <f>SUMIFS(СВЦЭМ!$D$34:$D$777,СВЦЭМ!$A$34:$A$777,$A128,СВЦЭМ!$B$34:$B$777,V$119)+'СЕТ СН'!$I$11+СВЦЭМ!$D$10+'СЕТ СН'!$I$6-'СЕТ СН'!$I$23</f>
        <v>1450.98831774</v>
      </c>
      <c r="W128" s="37">
        <f>SUMIFS(СВЦЭМ!$D$34:$D$777,СВЦЭМ!$A$34:$A$777,$A128,СВЦЭМ!$B$34:$B$777,W$119)+'СЕТ СН'!$I$11+СВЦЭМ!$D$10+'СЕТ СН'!$I$6-'СЕТ СН'!$I$23</f>
        <v>1512.7435051799998</v>
      </c>
      <c r="X128" s="37">
        <f>SUMIFS(СВЦЭМ!$D$34:$D$777,СВЦЭМ!$A$34:$A$777,$A128,СВЦЭМ!$B$34:$B$777,X$119)+'СЕТ СН'!$I$11+СВЦЭМ!$D$10+'СЕТ СН'!$I$6-'СЕТ СН'!$I$23</f>
        <v>1621.93552133</v>
      </c>
      <c r="Y128" s="37">
        <f>SUMIFS(СВЦЭМ!$D$34:$D$777,СВЦЭМ!$A$34:$A$777,$A128,СВЦЭМ!$B$34:$B$777,Y$119)+'СЕТ СН'!$I$11+СВЦЭМ!$D$10+'СЕТ СН'!$I$6-'СЕТ СН'!$I$23</f>
        <v>1729.5036821399999</v>
      </c>
    </row>
    <row r="129" spans="1:25" ht="15.75" x14ac:dyDescent="0.2">
      <c r="A129" s="36">
        <f t="shared" si="3"/>
        <v>42926</v>
      </c>
      <c r="B129" s="37">
        <f>SUMIFS(СВЦЭМ!$D$34:$D$777,СВЦЭМ!$A$34:$A$777,$A129,СВЦЭМ!$B$34:$B$777,B$119)+'СЕТ СН'!$I$11+СВЦЭМ!$D$10+'СЕТ СН'!$I$6-'СЕТ СН'!$I$23</f>
        <v>1696.92523949</v>
      </c>
      <c r="C129" s="37">
        <f>SUMIFS(СВЦЭМ!$D$34:$D$777,СВЦЭМ!$A$34:$A$777,$A129,СВЦЭМ!$B$34:$B$777,C$119)+'СЕТ СН'!$I$11+СВЦЭМ!$D$10+'СЕТ СН'!$I$6-'СЕТ СН'!$I$23</f>
        <v>1774.8959271200001</v>
      </c>
      <c r="D129" s="37">
        <f>SUMIFS(СВЦЭМ!$D$34:$D$777,СВЦЭМ!$A$34:$A$777,$A129,СВЦЭМ!$B$34:$B$777,D$119)+'СЕТ СН'!$I$11+СВЦЭМ!$D$10+'СЕТ СН'!$I$6-'СЕТ СН'!$I$23</f>
        <v>1885.15438249</v>
      </c>
      <c r="E129" s="37">
        <f>SUMIFS(СВЦЭМ!$D$34:$D$777,СВЦЭМ!$A$34:$A$777,$A129,СВЦЭМ!$B$34:$B$777,E$119)+'СЕТ СН'!$I$11+СВЦЭМ!$D$10+'СЕТ СН'!$I$6-'СЕТ СН'!$I$23</f>
        <v>1903.6092683400002</v>
      </c>
      <c r="F129" s="37">
        <f>SUMIFS(СВЦЭМ!$D$34:$D$777,СВЦЭМ!$A$34:$A$777,$A129,СВЦЭМ!$B$34:$B$777,F$119)+'СЕТ СН'!$I$11+СВЦЭМ!$D$10+'СЕТ СН'!$I$6-'СЕТ СН'!$I$23</f>
        <v>1857.5182501300001</v>
      </c>
      <c r="G129" s="37">
        <f>SUMIFS(СВЦЭМ!$D$34:$D$777,СВЦЭМ!$A$34:$A$777,$A129,СВЦЭМ!$B$34:$B$777,G$119)+'СЕТ СН'!$I$11+СВЦЭМ!$D$10+'СЕТ СН'!$I$6-'СЕТ СН'!$I$23</f>
        <v>1866.7927445400001</v>
      </c>
      <c r="H129" s="37">
        <f>SUMIFS(СВЦЭМ!$D$34:$D$777,СВЦЭМ!$A$34:$A$777,$A129,СВЦЭМ!$B$34:$B$777,H$119)+'СЕТ СН'!$I$11+СВЦЭМ!$D$10+'СЕТ СН'!$I$6-'СЕТ СН'!$I$23</f>
        <v>1848.0723822099999</v>
      </c>
      <c r="I129" s="37">
        <f>SUMIFS(СВЦЭМ!$D$34:$D$777,СВЦЭМ!$A$34:$A$777,$A129,СВЦЭМ!$B$34:$B$777,I$119)+'СЕТ СН'!$I$11+СВЦЭМ!$D$10+'СЕТ СН'!$I$6-'СЕТ СН'!$I$23</f>
        <v>1789.39444357</v>
      </c>
      <c r="J129" s="37">
        <f>SUMIFS(СВЦЭМ!$D$34:$D$777,СВЦЭМ!$A$34:$A$777,$A129,СВЦЭМ!$B$34:$B$777,J$119)+'СЕТ СН'!$I$11+СВЦЭМ!$D$10+'СЕТ СН'!$I$6-'СЕТ СН'!$I$23</f>
        <v>1710.2302300299998</v>
      </c>
      <c r="K129" s="37">
        <f>SUMIFS(СВЦЭМ!$D$34:$D$777,СВЦЭМ!$A$34:$A$777,$A129,СВЦЭМ!$B$34:$B$777,K$119)+'СЕТ СН'!$I$11+СВЦЭМ!$D$10+'СЕТ СН'!$I$6-'СЕТ СН'!$I$23</f>
        <v>1618.3248475099999</v>
      </c>
      <c r="L129" s="37">
        <f>SUMIFS(СВЦЭМ!$D$34:$D$777,СВЦЭМ!$A$34:$A$777,$A129,СВЦЭМ!$B$34:$B$777,L$119)+'СЕТ СН'!$I$11+СВЦЭМ!$D$10+'СЕТ СН'!$I$6-'СЕТ СН'!$I$23</f>
        <v>1617.6772291099996</v>
      </c>
      <c r="M129" s="37">
        <f>SUMIFS(СВЦЭМ!$D$34:$D$777,СВЦЭМ!$A$34:$A$777,$A129,СВЦЭМ!$B$34:$B$777,M$119)+'СЕТ СН'!$I$11+СВЦЭМ!$D$10+'СЕТ СН'!$I$6-'СЕТ СН'!$I$23</f>
        <v>1613.3983802399998</v>
      </c>
      <c r="N129" s="37">
        <f>SUMIFS(СВЦЭМ!$D$34:$D$777,СВЦЭМ!$A$34:$A$777,$A129,СВЦЭМ!$B$34:$B$777,N$119)+'СЕТ СН'!$I$11+СВЦЭМ!$D$10+'СЕТ СН'!$I$6-'СЕТ СН'!$I$23</f>
        <v>1609.73420111</v>
      </c>
      <c r="O129" s="37">
        <f>SUMIFS(СВЦЭМ!$D$34:$D$777,СВЦЭМ!$A$34:$A$777,$A129,СВЦЭМ!$B$34:$B$777,O$119)+'СЕТ СН'!$I$11+СВЦЭМ!$D$10+'СЕТ СН'!$I$6-'СЕТ СН'!$I$23</f>
        <v>1618.2493375100003</v>
      </c>
      <c r="P129" s="37">
        <f>SUMIFS(СВЦЭМ!$D$34:$D$777,СВЦЭМ!$A$34:$A$777,$A129,СВЦЭМ!$B$34:$B$777,P$119)+'СЕТ СН'!$I$11+СВЦЭМ!$D$10+'СЕТ СН'!$I$6-'СЕТ СН'!$I$23</f>
        <v>1617.0455985799999</v>
      </c>
      <c r="Q129" s="37">
        <f>SUMIFS(СВЦЭМ!$D$34:$D$777,СВЦЭМ!$A$34:$A$777,$A129,СВЦЭМ!$B$34:$B$777,Q$119)+'СЕТ СН'!$I$11+СВЦЭМ!$D$10+'СЕТ СН'!$I$6-'СЕТ СН'!$I$23</f>
        <v>1620.4620865200004</v>
      </c>
      <c r="R129" s="37">
        <f>SUMIFS(СВЦЭМ!$D$34:$D$777,СВЦЭМ!$A$34:$A$777,$A129,СВЦЭМ!$B$34:$B$777,R$119)+'СЕТ СН'!$I$11+СВЦЭМ!$D$10+'СЕТ СН'!$I$6-'СЕТ СН'!$I$23</f>
        <v>1610.8922751199998</v>
      </c>
      <c r="S129" s="37">
        <f>SUMIFS(СВЦЭМ!$D$34:$D$777,СВЦЭМ!$A$34:$A$777,$A129,СВЦЭМ!$B$34:$B$777,S$119)+'СЕТ СН'!$I$11+СВЦЭМ!$D$10+'СЕТ СН'!$I$6-'СЕТ СН'!$I$23</f>
        <v>1606.9924956</v>
      </c>
      <c r="T129" s="37">
        <f>SUMIFS(СВЦЭМ!$D$34:$D$777,СВЦЭМ!$A$34:$A$777,$A129,СВЦЭМ!$B$34:$B$777,T$119)+'СЕТ СН'!$I$11+СВЦЭМ!$D$10+'СЕТ СН'!$I$6-'СЕТ СН'!$I$23</f>
        <v>1611.4756699299996</v>
      </c>
      <c r="U129" s="37">
        <f>SUMIFS(СВЦЭМ!$D$34:$D$777,СВЦЭМ!$A$34:$A$777,$A129,СВЦЭМ!$B$34:$B$777,U$119)+'СЕТ СН'!$I$11+СВЦЭМ!$D$10+'СЕТ СН'!$I$6-'СЕТ СН'!$I$23</f>
        <v>1613.6052486899998</v>
      </c>
      <c r="V129" s="37">
        <f>SUMIFS(СВЦЭМ!$D$34:$D$777,СВЦЭМ!$A$34:$A$777,$A129,СВЦЭМ!$B$34:$B$777,V$119)+'СЕТ СН'!$I$11+СВЦЭМ!$D$10+'СЕТ СН'!$I$6-'СЕТ СН'!$I$23</f>
        <v>1612.26049285</v>
      </c>
      <c r="W129" s="37">
        <f>SUMIFS(СВЦЭМ!$D$34:$D$777,СВЦЭМ!$A$34:$A$777,$A129,СВЦЭМ!$B$34:$B$777,W$119)+'СЕТ СН'!$I$11+СВЦЭМ!$D$10+'СЕТ СН'!$I$6-'СЕТ СН'!$I$23</f>
        <v>1594.31994657</v>
      </c>
      <c r="X129" s="37">
        <f>SUMIFS(СВЦЭМ!$D$34:$D$777,СВЦЭМ!$A$34:$A$777,$A129,СВЦЭМ!$B$34:$B$777,X$119)+'СЕТ СН'!$I$11+СВЦЭМ!$D$10+'СЕТ СН'!$I$6-'СЕТ СН'!$I$23</f>
        <v>1597.5392034200004</v>
      </c>
      <c r="Y129" s="37">
        <f>SUMIFS(СВЦЭМ!$D$34:$D$777,СВЦЭМ!$A$34:$A$777,$A129,СВЦЭМ!$B$34:$B$777,Y$119)+'СЕТ СН'!$I$11+СВЦЭМ!$D$10+'СЕТ СН'!$I$6-'СЕТ СН'!$I$23</f>
        <v>1692.9310114999998</v>
      </c>
    </row>
    <row r="130" spans="1:25" ht="15.75" x14ac:dyDescent="0.2">
      <c r="A130" s="36">
        <f t="shared" si="3"/>
        <v>42927</v>
      </c>
      <c r="B130" s="37">
        <f>SUMIFS(СВЦЭМ!$D$34:$D$777,СВЦЭМ!$A$34:$A$777,$A130,СВЦЭМ!$B$34:$B$777,B$119)+'СЕТ СН'!$I$11+СВЦЭМ!$D$10+'СЕТ СН'!$I$6-'СЕТ СН'!$I$23</f>
        <v>1775.1103868999999</v>
      </c>
      <c r="C130" s="37">
        <f>SUMIFS(СВЦЭМ!$D$34:$D$777,СВЦЭМ!$A$34:$A$777,$A130,СВЦЭМ!$B$34:$B$777,C$119)+'СЕТ СН'!$I$11+СВЦЭМ!$D$10+'СЕТ СН'!$I$6-'СЕТ СН'!$I$23</f>
        <v>1787.8890374700004</v>
      </c>
      <c r="D130" s="37">
        <f>SUMIFS(СВЦЭМ!$D$34:$D$777,СВЦЭМ!$A$34:$A$777,$A130,СВЦЭМ!$B$34:$B$777,D$119)+'СЕТ СН'!$I$11+СВЦЭМ!$D$10+'СЕТ СН'!$I$6-'СЕТ СН'!$I$23</f>
        <v>1903.1500300899997</v>
      </c>
      <c r="E130" s="37">
        <f>SUMIFS(СВЦЭМ!$D$34:$D$777,СВЦЭМ!$A$34:$A$777,$A130,СВЦЭМ!$B$34:$B$777,E$119)+'СЕТ СН'!$I$11+СВЦЭМ!$D$10+'СЕТ СН'!$I$6-'СЕТ СН'!$I$23</f>
        <v>1903.6106467600002</v>
      </c>
      <c r="F130" s="37">
        <f>SUMIFS(СВЦЭМ!$D$34:$D$777,СВЦЭМ!$A$34:$A$777,$A130,СВЦЭМ!$B$34:$B$777,F$119)+'СЕТ СН'!$I$11+СВЦЭМ!$D$10+'СЕТ СН'!$I$6-'СЕТ СН'!$I$23</f>
        <v>1905.0878187400003</v>
      </c>
      <c r="G130" s="37">
        <f>SUMIFS(СВЦЭМ!$D$34:$D$777,СВЦЭМ!$A$34:$A$777,$A130,СВЦЭМ!$B$34:$B$777,G$119)+'СЕТ СН'!$I$11+СВЦЭМ!$D$10+'СЕТ СН'!$I$6-'СЕТ СН'!$I$23</f>
        <v>1903.40471222</v>
      </c>
      <c r="H130" s="37">
        <f>SUMIFS(СВЦЭМ!$D$34:$D$777,СВЦЭМ!$A$34:$A$777,$A130,СВЦЭМ!$B$34:$B$777,H$119)+'СЕТ СН'!$I$11+СВЦЭМ!$D$10+'СЕТ СН'!$I$6-'СЕТ СН'!$I$23</f>
        <v>1933.0026672399999</v>
      </c>
      <c r="I130" s="37">
        <f>SUMIFS(СВЦЭМ!$D$34:$D$777,СВЦЭМ!$A$34:$A$777,$A130,СВЦЭМ!$B$34:$B$777,I$119)+'СЕТ СН'!$I$11+СВЦЭМ!$D$10+'СЕТ СН'!$I$6-'СЕТ СН'!$I$23</f>
        <v>1899.42032991</v>
      </c>
      <c r="J130" s="37">
        <f>SUMIFS(СВЦЭМ!$D$34:$D$777,СВЦЭМ!$A$34:$A$777,$A130,СВЦЭМ!$B$34:$B$777,J$119)+'СЕТ СН'!$I$11+СВЦЭМ!$D$10+'СЕТ СН'!$I$6-'СЕТ СН'!$I$23</f>
        <v>1777.1411820399999</v>
      </c>
      <c r="K130" s="37">
        <f>SUMIFS(СВЦЭМ!$D$34:$D$777,СВЦЭМ!$A$34:$A$777,$A130,СВЦЭМ!$B$34:$B$777,K$119)+'СЕТ СН'!$I$11+СВЦЭМ!$D$10+'СЕТ СН'!$I$6-'СЕТ СН'!$I$23</f>
        <v>1667.5719954900001</v>
      </c>
      <c r="L130" s="37">
        <f>SUMIFS(СВЦЭМ!$D$34:$D$777,СВЦЭМ!$A$34:$A$777,$A130,СВЦЭМ!$B$34:$B$777,L$119)+'СЕТ СН'!$I$11+СВЦЭМ!$D$10+'СЕТ СН'!$I$6-'СЕТ СН'!$I$23</f>
        <v>1594.86363007</v>
      </c>
      <c r="M130" s="37">
        <f>SUMIFS(СВЦЭМ!$D$34:$D$777,СВЦЭМ!$A$34:$A$777,$A130,СВЦЭМ!$B$34:$B$777,M$119)+'СЕТ СН'!$I$11+СВЦЭМ!$D$10+'СЕТ СН'!$I$6-'СЕТ СН'!$I$23</f>
        <v>1569.95644829</v>
      </c>
      <c r="N130" s="37">
        <f>SUMIFS(СВЦЭМ!$D$34:$D$777,СВЦЭМ!$A$34:$A$777,$A130,СВЦЭМ!$B$34:$B$777,N$119)+'СЕТ СН'!$I$11+СВЦЭМ!$D$10+'СЕТ СН'!$I$6-'СЕТ СН'!$I$23</f>
        <v>1576.6054685899999</v>
      </c>
      <c r="O130" s="37">
        <f>SUMIFS(СВЦЭМ!$D$34:$D$777,СВЦЭМ!$A$34:$A$777,$A130,СВЦЭМ!$B$34:$B$777,O$119)+'СЕТ СН'!$I$11+СВЦЭМ!$D$10+'СЕТ СН'!$I$6-'СЕТ СН'!$I$23</f>
        <v>1576.3457478400001</v>
      </c>
      <c r="P130" s="37">
        <f>SUMIFS(СВЦЭМ!$D$34:$D$777,СВЦЭМ!$A$34:$A$777,$A130,СВЦЭМ!$B$34:$B$777,P$119)+'СЕТ СН'!$I$11+СВЦЭМ!$D$10+'СЕТ СН'!$I$6-'СЕТ СН'!$I$23</f>
        <v>1577.4585619500003</v>
      </c>
      <c r="Q130" s="37">
        <f>SUMIFS(СВЦЭМ!$D$34:$D$777,СВЦЭМ!$A$34:$A$777,$A130,СВЦЭМ!$B$34:$B$777,Q$119)+'СЕТ СН'!$I$11+СВЦЭМ!$D$10+'СЕТ СН'!$I$6-'СЕТ СН'!$I$23</f>
        <v>1575.1105867900001</v>
      </c>
      <c r="R130" s="37">
        <f>SUMIFS(СВЦЭМ!$D$34:$D$777,СВЦЭМ!$A$34:$A$777,$A130,СВЦЭМ!$B$34:$B$777,R$119)+'СЕТ СН'!$I$11+СВЦЭМ!$D$10+'СЕТ СН'!$I$6-'СЕТ СН'!$I$23</f>
        <v>1585.6686653799998</v>
      </c>
      <c r="S130" s="37">
        <f>SUMIFS(СВЦЭМ!$D$34:$D$777,СВЦЭМ!$A$34:$A$777,$A130,СВЦЭМ!$B$34:$B$777,S$119)+'СЕТ СН'!$I$11+СВЦЭМ!$D$10+'СЕТ СН'!$I$6-'СЕТ СН'!$I$23</f>
        <v>1587.72849486</v>
      </c>
      <c r="T130" s="37">
        <f>SUMIFS(СВЦЭМ!$D$34:$D$777,СВЦЭМ!$A$34:$A$777,$A130,СВЦЭМ!$B$34:$B$777,T$119)+'СЕТ СН'!$I$11+СВЦЭМ!$D$10+'СЕТ СН'!$I$6-'СЕТ СН'!$I$23</f>
        <v>1603.3253551300004</v>
      </c>
      <c r="U130" s="37">
        <f>SUMIFS(СВЦЭМ!$D$34:$D$777,СВЦЭМ!$A$34:$A$777,$A130,СВЦЭМ!$B$34:$B$777,U$119)+'СЕТ СН'!$I$11+СВЦЭМ!$D$10+'СЕТ СН'!$I$6-'СЕТ СН'!$I$23</f>
        <v>1612.1194132000001</v>
      </c>
      <c r="V130" s="37">
        <f>SUMIFS(СВЦЭМ!$D$34:$D$777,СВЦЭМ!$A$34:$A$777,$A130,СВЦЭМ!$B$34:$B$777,V$119)+'СЕТ СН'!$I$11+СВЦЭМ!$D$10+'СЕТ СН'!$I$6-'СЕТ СН'!$I$23</f>
        <v>1622.9749064099997</v>
      </c>
      <c r="W130" s="37">
        <f>SUMIFS(СВЦЭМ!$D$34:$D$777,СВЦЭМ!$A$34:$A$777,$A130,СВЦЭМ!$B$34:$B$777,W$119)+'СЕТ СН'!$I$11+СВЦЭМ!$D$10+'СЕТ СН'!$I$6-'СЕТ СН'!$I$23</f>
        <v>1638.4493871300001</v>
      </c>
      <c r="X130" s="37">
        <f>SUMIFS(СВЦЭМ!$D$34:$D$777,СВЦЭМ!$A$34:$A$777,$A130,СВЦЭМ!$B$34:$B$777,X$119)+'СЕТ СН'!$I$11+СВЦЭМ!$D$10+'СЕТ СН'!$I$6-'СЕТ СН'!$I$23</f>
        <v>1706.5868891299997</v>
      </c>
      <c r="Y130" s="37">
        <f>SUMIFS(СВЦЭМ!$D$34:$D$777,СВЦЭМ!$A$34:$A$777,$A130,СВЦЭМ!$B$34:$B$777,Y$119)+'СЕТ СН'!$I$11+СВЦЭМ!$D$10+'СЕТ СН'!$I$6-'СЕТ СН'!$I$23</f>
        <v>1761.0332194100001</v>
      </c>
    </row>
    <row r="131" spans="1:25" ht="15.75" x14ac:dyDescent="0.2">
      <c r="A131" s="36">
        <f t="shared" si="3"/>
        <v>42928</v>
      </c>
      <c r="B131" s="37">
        <f>SUMIFS(СВЦЭМ!$D$34:$D$777,СВЦЭМ!$A$34:$A$777,$A131,СВЦЭМ!$B$34:$B$777,B$119)+'СЕТ СН'!$I$11+СВЦЭМ!$D$10+'СЕТ СН'!$I$6-'СЕТ СН'!$I$23</f>
        <v>1782.6869502600002</v>
      </c>
      <c r="C131" s="37">
        <f>SUMIFS(СВЦЭМ!$D$34:$D$777,СВЦЭМ!$A$34:$A$777,$A131,СВЦЭМ!$B$34:$B$777,C$119)+'СЕТ СН'!$I$11+СВЦЭМ!$D$10+'СЕТ СН'!$I$6-'СЕТ СН'!$I$23</f>
        <v>1837.0407369100003</v>
      </c>
      <c r="D131" s="37">
        <f>SUMIFS(СВЦЭМ!$D$34:$D$777,СВЦЭМ!$A$34:$A$777,$A131,СВЦЭМ!$B$34:$B$777,D$119)+'СЕТ СН'!$I$11+СВЦЭМ!$D$10+'СЕТ СН'!$I$6-'СЕТ СН'!$I$23</f>
        <v>1890.84535495</v>
      </c>
      <c r="E131" s="37">
        <f>SUMIFS(СВЦЭМ!$D$34:$D$777,СВЦЭМ!$A$34:$A$777,$A131,СВЦЭМ!$B$34:$B$777,E$119)+'СЕТ СН'!$I$11+СВЦЭМ!$D$10+'СЕТ СН'!$I$6-'СЕТ СН'!$I$23</f>
        <v>1895.7816084300002</v>
      </c>
      <c r="F131" s="37">
        <f>SUMIFS(СВЦЭМ!$D$34:$D$777,СВЦЭМ!$A$34:$A$777,$A131,СВЦЭМ!$B$34:$B$777,F$119)+'СЕТ СН'!$I$11+СВЦЭМ!$D$10+'СЕТ СН'!$I$6-'СЕТ СН'!$I$23</f>
        <v>1896.1910220999998</v>
      </c>
      <c r="G131" s="37">
        <f>SUMIFS(СВЦЭМ!$D$34:$D$777,СВЦЭМ!$A$34:$A$777,$A131,СВЦЭМ!$B$34:$B$777,G$119)+'СЕТ СН'!$I$11+СВЦЭМ!$D$10+'СЕТ СН'!$I$6-'СЕТ СН'!$I$23</f>
        <v>1895.9400611999999</v>
      </c>
      <c r="H131" s="37">
        <f>SUMIFS(СВЦЭМ!$D$34:$D$777,СВЦЭМ!$A$34:$A$777,$A131,СВЦЭМ!$B$34:$B$777,H$119)+'СЕТ СН'!$I$11+СВЦЭМ!$D$10+'СЕТ СН'!$I$6-'СЕТ СН'!$I$23</f>
        <v>1926.94012131</v>
      </c>
      <c r="I131" s="37">
        <f>SUMIFS(СВЦЭМ!$D$34:$D$777,СВЦЭМ!$A$34:$A$777,$A131,СВЦЭМ!$B$34:$B$777,I$119)+'СЕТ СН'!$I$11+СВЦЭМ!$D$10+'СЕТ СН'!$I$6-'СЕТ СН'!$I$23</f>
        <v>1922.20537762</v>
      </c>
      <c r="J131" s="37">
        <f>SUMIFS(СВЦЭМ!$D$34:$D$777,СВЦЭМ!$A$34:$A$777,$A131,СВЦЭМ!$B$34:$B$777,J$119)+'СЕТ СН'!$I$11+СВЦЭМ!$D$10+'СЕТ СН'!$I$6-'СЕТ СН'!$I$23</f>
        <v>1790.23206441</v>
      </c>
      <c r="K131" s="37">
        <f>SUMIFS(СВЦЭМ!$D$34:$D$777,СВЦЭМ!$A$34:$A$777,$A131,СВЦЭМ!$B$34:$B$777,K$119)+'СЕТ СН'!$I$11+СВЦЭМ!$D$10+'СЕТ СН'!$I$6-'СЕТ СН'!$I$23</f>
        <v>1681.2268356000004</v>
      </c>
      <c r="L131" s="37">
        <f>SUMIFS(СВЦЭМ!$D$34:$D$777,СВЦЭМ!$A$34:$A$777,$A131,СВЦЭМ!$B$34:$B$777,L$119)+'СЕТ СН'!$I$11+СВЦЭМ!$D$10+'СЕТ СН'!$I$6-'СЕТ СН'!$I$23</f>
        <v>1604.7750154599998</v>
      </c>
      <c r="M131" s="37">
        <f>SUMIFS(СВЦЭМ!$D$34:$D$777,СВЦЭМ!$A$34:$A$777,$A131,СВЦЭМ!$B$34:$B$777,M$119)+'СЕТ СН'!$I$11+СВЦЭМ!$D$10+'СЕТ СН'!$I$6-'СЕТ СН'!$I$23</f>
        <v>1576.6977692500004</v>
      </c>
      <c r="N131" s="37">
        <f>SUMIFS(СВЦЭМ!$D$34:$D$777,СВЦЭМ!$A$34:$A$777,$A131,СВЦЭМ!$B$34:$B$777,N$119)+'СЕТ СН'!$I$11+СВЦЭМ!$D$10+'СЕТ СН'!$I$6-'СЕТ СН'!$I$23</f>
        <v>1586.5861370499997</v>
      </c>
      <c r="O131" s="37">
        <f>SUMIFS(СВЦЭМ!$D$34:$D$777,СВЦЭМ!$A$34:$A$777,$A131,СВЦЭМ!$B$34:$B$777,O$119)+'СЕТ СН'!$I$11+СВЦЭМ!$D$10+'СЕТ СН'!$I$6-'СЕТ СН'!$I$23</f>
        <v>1590.4695649599998</v>
      </c>
      <c r="P131" s="37">
        <f>SUMIFS(СВЦЭМ!$D$34:$D$777,СВЦЭМ!$A$34:$A$777,$A131,СВЦЭМ!$B$34:$B$777,P$119)+'СЕТ СН'!$I$11+СВЦЭМ!$D$10+'СЕТ СН'!$I$6-'СЕТ СН'!$I$23</f>
        <v>1588.9481510200003</v>
      </c>
      <c r="Q131" s="37">
        <f>SUMIFS(СВЦЭМ!$D$34:$D$777,СВЦЭМ!$A$34:$A$777,$A131,СВЦЭМ!$B$34:$B$777,Q$119)+'СЕТ СН'!$I$11+СВЦЭМ!$D$10+'СЕТ СН'!$I$6-'СЕТ СН'!$I$23</f>
        <v>1588.4729220400004</v>
      </c>
      <c r="R131" s="37">
        <f>SUMIFS(СВЦЭМ!$D$34:$D$777,СВЦЭМ!$A$34:$A$777,$A131,СВЦЭМ!$B$34:$B$777,R$119)+'СЕТ СН'!$I$11+СВЦЭМ!$D$10+'СЕТ СН'!$I$6-'СЕТ СН'!$I$23</f>
        <v>1595.6029925900002</v>
      </c>
      <c r="S131" s="37">
        <f>SUMIFS(СВЦЭМ!$D$34:$D$777,СВЦЭМ!$A$34:$A$777,$A131,СВЦЭМ!$B$34:$B$777,S$119)+'СЕТ СН'!$I$11+СВЦЭМ!$D$10+'СЕТ СН'!$I$6-'СЕТ СН'!$I$23</f>
        <v>1596.0220613600004</v>
      </c>
      <c r="T131" s="37">
        <f>SUMIFS(СВЦЭМ!$D$34:$D$777,СВЦЭМ!$A$34:$A$777,$A131,СВЦЭМ!$B$34:$B$777,T$119)+'СЕТ СН'!$I$11+СВЦЭМ!$D$10+'СЕТ СН'!$I$6-'СЕТ СН'!$I$23</f>
        <v>1603.4822219600001</v>
      </c>
      <c r="U131" s="37">
        <f>SUMIFS(СВЦЭМ!$D$34:$D$777,СВЦЭМ!$A$34:$A$777,$A131,СВЦЭМ!$B$34:$B$777,U$119)+'СЕТ СН'!$I$11+СВЦЭМ!$D$10+'СЕТ СН'!$I$6-'СЕТ СН'!$I$23</f>
        <v>1609.9146722799996</v>
      </c>
      <c r="V131" s="37">
        <f>SUMIFS(СВЦЭМ!$D$34:$D$777,СВЦЭМ!$A$34:$A$777,$A131,СВЦЭМ!$B$34:$B$777,V$119)+'СЕТ СН'!$I$11+СВЦЭМ!$D$10+'СЕТ СН'!$I$6-'СЕТ СН'!$I$23</f>
        <v>1627.8155144700004</v>
      </c>
      <c r="W131" s="37">
        <f>SUMIFS(СВЦЭМ!$D$34:$D$777,СВЦЭМ!$A$34:$A$777,$A131,СВЦЭМ!$B$34:$B$777,W$119)+'СЕТ СН'!$I$11+СВЦЭМ!$D$10+'СЕТ СН'!$I$6-'СЕТ СН'!$I$23</f>
        <v>1650.86536858</v>
      </c>
      <c r="X131" s="37">
        <f>SUMIFS(СВЦЭМ!$D$34:$D$777,СВЦЭМ!$A$34:$A$777,$A131,СВЦЭМ!$B$34:$B$777,X$119)+'СЕТ СН'!$I$11+СВЦЭМ!$D$10+'СЕТ СН'!$I$6-'СЕТ СН'!$I$23</f>
        <v>1725.5303924600003</v>
      </c>
      <c r="Y131" s="37">
        <f>SUMIFS(СВЦЭМ!$D$34:$D$777,СВЦЭМ!$A$34:$A$777,$A131,СВЦЭМ!$B$34:$B$777,Y$119)+'СЕТ СН'!$I$11+СВЦЭМ!$D$10+'СЕТ СН'!$I$6-'СЕТ СН'!$I$23</f>
        <v>1754.5589919599997</v>
      </c>
    </row>
    <row r="132" spans="1:25" ht="15.75" x14ac:dyDescent="0.2">
      <c r="A132" s="36">
        <f t="shared" si="3"/>
        <v>42929</v>
      </c>
      <c r="B132" s="37">
        <f>SUMIFS(СВЦЭМ!$D$34:$D$777,СВЦЭМ!$A$34:$A$777,$A132,СВЦЭМ!$B$34:$B$777,B$119)+'СЕТ СН'!$I$11+СВЦЭМ!$D$10+'СЕТ СН'!$I$6-'СЕТ СН'!$I$23</f>
        <v>1760.9116381800004</v>
      </c>
      <c r="C132" s="37">
        <f>SUMIFS(СВЦЭМ!$D$34:$D$777,СВЦЭМ!$A$34:$A$777,$A132,СВЦЭМ!$B$34:$B$777,C$119)+'СЕТ СН'!$I$11+СВЦЭМ!$D$10+'СЕТ СН'!$I$6-'СЕТ СН'!$I$23</f>
        <v>1826.8816969500003</v>
      </c>
      <c r="D132" s="37">
        <f>SUMIFS(СВЦЭМ!$D$34:$D$777,СВЦЭМ!$A$34:$A$777,$A132,СВЦЭМ!$B$34:$B$777,D$119)+'СЕТ СН'!$I$11+СВЦЭМ!$D$10+'СЕТ СН'!$I$6-'СЕТ СН'!$I$23</f>
        <v>1902.6873739900002</v>
      </c>
      <c r="E132" s="37">
        <f>SUMIFS(СВЦЭМ!$D$34:$D$777,СВЦЭМ!$A$34:$A$777,$A132,СВЦЭМ!$B$34:$B$777,E$119)+'СЕТ СН'!$I$11+СВЦЭМ!$D$10+'СЕТ СН'!$I$6-'СЕТ СН'!$I$23</f>
        <v>1906.1033761799999</v>
      </c>
      <c r="F132" s="37">
        <f>SUMIFS(СВЦЭМ!$D$34:$D$777,СВЦЭМ!$A$34:$A$777,$A132,СВЦЭМ!$B$34:$B$777,F$119)+'СЕТ СН'!$I$11+СВЦЭМ!$D$10+'СЕТ СН'!$I$6-'СЕТ СН'!$I$23</f>
        <v>1910.4146010300001</v>
      </c>
      <c r="G132" s="37">
        <f>SUMIFS(СВЦЭМ!$D$34:$D$777,СВЦЭМ!$A$34:$A$777,$A132,СВЦЭМ!$B$34:$B$777,G$119)+'СЕТ СН'!$I$11+СВЦЭМ!$D$10+'СЕТ СН'!$I$6-'СЕТ СН'!$I$23</f>
        <v>1910.3966587699997</v>
      </c>
      <c r="H132" s="37">
        <f>SUMIFS(СВЦЭМ!$D$34:$D$777,СВЦЭМ!$A$34:$A$777,$A132,СВЦЭМ!$B$34:$B$777,H$119)+'СЕТ СН'!$I$11+СВЦЭМ!$D$10+'СЕТ СН'!$I$6-'СЕТ СН'!$I$23</f>
        <v>1932.2341517100003</v>
      </c>
      <c r="I132" s="37">
        <f>SUMIFS(СВЦЭМ!$D$34:$D$777,СВЦЭМ!$A$34:$A$777,$A132,СВЦЭМ!$B$34:$B$777,I$119)+'СЕТ СН'!$I$11+СВЦЭМ!$D$10+'СЕТ СН'!$I$6-'СЕТ СН'!$I$23</f>
        <v>1845.8937158399999</v>
      </c>
      <c r="J132" s="37">
        <f>SUMIFS(СВЦЭМ!$D$34:$D$777,СВЦЭМ!$A$34:$A$777,$A132,СВЦЭМ!$B$34:$B$777,J$119)+'СЕТ СН'!$I$11+СВЦЭМ!$D$10+'СЕТ СН'!$I$6-'СЕТ СН'!$I$23</f>
        <v>1727.0604906099998</v>
      </c>
      <c r="K132" s="37">
        <f>SUMIFS(СВЦЭМ!$D$34:$D$777,СВЦЭМ!$A$34:$A$777,$A132,СВЦЭМ!$B$34:$B$777,K$119)+'СЕТ СН'!$I$11+СВЦЭМ!$D$10+'СЕТ СН'!$I$6-'СЕТ СН'!$I$23</f>
        <v>1635.37680069</v>
      </c>
      <c r="L132" s="37">
        <f>SUMIFS(СВЦЭМ!$D$34:$D$777,СВЦЭМ!$A$34:$A$777,$A132,СВЦЭМ!$B$34:$B$777,L$119)+'СЕТ СН'!$I$11+СВЦЭМ!$D$10+'СЕТ СН'!$I$6-'СЕТ СН'!$I$23</f>
        <v>1564.0903467200001</v>
      </c>
      <c r="M132" s="37">
        <f>SUMIFS(СВЦЭМ!$D$34:$D$777,СВЦЭМ!$A$34:$A$777,$A132,СВЦЭМ!$B$34:$B$777,M$119)+'СЕТ СН'!$I$11+СВЦЭМ!$D$10+'СЕТ СН'!$I$6-'СЕТ СН'!$I$23</f>
        <v>1536.3309710200001</v>
      </c>
      <c r="N132" s="37">
        <f>SUMIFS(СВЦЭМ!$D$34:$D$777,СВЦЭМ!$A$34:$A$777,$A132,СВЦЭМ!$B$34:$B$777,N$119)+'СЕТ СН'!$I$11+СВЦЭМ!$D$10+'СЕТ СН'!$I$6-'СЕТ СН'!$I$23</f>
        <v>1543.4339417000001</v>
      </c>
      <c r="O132" s="37">
        <f>SUMIFS(СВЦЭМ!$D$34:$D$777,СВЦЭМ!$A$34:$A$777,$A132,СВЦЭМ!$B$34:$B$777,O$119)+'СЕТ СН'!$I$11+СВЦЭМ!$D$10+'СЕТ СН'!$I$6-'СЕТ СН'!$I$23</f>
        <v>1543.0133068499999</v>
      </c>
      <c r="P132" s="37">
        <f>SUMIFS(СВЦЭМ!$D$34:$D$777,СВЦЭМ!$A$34:$A$777,$A132,СВЦЭМ!$B$34:$B$777,P$119)+'СЕТ СН'!$I$11+СВЦЭМ!$D$10+'СЕТ СН'!$I$6-'СЕТ СН'!$I$23</f>
        <v>1541.87922815</v>
      </c>
      <c r="Q132" s="37">
        <f>SUMIFS(СВЦЭМ!$D$34:$D$777,СВЦЭМ!$A$34:$A$777,$A132,СВЦЭМ!$B$34:$B$777,Q$119)+'СЕТ СН'!$I$11+СВЦЭМ!$D$10+'СЕТ СН'!$I$6-'СЕТ СН'!$I$23</f>
        <v>1541.8156164000002</v>
      </c>
      <c r="R132" s="37">
        <f>SUMIFS(СВЦЭМ!$D$34:$D$777,СВЦЭМ!$A$34:$A$777,$A132,СВЦЭМ!$B$34:$B$777,R$119)+'СЕТ СН'!$I$11+СВЦЭМ!$D$10+'СЕТ СН'!$I$6-'СЕТ СН'!$I$23</f>
        <v>1548.5911064399997</v>
      </c>
      <c r="S132" s="37">
        <f>SUMIFS(СВЦЭМ!$D$34:$D$777,СВЦЭМ!$A$34:$A$777,$A132,СВЦЭМ!$B$34:$B$777,S$119)+'СЕТ СН'!$I$11+СВЦЭМ!$D$10+'СЕТ СН'!$I$6-'СЕТ СН'!$I$23</f>
        <v>1556.9169354300002</v>
      </c>
      <c r="T132" s="37">
        <f>SUMIFS(СВЦЭМ!$D$34:$D$777,СВЦЭМ!$A$34:$A$777,$A132,СВЦЭМ!$B$34:$B$777,T$119)+'СЕТ СН'!$I$11+СВЦЭМ!$D$10+'СЕТ СН'!$I$6-'СЕТ СН'!$I$23</f>
        <v>1593.8423653899999</v>
      </c>
      <c r="U132" s="37">
        <f>SUMIFS(СВЦЭМ!$D$34:$D$777,СВЦЭМ!$A$34:$A$777,$A132,СВЦЭМ!$B$34:$B$777,U$119)+'СЕТ СН'!$I$11+СВЦЭМ!$D$10+'СЕТ СН'!$I$6-'СЕТ СН'!$I$23</f>
        <v>1611.8673895900001</v>
      </c>
      <c r="V132" s="37">
        <f>SUMIFS(СВЦЭМ!$D$34:$D$777,СВЦЭМ!$A$34:$A$777,$A132,СВЦЭМ!$B$34:$B$777,V$119)+'СЕТ СН'!$I$11+СВЦЭМ!$D$10+'СЕТ СН'!$I$6-'СЕТ СН'!$I$23</f>
        <v>1632.7475685299996</v>
      </c>
      <c r="W132" s="37">
        <f>SUMIFS(СВЦЭМ!$D$34:$D$777,СВЦЭМ!$A$34:$A$777,$A132,СВЦЭМ!$B$34:$B$777,W$119)+'СЕТ СН'!$I$11+СВЦЭМ!$D$10+'СЕТ СН'!$I$6-'СЕТ СН'!$I$23</f>
        <v>1668.8356203900003</v>
      </c>
      <c r="X132" s="37">
        <f>SUMIFS(СВЦЭМ!$D$34:$D$777,СВЦЭМ!$A$34:$A$777,$A132,СВЦЭМ!$B$34:$B$777,X$119)+'СЕТ СН'!$I$11+СВЦЭМ!$D$10+'СЕТ СН'!$I$6-'СЕТ СН'!$I$23</f>
        <v>1730.61820635</v>
      </c>
      <c r="Y132" s="37">
        <f>SUMIFS(СВЦЭМ!$D$34:$D$777,СВЦЭМ!$A$34:$A$777,$A132,СВЦЭМ!$B$34:$B$777,Y$119)+'СЕТ СН'!$I$11+СВЦЭМ!$D$10+'СЕТ СН'!$I$6-'СЕТ СН'!$I$23</f>
        <v>1764.1453704</v>
      </c>
    </row>
    <row r="133" spans="1:25" ht="15.75" x14ac:dyDescent="0.2">
      <c r="A133" s="36">
        <f t="shared" si="3"/>
        <v>42930</v>
      </c>
      <c r="B133" s="37">
        <f>SUMIFS(СВЦЭМ!$D$34:$D$777,СВЦЭМ!$A$34:$A$777,$A133,СВЦЭМ!$B$34:$B$777,B$119)+'СЕТ СН'!$I$11+СВЦЭМ!$D$10+'СЕТ СН'!$I$6-'СЕТ СН'!$I$23</f>
        <v>1775.6334371599996</v>
      </c>
      <c r="C133" s="37">
        <f>SUMIFS(СВЦЭМ!$D$34:$D$777,СВЦЭМ!$A$34:$A$777,$A133,СВЦЭМ!$B$34:$B$777,C$119)+'СЕТ СН'!$I$11+СВЦЭМ!$D$10+'СЕТ СН'!$I$6-'СЕТ СН'!$I$23</f>
        <v>1767.77754499</v>
      </c>
      <c r="D133" s="37">
        <f>SUMIFS(СВЦЭМ!$D$34:$D$777,СВЦЭМ!$A$34:$A$777,$A133,СВЦЭМ!$B$34:$B$777,D$119)+'СЕТ СН'!$I$11+СВЦЭМ!$D$10+'СЕТ СН'!$I$6-'СЕТ СН'!$I$23</f>
        <v>1841.7659355999999</v>
      </c>
      <c r="E133" s="37">
        <f>SUMIFS(СВЦЭМ!$D$34:$D$777,СВЦЭМ!$A$34:$A$777,$A133,СВЦЭМ!$B$34:$B$777,E$119)+'СЕТ СН'!$I$11+СВЦЭМ!$D$10+'СЕТ СН'!$I$6-'СЕТ СН'!$I$23</f>
        <v>1831.0921761500003</v>
      </c>
      <c r="F133" s="37">
        <f>SUMIFS(СВЦЭМ!$D$34:$D$777,СВЦЭМ!$A$34:$A$777,$A133,СВЦЭМ!$B$34:$B$777,F$119)+'СЕТ СН'!$I$11+СВЦЭМ!$D$10+'СЕТ СН'!$I$6-'СЕТ СН'!$I$23</f>
        <v>1827.78633145</v>
      </c>
      <c r="G133" s="37">
        <f>SUMIFS(СВЦЭМ!$D$34:$D$777,СВЦЭМ!$A$34:$A$777,$A133,СВЦЭМ!$B$34:$B$777,G$119)+'СЕТ СН'!$I$11+СВЦЭМ!$D$10+'СЕТ СН'!$I$6-'СЕТ СН'!$I$23</f>
        <v>1833.5498911100003</v>
      </c>
      <c r="H133" s="37">
        <f>SUMIFS(СВЦЭМ!$D$34:$D$777,СВЦЭМ!$A$34:$A$777,$A133,СВЦЭМ!$B$34:$B$777,H$119)+'СЕТ СН'!$I$11+СВЦЭМ!$D$10+'СЕТ СН'!$I$6-'СЕТ СН'!$I$23</f>
        <v>1867.4532720899997</v>
      </c>
      <c r="I133" s="37">
        <f>SUMIFS(СВЦЭМ!$D$34:$D$777,СВЦЭМ!$A$34:$A$777,$A133,СВЦЭМ!$B$34:$B$777,I$119)+'СЕТ СН'!$I$11+СВЦЭМ!$D$10+'СЕТ СН'!$I$6-'СЕТ СН'!$I$23</f>
        <v>1823.0234478800003</v>
      </c>
      <c r="J133" s="37">
        <f>SUMIFS(СВЦЭМ!$D$34:$D$777,СВЦЭМ!$A$34:$A$777,$A133,СВЦЭМ!$B$34:$B$777,J$119)+'СЕТ СН'!$I$11+СВЦЭМ!$D$10+'СЕТ СН'!$I$6-'СЕТ СН'!$I$23</f>
        <v>1685.3653333700004</v>
      </c>
      <c r="K133" s="37">
        <f>SUMIFS(СВЦЭМ!$D$34:$D$777,СВЦЭМ!$A$34:$A$777,$A133,СВЦЭМ!$B$34:$B$777,K$119)+'СЕТ СН'!$I$11+СВЦЭМ!$D$10+'СЕТ СН'!$I$6-'СЕТ СН'!$I$23</f>
        <v>1625.5712338599997</v>
      </c>
      <c r="L133" s="37">
        <f>SUMIFS(СВЦЭМ!$D$34:$D$777,СВЦЭМ!$A$34:$A$777,$A133,СВЦЭМ!$B$34:$B$777,L$119)+'СЕТ СН'!$I$11+СВЦЭМ!$D$10+'СЕТ СН'!$I$6-'СЕТ СН'!$I$23</f>
        <v>1580.7673759500003</v>
      </c>
      <c r="M133" s="37">
        <f>SUMIFS(СВЦЭМ!$D$34:$D$777,СВЦЭМ!$A$34:$A$777,$A133,СВЦЭМ!$B$34:$B$777,M$119)+'СЕТ СН'!$I$11+СВЦЭМ!$D$10+'СЕТ СН'!$I$6-'СЕТ СН'!$I$23</f>
        <v>1576.3435406500003</v>
      </c>
      <c r="N133" s="37">
        <f>SUMIFS(СВЦЭМ!$D$34:$D$777,СВЦЭМ!$A$34:$A$777,$A133,СВЦЭМ!$B$34:$B$777,N$119)+'СЕТ СН'!$I$11+СВЦЭМ!$D$10+'СЕТ СН'!$I$6-'СЕТ СН'!$I$23</f>
        <v>1570.0173135800001</v>
      </c>
      <c r="O133" s="37">
        <f>SUMIFS(СВЦЭМ!$D$34:$D$777,СВЦЭМ!$A$34:$A$777,$A133,СВЦЭМ!$B$34:$B$777,O$119)+'СЕТ СН'!$I$11+СВЦЭМ!$D$10+'СЕТ СН'!$I$6-'СЕТ СН'!$I$23</f>
        <v>1573.0260107100003</v>
      </c>
      <c r="P133" s="37">
        <f>SUMIFS(СВЦЭМ!$D$34:$D$777,СВЦЭМ!$A$34:$A$777,$A133,СВЦЭМ!$B$34:$B$777,P$119)+'СЕТ СН'!$I$11+СВЦЭМ!$D$10+'СЕТ СН'!$I$6-'СЕТ СН'!$I$23</f>
        <v>1572.6708236300001</v>
      </c>
      <c r="Q133" s="37">
        <f>SUMIFS(СВЦЭМ!$D$34:$D$777,СВЦЭМ!$A$34:$A$777,$A133,СВЦЭМ!$B$34:$B$777,Q$119)+'СЕТ СН'!$I$11+СВЦЭМ!$D$10+'СЕТ СН'!$I$6-'СЕТ СН'!$I$23</f>
        <v>1576.3648734600001</v>
      </c>
      <c r="R133" s="37">
        <f>SUMIFS(СВЦЭМ!$D$34:$D$777,СВЦЭМ!$A$34:$A$777,$A133,СВЦЭМ!$B$34:$B$777,R$119)+'СЕТ СН'!$I$11+СВЦЭМ!$D$10+'СЕТ СН'!$I$6-'СЕТ СН'!$I$23</f>
        <v>1572.1229187999998</v>
      </c>
      <c r="S133" s="37">
        <f>SUMIFS(СВЦЭМ!$D$34:$D$777,СВЦЭМ!$A$34:$A$777,$A133,СВЦЭМ!$B$34:$B$777,S$119)+'СЕТ СН'!$I$11+СВЦЭМ!$D$10+'СЕТ СН'!$I$6-'СЕТ СН'!$I$23</f>
        <v>1569.9188468000002</v>
      </c>
      <c r="T133" s="37">
        <f>SUMIFS(СВЦЭМ!$D$34:$D$777,СВЦЭМ!$A$34:$A$777,$A133,СВЦЭМ!$B$34:$B$777,T$119)+'СЕТ СН'!$I$11+СВЦЭМ!$D$10+'СЕТ СН'!$I$6-'СЕТ СН'!$I$23</f>
        <v>1563.4264840300002</v>
      </c>
      <c r="U133" s="37">
        <f>SUMIFS(СВЦЭМ!$D$34:$D$777,СВЦЭМ!$A$34:$A$777,$A133,СВЦЭМ!$B$34:$B$777,U$119)+'СЕТ СН'!$I$11+СВЦЭМ!$D$10+'СЕТ СН'!$I$6-'СЕТ СН'!$I$23</f>
        <v>1552.4766327299999</v>
      </c>
      <c r="V133" s="37">
        <f>SUMIFS(СВЦЭМ!$D$34:$D$777,СВЦЭМ!$A$34:$A$777,$A133,СВЦЭМ!$B$34:$B$777,V$119)+'СЕТ СН'!$I$11+СВЦЭМ!$D$10+'СЕТ СН'!$I$6-'СЕТ СН'!$I$23</f>
        <v>1552.8962354599998</v>
      </c>
      <c r="W133" s="37">
        <f>SUMIFS(СВЦЭМ!$D$34:$D$777,СВЦЭМ!$A$34:$A$777,$A133,СВЦЭМ!$B$34:$B$777,W$119)+'СЕТ СН'!$I$11+СВЦЭМ!$D$10+'СЕТ СН'!$I$6-'СЕТ СН'!$I$23</f>
        <v>1557.4187427400002</v>
      </c>
      <c r="X133" s="37">
        <f>SUMIFS(СВЦЭМ!$D$34:$D$777,СВЦЭМ!$A$34:$A$777,$A133,СВЦЭМ!$B$34:$B$777,X$119)+'СЕТ СН'!$I$11+СВЦЭМ!$D$10+'СЕТ СН'!$I$6-'СЕТ СН'!$I$23</f>
        <v>1571.3445051899998</v>
      </c>
      <c r="Y133" s="37">
        <f>SUMIFS(СВЦЭМ!$D$34:$D$777,СВЦЭМ!$A$34:$A$777,$A133,СВЦЭМ!$B$34:$B$777,Y$119)+'СЕТ СН'!$I$11+СВЦЭМ!$D$10+'СЕТ СН'!$I$6-'СЕТ СН'!$I$23</f>
        <v>1584.05861473</v>
      </c>
    </row>
    <row r="134" spans="1:25" ht="15.75" x14ac:dyDescent="0.2">
      <c r="A134" s="36">
        <f t="shared" si="3"/>
        <v>42931</v>
      </c>
      <c r="B134" s="37">
        <f>SUMIFS(СВЦЭМ!$D$34:$D$777,СВЦЭМ!$A$34:$A$777,$A134,СВЦЭМ!$B$34:$B$777,B$119)+'СЕТ СН'!$I$11+СВЦЭМ!$D$10+'СЕТ СН'!$I$6-'СЕТ СН'!$I$23</f>
        <v>1701.14607845</v>
      </c>
      <c r="C134" s="37">
        <f>SUMIFS(СВЦЭМ!$D$34:$D$777,СВЦЭМ!$A$34:$A$777,$A134,СВЦЭМ!$B$34:$B$777,C$119)+'СЕТ СН'!$I$11+СВЦЭМ!$D$10+'СЕТ СН'!$I$6-'СЕТ СН'!$I$23</f>
        <v>1785.9117019200003</v>
      </c>
      <c r="D134" s="37">
        <f>SUMIFS(СВЦЭМ!$D$34:$D$777,СВЦЭМ!$A$34:$A$777,$A134,СВЦЭМ!$B$34:$B$777,D$119)+'СЕТ СН'!$I$11+СВЦЭМ!$D$10+'СЕТ СН'!$I$6-'СЕТ СН'!$I$23</f>
        <v>1850.12089616</v>
      </c>
      <c r="E134" s="37">
        <f>SUMIFS(СВЦЭМ!$D$34:$D$777,СВЦЭМ!$A$34:$A$777,$A134,СВЦЭМ!$B$34:$B$777,E$119)+'СЕТ СН'!$I$11+СВЦЭМ!$D$10+'СЕТ СН'!$I$6-'СЕТ СН'!$I$23</f>
        <v>1853.76331626</v>
      </c>
      <c r="F134" s="37">
        <f>SUMIFS(СВЦЭМ!$D$34:$D$777,СВЦЭМ!$A$34:$A$777,$A134,СВЦЭМ!$B$34:$B$777,F$119)+'СЕТ СН'!$I$11+СВЦЭМ!$D$10+'СЕТ СН'!$I$6-'СЕТ СН'!$I$23</f>
        <v>1858.3013097900002</v>
      </c>
      <c r="G134" s="37">
        <f>SUMIFS(СВЦЭМ!$D$34:$D$777,СВЦЭМ!$A$34:$A$777,$A134,СВЦЭМ!$B$34:$B$777,G$119)+'СЕТ СН'!$I$11+СВЦЭМ!$D$10+'СЕТ СН'!$I$6-'СЕТ СН'!$I$23</f>
        <v>1856.3724392599997</v>
      </c>
      <c r="H134" s="37">
        <f>SUMIFS(СВЦЭМ!$D$34:$D$777,СВЦЭМ!$A$34:$A$777,$A134,СВЦЭМ!$B$34:$B$777,H$119)+'СЕТ СН'!$I$11+СВЦЭМ!$D$10+'СЕТ СН'!$I$6-'СЕТ СН'!$I$23</f>
        <v>1852.5403989599999</v>
      </c>
      <c r="I134" s="37">
        <f>SUMIFS(СВЦЭМ!$D$34:$D$777,СВЦЭМ!$A$34:$A$777,$A134,СВЦЭМ!$B$34:$B$777,I$119)+'СЕТ СН'!$I$11+СВЦЭМ!$D$10+'СЕТ СН'!$I$6-'СЕТ СН'!$I$23</f>
        <v>1774.78698622</v>
      </c>
      <c r="J134" s="37">
        <f>SUMIFS(СВЦЭМ!$D$34:$D$777,СВЦЭМ!$A$34:$A$777,$A134,СВЦЭМ!$B$34:$B$777,J$119)+'СЕТ СН'!$I$11+СВЦЭМ!$D$10+'СЕТ СН'!$I$6-'СЕТ СН'!$I$23</f>
        <v>1665.3336133900002</v>
      </c>
      <c r="K134" s="37">
        <f>SUMIFS(СВЦЭМ!$D$34:$D$777,СВЦЭМ!$A$34:$A$777,$A134,СВЦЭМ!$B$34:$B$777,K$119)+'СЕТ СН'!$I$11+СВЦЭМ!$D$10+'СЕТ СН'!$I$6-'СЕТ СН'!$I$23</f>
        <v>1612.7171097500004</v>
      </c>
      <c r="L134" s="37">
        <f>SUMIFS(СВЦЭМ!$D$34:$D$777,СВЦЭМ!$A$34:$A$777,$A134,СВЦЭМ!$B$34:$B$777,L$119)+'СЕТ СН'!$I$11+СВЦЭМ!$D$10+'СЕТ СН'!$I$6-'СЕТ СН'!$I$23</f>
        <v>1602.3535707299998</v>
      </c>
      <c r="M134" s="37">
        <f>SUMIFS(СВЦЭМ!$D$34:$D$777,СВЦЭМ!$A$34:$A$777,$A134,СВЦЭМ!$B$34:$B$777,M$119)+'СЕТ СН'!$I$11+СВЦЭМ!$D$10+'СЕТ СН'!$I$6-'СЕТ СН'!$I$23</f>
        <v>1600.9584522800001</v>
      </c>
      <c r="N134" s="37">
        <f>SUMIFS(СВЦЭМ!$D$34:$D$777,СВЦЭМ!$A$34:$A$777,$A134,СВЦЭМ!$B$34:$B$777,N$119)+'СЕТ СН'!$I$11+СВЦЭМ!$D$10+'СЕТ СН'!$I$6-'СЕТ СН'!$I$23</f>
        <v>1594.76331884</v>
      </c>
      <c r="O134" s="37">
        <f>SUMIFS(СВЦЭМ!$D$34:$D$777,СВЦЭМ!$A$34:$A$777,$A134,СВЦЭМ!$B$34:$B$777,O$119)+'СЕТ СН'!$I$11+СВЦЭМ!$D$10+'СЕТ СН'!$I$6-'СЕТ СН'!$I$23</f>
        <v>1586.4196946700004</v>
      </c>
      <c r="P134" s="37">
        <f>SUMIFS(СВЦЭМ!$D$34:$D$777,СВЦЭМ!$A$34:$A$777,$A134,СВЦЭМ!$B$34:$B$777,P$119)+'СЕТ СН'!$I$11+СВЦЭМ!$D$10+'СЕТ СН'!$I$6-'СЕТ СН'!$I$23</f>
        <v>1585.0453550800003</v>
      </c>
      <c r="Q134" s="37">
        <f>SUMIFS(СВЦЭМ!$D$34:$D$777,СВЦЭМ!$A$34:$A$777,$A134,СВЦЭМ!$B$34:$B$777,Q$119)+'СЕТ СН'!$I$11+СВЦЭМ!$D$10+'СЕТ СН'!$I$6-'СЕТ СН'!$I$23</f>
        <v>1585.3897300799999</v>
      </c>
      <c r="R134" s="37">
        <f>SUMIFS(СВЦЭМ!$D$34:$D$777,СВЦЭМ!$A$34:$A$777,$A134,СВЦЭМ!$B$34:$B$777,R$119)+'СЕТ СН'!$I$11+СВЦЭМ!$D$10+'СЕТ СН'!$I$6-'СЕТ СН'!$I$23</f>
        <v>1583.3286817099997</v>
      </c>
      <c r="S134" s="37">
        <f>SUMIFS(СВЦЭМ!$D$34:$D$777,СВЦЭМ!$A$34:$A$777,$A134,СВЦЭМ!$B$34:$B$777,S$119)+'СЕТ СН'!$I$11+СВЦЭМ!$D$10+'СЕТ СН'!$I$6-'СЕТ СН'!$I$23</f>
        <v>1584.2486464399999</v>
      </c>
      <c r="T134" s="37">
        <f>SUMIFS(СВЦЭМ!$D$34:$D$777,СВЦЭМ!$A$34:$A$777,$A134,СВЦЭМ!$B$34:$B$777,T$119)+'СЕТ СН'!$I$11+СВЦЭМ!$D$10+'СЕТ СН'!$I$6-'СЕТ СН'!$I$23</f>
        <v>1582.1246768399997</v>
      </c>
      <c r="U134" s="37">
        <f>SUMIFS(СВЦЭМ!$D$34:$D$777,СВЦЭМ!$A$34:$A$777,$A134,СВЦЭМ!$B$34:$B$777,U$119)+'СЕТ СН'!$I$11+СВЦЭМ!$D$10+'СЕТ СН'!$I$6-'СЕТ СН'!$I$23</f>
        <v>1582.12844855</v>
      </c>
      <c r="V134" s="37">
        <f>SUMIFS(СВЦЭМ!$D$34:$D$777,СВЦЭМ!$A$34:$A$777,$A134,СВЦЭМ!$B$34:$B$777,V$119)+'СЕТ СН'!$I$11+СВЦЭМ!$D$10+'СЕТ СН'!$I$6-'СЕТ СН'!$I$23</f>
        <v>1603.1330077800003</v>
      </c>
      <c r="W134" s="37">
        <f>SUMIFS(СВЦЭМ!$D$34:$D$777,СВЦЭМ!$A$34:$A$777,$A134,СВЦЭМ!$B$34:$B$777,W$119)+'СЕТ СН'!$I$11+СВЦЭМ!$D$10+'СЕТ СН'!$I$6-'СЕТ СН'!$I$23</f>
        <v>1582.9572386299997</v>
      </c>
      <c r="X134" s="37">
        <f>SUMIFS(СВЦЭМ!$D$34:$D$777,СВЦЭМ!$A$34:$A$777,$A134,СВЦЭМ!$B$34:$B$777,X$119)+'СЕТ СН'!$I$11+СВЦЭМ!$D$10+'СЕТ СН'!$I$6-'СЕТ СН'!$I$23</f>
        <v>1563.2945068199997</v>
      </c>
      <c r="Y134" s="37">
        <f>SUMIFS(СВЦЭМ!$D$34:$D$777,СВЦЭМ!$A$34:$A$777,$A134,СВЦЭМ!$B$34:$B$777,Y$119)+'СЕТ СН'!$I$11+СВЦЭМ!$D$10+'СЕТ СН'!$I$6-'СЕТ СН'!$I$23</f>
        <v>1644.1536733900002</v>
      </c>
    </row>
    <row r="135" spans="1:25" ht="15.75" x14ac:dyDescent="0.2">
      <c r="A135" s="36">
        <f t="shared" si="3"/>
        <v>42932</v>
      </c>
      <c r="B135" s="37">
        <f>SUMIFS(СВЦЭМ!$D$34:$D$777,СВЦЭМ!$A$34:$A$777,$A135,СВЦЭМ!$B$34:$B$777,B$119)+'СЕТ СН'!$I$11+СВЦЭМ!$D$10+'СЕТ СН'!$I$6-'СЕТ СН'!$I$23</f>
        <v>1784.5292035499997</v>
      </c>
      <c r="C135" s="37">
        <f>SUMIFS(СВЦЭМ!$D$34:$D$777,СВЦЭМ!$A$34:$A$777,$A135,СВЦЭМ!$B$34:$B$777,C$119)+'СЕТ СН'!$I$11+СВЦЭМ!$D$10+'СЕТ СН'!$I$6-'СЕТ СН'!$I$23</f>
        <v>1873.36647434</v>
      </c>
      <c r="D135" s="37">
        <f>SUMIFS(СВЦЭМ!$D$34:$D$777,СВЦЭМ!$A$34:$A$777,$A135,СВЦЭМ!$B$34:$B$777,D$119)+'СЕТ СН'!$I$11+СВЦЭМ!$D$10+'СЕТ СН'!$I$6-'СЕТ СН'!$I$23</f>
        <v>1915.1014238099997</v>
      </c>
      <c r="E135" s="37">
        <f>SUMIFS(СВЦЭМ!$D$34:$D$777,СВЦЭМ!$A$34:$A$777,$A135,СВЦЭМ!$B$34:$B$777,E$119)+'СЕТ СН'!$I$11+СВЦЭМ!$D$10+'СЕТ СН'!$I$6-'СЕТ СН'!$I$23</f>
        <v>1908.4415375500002</v>
      </c>
      <c r="F135" s="37">
        <f>SUMIFS(СВЦЭМ!$D$34:$D$777,СВЦЭМ!$A$34:$A$777,$A135,СВЦЭМ!$B$34:$B$777,F$119)+'СЕТ СН'!$I$11+СВЦЭМ!$D$10+'СЕТ СН'!$I$6-'СЕТ СН'!$I$23</f>
        <v>1901.5303128400001</v>
      </c>
      <c r="G135" s="37">
        <f>SUMIFS(СВЦЭМ!$D$34:$D$777,СВЦЭМ!$A$34:$A$777,$A135,СВЦЭМ!$B$34:$B$777,G$119)+'СЕТ СН'!$I$11+СВЦЭМ!$D$10+'СЕТ СН'!$I$6-'СЕТ СН'!$I$23</f>
        <v>1899.1586286700003</v>
      </c>
      <c r="H135" s="37">
        <f>SUMIFS(СВЦЭМ!$D$34:$D$777,СВЦЭМ!$A$34:$A$777,$A135,СВЦЭМ!$B$34:$B$777,H$119)+'СЕТ СН'!$I$11+СВЦЭМ!$D$10+'СЕТ СН'!$I$6-'СЕТ СН'!$I$23</f>
        <v>1914.7873392700003</v>
      </c>
      <c r="I135" s="37">
        <f>SUMIFS(СВЦЭМ!$D$34:$D$777,СВЦЭМ!$A$34:$A$777,$A135,СВЦЭМ!$B$34:$B$777,I$119)+'СЕТ СН'!$I$11+СВЦЭМ!$D$10+'СЕТ СН'!$I$6-'СЕТ СН'!$I$23</f>
        <v>1844.3947872799999</v>
      </c>
      <c r="J135" s="37">
        <f>SUMIFS(СВЦЭМ!$D$34:$D$777,СВЦЭМ!$A$34:$A$777,$A135,СВЦЭМ!$B$34:$B$777,J$119)+'СЕТ СН'!$I$11+СВЦЭМ!$D$10+'СЕТ СН'!$I$6-'СЕТ СН'!$I$23</f>
        <v>1726.7475241100001</v>
      </c>
      <c r="K135" s="37">
        <f>SUMIFS(СВЦЭМ!$D$34:$D$777,СВЦЭМ!$A$34:$A$777,$A135,СВЦЭМ!$B$34:$B$777,K$119)+'СЕТ СН'!$I$11+СВЦЭМ!$D$10+'СЕТ СН'!$I$6-'СЕТ СН'!$I$23</f>
        <v>1601.0412391700002</v>
      </c>
      <c r="L135" s="37">
        <f>SUMIFS(СВЦЭМ!$D$34:$D$777,СВЦЭМ!$A$34:$A$777,$A135,СВЦЭМ!$B$34:$B$777,L$119)+'СЕТ СН'!$I$11+СВЦЭМ!$D$10+'СЕТ СН'!$I$6-'СЕТ СН'!$I$23</f>
        <v>1535.9701510599998</v>
      </c>
      <c r="M135" s="37">
        <f>SUMIFS(СВЦЭМ!$D$34:$D$777,СВЦЭМ!$A$34:$A$777,$A135,СВЦЭМ!$B$34:$B$777,M$119)+'СЕТ СН'!$I$11+СВЦЭМ!$D$10+'СЕТ СН'!$I$6-'СЕТ СН'!$I$23</f>
        <v>1501.1505562399998</v>
      </c>
      <c r="N135" s="37">
        <f>SUMIFS(СВЦЭМ!$D$34:$D$777,СВЦЭМ!$A$34:$A$777,$A135,СВЦЭМ!$B$34:$B$777,N$119)+'СЕТ СН'!$I$11+СВЦЭМ!$D$10+'СЕТ СН'!$I$6-'СЕТ СН'!$I$23</f>
        <v>1513.6047062500002</v>
      </c>
      <c r="O135" s="37">
        <f>SUMIFS(СВЦЭМ!$D$34:$D$777,СВЦЭМ!$A$34:$A$777,$A135,СВЦЭМ!$B$34:$B$777,O$119)+'СЕТ СН'!$I$11+СВЦЭМ!$D$10+'СЕТ СН'!$I$6-'СЕТ СН'!$I$23</f>
        <v>1496.4647322199999</v>
      </c>
      <c r="P135" s="37">
        <f>SUMIFS(СВЦЭМ!$D$34:$D$777,СВЦЭМ!$A$34:$A$777,$A135,СВЦЭМ!$B$34:$B$777,P$119)+'СЕТ СН'!$I$11+СВЦЭМ!$D$10+'СЕТ СН'!$I$6-'СЕТ СН'!$I$23</f>
        <v>1496.6249032400001</v>
      </c>
      <c r="Q135" s="37">
        <f>SUMIFS(СВЦЭМ!$D$34:$D$777,СВЦЭМ!$A$34:$A$777,$A135,СВЦЭМ!$B$34:$B$777,Q$119)+'СЕТ СН'!$I$11+СВЦЭМ!$D$10+'СЕТ СН'!$I$6-'СЕТ СН'!$I$23</f>
        <v>1497.9252484199997</v>
      </c>
      <c r="R135" s="37">
        <f>SUMIFS(СВЦЭМ!$D$34:$D$777,СВЦЭМ!$A$34:$A$777,$A135,СВЦЭМ!$B$34:$B$777,R$119)+'СЕТ СН'!$I$11+СВЦЭМ!$D$10+'СЕТ СН'!$I$6-'СЕТ СН'!$I$23</f>
        <v>1495.7972564399997</v>
      </c>
      <c r="S135" s="37">
        <f>SUMIFS(СВЦЭМ!$D$34:$D$777,СВЦЭМ!$A$34:$A$777,$A135,СВЦЭМ!$B$34:$B$777,S$119)+'СЕТ СН'!$I$11+СВЦЭМ!$D$10+'СЕТ СН'!$I$6-'СЕТ СН'!$I$23</f>
        <v>1491.4248935199998</v>
      </c>
      <c r="T135" s="37">
        <f>SUMIFS(СВЦЭМ!$D$34:$D$777,СВЦЭМ!$A$34:$A$777,$A135,СВЦЭМ!$B$34:$B$777,T$119)+'СЕТ СН'!$I$11+СВЦЭМ!$D$10+'СЕТ СН'!$I$6-'СЕТ СН'!$I$23</f>
        <v>1494.6828808299997</v>
      </c>
      <c r="U135" s="37">
        <f>SUMIFS(СВЦЭМ!$D$34:$D$777,СВЦЭМ!$A$34:$A$777,$A135,СВЦЭМ!$B$34:$B$777,U$119)+'СЕТ СН'!$I$11+СВЦЭМ!$D$10+'СЕТ СН'!$I$6-'СЕТ СН'!$I$23</f>
        <v>1493.5186319200002</v>
      </c>
      <c r="V135" s="37">
        <f>SUMIFS(СВЦЭМ!$D$34:$D$777,СВЦЭМ!$A$34:$A$777,$A135,СВЦЭМ!$B$34:$B$777,V$119)+'СЕТ СН'!$I$11+СВЦЭМ!$D$10+'СЕТ СН'!$I$6-'СЕТ СН'!$I$23</f>
        <v>1517.7041929100001</v>
      </c>
      <c r="W135" s="37">
        <f>SUMIFS(СВЦЭМ!$D$34:$D$777,СВЦЭМ!$A$34:$A$777,$A135,СВЦЭМ!$B$34:$B$777,W$119)+'СЕТ СН'!$I$11+СВЦЭМ!$D$10+'СЕТ СН'!$I$6-'СЕТ СН'!$I$23</f>
        <v>1568.38618073</v>
      </c>
      <c r="X135" s="37">
        <f>SUMIFS(СВЦЭМ!$D$34:$D$777,СВЦЭМ!$A$34:$A$777,$A135,СВЦЭМ!$B$34:$B$777,X$119)+'СЕТ СН'!$I$11+СВЦЭМ!$D$10+'СЕТ СН'!$I$6-'СЕТ СН'!$I$23</f>
        <v>1621.39526359</v>
      </c>
      <c r="Y135" s="37">
        <f>SUMIFS(СВЦЭМ!$D$34:$D$777,СВЦЭМ!$A$34:$A$777,$A135,СВЦЭМ!$B$34:$B$777,Y$119)+'СЕТ СН'!$I$11+СВЦЭМ!$D$10+'СЕТ СН'!$I$6-'СЕТ СН'!$I$23</f>
        <v>1714.2919813999997</v>
      </c>
    </row>
    <row r="136" spans="1:25" ht="15.75" x14ac:dyDescent="0.2">
      <c r="A136" s="36">
        <f t="shared" si="3"/>
        <v>42933</v>
      </c>
      <c r="B136" s="37">
        <f>SUMIFS(СВЦЭМ!$D$34:$D$777,СВЦЭМ!$A$34:$A$777,$A136,СВЦЭМ!$B$34:$B$777,B$119)+'СЕТ СН'!$I$11+СВЦЭМ!$D$10+'СЕТ СН'!$I$6-'СЕТ СН'!$I$23</f>
        <v>1782.26567488</v>
      </c>
      <c r="C136" s="37">
        <f>SUMIFS(СВЦЭМ!$D$34:$D$777,СВЦЭМ!$A$34:$A$777,$A136,СВЦЭМ!$B$34:$B$777,C$119)+'СЕТ СН'!$I$11+СВЦЭМ!$D$10+'СЕТ СН'!$I$6-'СЕТ СН'!$I$23</f>
        <v>1867.9971214300003</v>
      </c>
      <c r="D136" s="37">
        <f>SUMIFS(СВЦЭМ!$D$34:$D$777,СВЦЭМ!$A$34:$A$777,$A136,СВЦЭМ!$B$34:$B$777,D$119)+'СЕТ СН'!$I$11+СВЦЭМ!$D$10+'СЕТ СН'!$I$6-'СЕТ СН'!$I$23</f>
        <v>1922.9016128900003</v>
      </c>
      <c r="E136" s="37">
        <f>SUMIFS(СВЦЭМ!$D$34:$D$777,СВЦЭМ!$A$34:$A$777,$A136,СВЦЭМ!$B$34:$B$777,E$119)+'СЕТ СН'!$I$11+СВЦЭМ!$D$10+'СЕТ СН'!$I$6-'СЕТ СН'!$I$23</f>
        <v>1916.7703436900001</v>
      </c>
      <c r="F136" s="37">
        <f>SUMIFS(СВЦЭМ!$D$34:$D$777,СВЦЭМ!$A$34:$A$777,$A136,СВЦЭМ!$B$34:$B$777,F$119)+'СЕТ СН'!$I$11+СВЦЭМ!$D$10+'СЕТ СН'!$I$6-'СЕТ СН'!$I$23</f>
        <v>1914.1705106099998</v>
      </c>
      <c r="G136" s="37">
        <f>SUMIFS(СВЦЭМ!$D$34:$D$777,СВЦЭМ!$A$34:$A$777,$A136,СВЦЭМ!$B$34:$B$777,G$119)+'СЕТ СН'!$I$11+СВЦЭМ!$D$10+'СЕТ СН'!$I$6-'СЕТ СН'!$I$23</f>
        <v>1917.9709630899997</v>
      </c>
      <c r="H136" s="37">
        <f>SUMIFS(СВЦЭМ!$D$34:$D$777,СВЦЭМ!$A$34:$A$777,$A136,СВЦЭМ!$B$34:$B$777,H$119)+'СЕТ СН'!$I$11+СВЦЭМ!$D$10+'СЕТ СН'!$I$6-'СЕТ СН'!$I$23</f>
        <v>1900.1648941600001</v>
      </c>
      <c r="I136" s="37">
        <f>SUMIFS(СВЦЭМ!$D$34:$D$777,СВЦЭМ!$A$34:$A$777,$A136,СВЦЭМ!$B$34:$B$777,I$119)+'СЕТ СН'!$I$11+СВЦЭМ!$D$10+'СЕТ СН'!$I$6-'СЕТ СН'!$I$23</f>
        <v>1799.6540556700002</v>
      </c>
      <c r="J136" s="37">
        <f>SUMIFS(СВЦЭМ!$D$34:$D$777,СВЦЭМ!$A$34:$A$777,$A136,СВЦЭМ!$B$34:$B$777,J$119)+'СЕТ СН'!$I$11+СВЦЭМ!$D$10+'СЕТ СН'!$I$6-'СЕТ СН'!$I$23</f>
        <v>1675.81517067</v>
      </c>
      <c r="K136" s="37">
        <f>SUMIFS(СВЦЭМ!$D$34:$D$777,СВЦЭМ!$A$34:$A$777,$A136,СВЦЭМ!$B$34:$B$777,K$119)+'СЕТ СН'!$I$11+СВЦЭМ!$D$10+'СЕТ СН'!$I$6-'СЕТ СН'!$I$23</f>
        <v>1602.7648523400003</v>
      </c>
      <c r="L136" s="37">
        <f>SUMIFS(СВЦЭМ!$D$34:$D$777,СВЦЭМ!$A$34:$A$777,$A136,СВЦЭМ!$B$34:$B$777,L$119)+'СЕТ СН'!$I$11+СВЦЭМ!$D$10+'СЕТ СН'!$I$6-'СЕТ СН'!$I$23</f>
        <v>1523.5723311900001</v>
      </c>
      <c r="M136" s="37">
        <f>SUMIFS(СВЦЭМ!$D$34:$D$777,СВЦЭМ!$A$34:$A$777,$A136,СВЦЭМ!$B$34:$B$777,M$119)+'СЕТ СН'!$I$11+СВЦЭМ!$D$10+'СЕТ СН'!$I$6-'СЕТ СН'!$I$23</f>
        <v>1503.7931591299998</v>
      </c>
      <c r="N136" s="37">
        <f>SUMIFS(СВЦЭМ!$D$34:$D$777,СВЦЭМ!$A$34:$A$777,$A136,СВЦЭМ!$B$34:$B$777,N$119)+'СЕТ СН'!$I$11+СВЦЭМ!$D$10+'СЕТ СН'!$I$6-'СЕТ СН'!$I$23</f>
        <v>1522.3167824499997</v>
      </c>
      <c r="O136" s="37">
        <f>SUMIFS(СВЦЭМ!$D$34:$D$777,СВЦЭМ!$A$34:$A$777,$A136,СВЦЭМ!$B$34:$B$777,O$119)+'СЕТ СН'!$I$11+СВЦЭМ!$D$10+'СЕТ СН'!$I$6-'СЕТ СН'!$I$23</f>
        <v>1525.4542791499998</v>
      </c>
      <c r="P136" s="37">
        <f>SUMIFS(СВЦЭМ!$D$34:$D$777,СВЦЭМ!$A$34:$A$777,$A136,СВЦЭМ!$B$34:$B$777,P$119)+'СЕТ СН'!$I$11+СВЦЭМ!$D$10+'СЕТ СН'!$I$6-'СЕТ СН'!$I$23</f>
        <v>1527.1683431699998</v>
      </c>
      <c r="Q136" s="37">
        <f>SUMIFS(СВЦЭМ!$D$34:$D$777,СВЦЭМ!$A$34:$A$777,$A136,СВЦЭМ!$B$34:$B$777,Q$119)+'СЕТ СН'!$I$11+СВЦЭМ!$D$10+'СЕТ СН'!$I$6-'СЕТ СН'!$I$23</f>
        <v>1529.6786048200001</v>
      </c>
      <c r="R136" s="37">
        <f>SUMIFS(СВЦЭМ!$D$34:$D$777,СВЦЭМ!$A$34:$A$777,$A136,СВЦЭМ!$B$34:$B$777,R$119)+'СЕТ СН'!$I$11+СВЦЭМ!$D$10+'СЕТ СН'!$I$6-'СЕТ СН'!$I$23</f>
        <v>1530.9909681199997</v>
      </c>
      <c r="S136" s="37">
        <f>SUMIFS(СВЦЭМ!$D$34:$D$777,СВЦЭМ!$A$34:$A$777,$A136,СВЦЭМ!$B$34:$B$777,S$119)+'СЕТ СН'!$I$11+СВЦЭМ!$D$10+'СЕТ СН'!$I$6-'СЕТ СН'!$I$23</f>
        <v>1529.0048847099997</v>
      </c>
      <c r="T136" s="37">
        <f>SUMIFS(СВЦЭМ!$D$34:$D$777,СВЦЭМ!$A$34:$A$777,$A136,СВЦЭМ!$B$34:$B$777,T$119)+'СЕТ СН'!$I$11+СВЦЭМ!$D$10+'СЕТ СН'!$I$6-'СЕТ СН'!$I$23</f>
        <v>1525.4740875799998</v>
      </c>
      <c r="U136" s="37">
        <f>SUMIFS(СВЦЭМ!$D$34:$D$777,СВЦЭМ!$A$34:$A$777,$A136,СВЦЭМ!$B$34:$B$777,U$119)+'СЕТ СН'!$I$11+СВЦЭМ!$D$10+'СЕТ СН'!$I$6-'СЕТ СН'!$I$23</f>
        <v>1517.6980509599998</v>
      </c>
      <c r="V136" s="37">
        <f>SUMIFS(СВЦЭМ!$D$34:$D$777,СВЦЭМ!$A$34:$A$777,$A136,СВЦЭМ!$B$34:$B$777,V$119)+'СЕТ СН'!$I$11+СВЦЭМ!$D$10+'СЕТ СН'!$I$6-'СЕТ СН'!$I$23</f>
        <v>1515.1919623200001</v>
      </c>
      <c r="W136" s="37">
        <f>SUMIFS(СВЦЭМ!$D$34:$D$777,СВЦЭМ!$A$34:$A$777,$A136,СВЦЭМ!$B$34:$B$777,W$119)+'СЕТ СН'!$I$11+СВЦЭМ!$D$10+'СЕТ СН'!$I$6-'СЕТ СН'!$I$23</f>
        <v>1551.1307788699996</v>
      </c>
      <c r="X136" s="37">
        <f>SUMIFS(СВЦЭМ!$D$34:$D$777,СВЦЭМ!$A$34:$A$777,$A136,СВЦЭМ!$B$34:$B$777,X$119)+'СЕТ СН'!$I$11+СВЦЭМ!$D$10+'СЕТ СН'!$I$6-'СЕТ СН'!$I$23</f>
        <v>1577.0075413499999</v>
      </c>
      <c r="Y136" s="37">
        <f>SUMIFS(СВЦЭМ!$D$34:$D$777,СВЦЭМ!$A$34:$A$777,$A136,СВЦЭМ!$B$34:$B$777,Y$119)+'СЕТ СН'!$I$11+СВЦЭМ!$D$10+'СЕТ СН'!$I$6-'СЕТ СН'!$I$23</f>
        <v>1712.7424819500002</v>
      </c>
    </row>
    <row r="137" spans="1:25" ht="15.75" x14ac:dyDescent="0.2">
      <c r="A137" s="36">
        <f t="shared" si="3"/>
        <v>42934</v>
      </c>
      <c r="B137" s="37">
        <f>SUMIFS(СВЦЭМ!$D$34:$D$777,СВЦЭМ!$A$34:$A$777,$A137,СВЦЭМ!$B$34:$B$777,B$119)+'СЕТ СН'!$I$11+СВЦЭМ!$D$10+'СЕТ СН'!$I$6-'СЕТ СН'!$I$23</f>
        <v>1827.12920274</v>
      </c>
      <c r="C137" s="37">
        <f>SUMIFS(СВЦЭМ!$D$34:$D$777,СВЦЭМ!$A$34:$A$777,$A137,СВЦЭМ!$B$34:$B$777,C$119)+'СЕТ СН'!$I$11+СВЦЭМ!$D$10+'СЕТ СН'!$I$6-'СЕТ СН'!$I$23</f>
        <v>1851.51621191</v>
      </c>
      <c r="D137" s="37">
        <f>SUMIFS(СВЦЭМ!$D$34:$D$777,СВЦЭМ!$A$34:$A$777,$A137,СВЦЭМ!$B$34:$B$777,D$119)+'СЕТ СН'!$I$11+СВЦЭМ!$D$10+'СЕТ СН'!$I$6-'СЕТ СН'!$I$23</f>
        <v>1904.9082137300002</v>
      </c>
      <c r="E137" s="37">
        <f>SUMIFS(СВЦЭМ!$D$34:$D$777,СВЦЭМ!$A$34:$A$777,$A137,СВЦЭМ!$B$34:$B$777,E$119)+'СЕТ СН'!$I$11+СВЦЭМ!$D$10+'СЕТ СН'!$I$6-'СЕТ СН'!$I$23</f>
        <v>1906.5826408600001</v>
      </c>
      <c r="F137" s="37">
        <f>SUMIFS(СВЦЭМ!$D$34:$D$777,СВЦЭМ!$A$34:$A$777,$A137,СВЦЭМ!$B$34:$B$777,F$119)+'СЕТ СН'!$I$11+СВЦЭМ!$D$10+'СЕТ СН'!$I$6-'СЕТ СН'!$I$23</f>
        <v>1902.24294233</v>
      </c>
      <c r="G137" s="37">
        <f>SUMIFS(СВЦЭМ!$D$34:$D$777,СВЦЭМ!$A$34:$A$777,$A137,СВЦЭМ!$B$34:$B$777,G$119)+'СЕТ СН'!$I$11+СВЦЭМ!$D$10+'СЕТ СН'!$I$6-'СЕТ СН'!$I$23</f>
        <v>1903.7483696600002</v>
      </c>
      <c r="H137" s="37">
        <f>SUMIFS(СВЦЭМ!$D$34:$D$777,СВЦЭМ!$A$34:$A$777,$A137,СВЦЭМ!$B$34:$B$777,H$119)+'СЕТ СН'!$I$11+СВЦЭМ!$D$10+'СЕТ СН'!$I$6-'СЕТ СН'!$I$23</f>
        <v>1919.5562209600002</v>
      </c>
      <c r="I137" s="37">
        <f>SUMIFS(СВЦЭМ!$D$34:$D$777,СВЦЭМ!$A$34:$A$777,$A137,СВЦЭМ!$B$34:$B$777,I$119)+'СЕТ СН'!$I$11+СВЦЭМ!$D$10+'СЕТ СН'!$I$6-'СЕТ СН'!$I$23</f>
        <v>1850.27478445</v>
      </c>
      <c r="J137" s="37">
        <f>SUMIFS(СВЦЭМ!$D$34:$D$777,СВЦЭМ!$A$34:$A$777,$A137,СВЦЭМ!$B$34:$B$777,J$119)+'СЕТ СН'!$I$11+СВЦЭМ!$D$10+'СЕТ СН'!$I$6-'СЕТ СН'!$I$23</f>
        <v>1690.0258681200003</v>
      </c>
      <c r="K137" s="37">
        <f>SUMIFS(СВЦЭМ!$D$34:$D$777,СВЦЭМ!$A$34:$A$777,$A137,СВЦЭМ!$B$34:$B$777,K$119)+'СЕТ СН'!$I$11+СВЦЭМ!$D$10+'СЕТ СН'!$I$6-'СЕТ СН'!$I$23</f>
        <v>1606.3514838700003</v>
      </c>
      <c r="L137" s="37">
        <f>SUMIFS(СВЦЭМ!$D$34:$D$777,СВЦЭМ!$A$34:$A$777,$A137,СВЦЭМ!$B$34:$B$777,L$119)+'СЕТ СН'!$I$11+СВЦЭМ!$D$10+'СЕТ СН'!$I$6-'СЕТ СН'!$I$23</f>
        <v>1534.0584861799998</v>
      </c>
      <c r="M137" s="37">
        <f>SUMIFS(СВЦЭМ!$D$34:$D$777,СВЦЭМ!$A$34:$A$777,$A137,СВЦЭМ!$B$34:$B$777,M$119)+'СЕТ СН'!$I$11+СВЦЭМ!$D$10+'СЕТ СН'!$I$6-'СЕТ СН'!$I$23</f>
        <v>1514.4528219499998</v>
      </c>
      <c r="N137" s="37">
        <f>SUMIFS(СВЦЭМ!$D$34:$D$777,СВЦЭМ!$A$34:$A$777,$A137,СВЦЭМ!$B$34:$B$777,N$119)+'СЕТ СН'!$I$11+СВЦЭМ!$D$10+'СЕТ СН'!$I$6-'СЕТ СН'!$I$23</f>
        <v>1513.5659925199998</v>
      </c>
      <c r="O137" s="37">
        <f>SUMIFS(СВЦЭМ!$D$34:$D$777,СВЦЭМ!$A$34:$A$777,$A137,СВЦЭМ!$B$34:$B$777,O$119)+'СЕТ СН'!$I$11+СВЦЭМ!$D$10+'СЕТ СН'!$I$6-'СЕТ СН'!$I$23</f>
        <v>1506.8138619399997</v>
      </c>
      <c r="P137" s="37">
        <f>SUMIFS(СВЦЭМ!$D$34:$D$777,СВЦЭМ!$A$34:$A$777,$A137,СВЦЭМ!$B$34:$B$777,P$119)+'СЕТ СН'!$I$11+СВЦЭМ!$D$10+'СЕТ СН'!$I$6-'СЕТ СН'!$I$23</f>
        <v>1515.4286330800001</v>
      </c>
      <c r="Q137" s="37">
        <f>SUMIFS(СВЦЭМ!$D$34:$D$777,СВЦЭМ!$A$34:$A$777,$A137,СВЦЭМ!$B$34:$B$777,Q$119)+'СЕТ СН'!$I$11+СВЦЭМ!$D$10+'СЕТ СН'!$I$6-'СЕТ СН'!$I$23</f>
        <v>1518.1354043299998</v>
      </c>
      <c r="R137" s="37">
        <f>SUMIFS(СВЦЭМ!$D$34:$D$777,СВЦЭМ!$A$34:$A$777,$A137,СВЦЭМ!$B$34:$B$777,R$119)+'СЕТ СН'!$I$11+СВЦЭМ!$D$10+'СЕТ СН'!$I$6-'СЕТ СН'!$I$23</f>
        <v>1518.2515659699998</v>
      </c>
      <c r="S137" s="37">
        <f>SUMIFS(СВЦЭМ!$D$34:$D$777,СВЦЭМ!$A$34:$A$777,$A137,СВЦЭМ!$B$34:$B$777,S$119)+'СЕТ СН'!$I$11+СВЦЭМ!$D$10+'СЕТ СН'!$I$6-'СЕТ СН'!$I$23</f>
        <v>1504.2507628799999</v>
      </c>
      <c r="T137" s="37">
        <f>SUMIFS(СВЦЭМ!$D$34:$D$777,СВЦЭМ!$A$34:$A$777,$A137,СВЦЭМ!$B$34:$B$777,T$119)+'СЕТ СН'!$I$11+СВЦЭМ!$D$10+'СЕТ СН'!$I$6-'СЕТ СН'!$I$23</f>
        <v>1521.7166041800001</v>
      </c>
      <c r="U137" s="37">
        <f>SUMIFS(СВЦЭМ!$D$34:$D$777,СВЦЭМ!$A$34:$A$777,$A137,СВЦЭМ!$B$34:$B$777,U$119)+'СЕТ СН'!$I$11+СВЦЭМ!$D$10+'СЕТ СН'!$I$6-'СЕТ СН'!$I$23</f>
        <v>1533.6710417599998</v>
      </c>
      <c r="V137" s="37">
        <f>SUMIFS(СВЦЭМ!$D$34:$D$777,СВЦЭМ!$A$34:$A$777,$A137,СВЦЭМ!$B$34:$B$777,V$119)+'СЕТ СН'!$I$11+СВЦЭМ!$D$10+'СЕТ СН'!$I$6-'СЕТ СН'!$I$23</f>
        <v>1551.9779205300001</v>
      </c>
      <c r="W137" s="37">
        <f>SUMIFS(СВЦЭМ!$D$34:$D$777,СВЦЭМ!$A$34:$A$777,$A137,СВЦЭМ!$B$34:$B$777,W$119)+'СЕТ СН'!$I$11+СВЦЭМ!$D$10+'СЕТ СН'!$I$6-'СЕТ СН'!$I$23</f>
        <v>1583.3267611600004</v>
      </c>
      <c r="X137" s="37">
        <f>SUMIFS(СВЦЭМ!$D$34:$D$777,СВЦЭМ!$A$34:$A$777,$A137,СВЦЭМ!$B$34:$B$777,X$119)+'СЕТ СН'!$I$11+СВЦЭМ!$D$10+'СЕТ СН'!$I$6-'СЕТ СН'!$I$23</f>
        <v>1636.8810135700001</v>
      </c>
      <c r="Y137" s="37">
        <f>SUMIFS(СВЦЭМ!$D$34:$D$777,СВЦЭМ!$A$34:$A$777,$A137,СВЦЭМ!$B$34:$B$777,Y$119)+'СЕТ СН'!$I$11+СВЦЭМ!$D$10+'СЕТ СН'!$I$6-'СЕТ СН'!$I$23</f>
        <v>1757.1748872500002</v>
      </c>
    </row>
    <row r="138" spans="1:25" ht="15.75" x14ac:dyDescent="0.2">
      <c r="A138" s="36">
        <f t="shared" si="3"/>
        <v>42935</v>
      </c>
      <c r="B138" s="37">
        <f>SUMIFS(СВЦЭМ!$D$34:$D$777,СВЦЭМ!$A$34:$A$777,$A138,СВЦЭМ!$B$34:$B$777,B$119)+'СЕТ СН'!$I$11+СВЦЭМ!$D$10+'СЕТ СН'!$I$6-'СЕТ СН'!$I$23</f>
        <v>1675.5393724699998</v>
      </c>
      <c r="C138" s="37">
        <f>SUMIFS(СВЦЭМ!$D$34:$D$777,СВЦЭМ!$A$34:$A$777,$A138,СВЦЭМ!$B$34:$B$777,C$119)+'СЕТ СН'!$I$11+СВЦЭМ!$D$10+'СЕТ СН'!$I$6-'СЕТ СН'!$I$23</f>
        <v>1771.77552186</v>
      </c>
      <c r="D138" s="37">
        <f>SUMIFS(СВЦЭМ!$D$34:$D$777,СВЦЭМ!$A$34:$A$777,$A138,СВЦЭМ!$B$34:$B$777,D$119)+'СЕТ СН'!$I$11+СВЦЭМ!$D$10+'СЕТ СН'!$I$6-'СЕТ СН'!$I$23</f>
        <v>1818.4484340600002</v>
      </c>
      <c r="E138" s="37">
        <f>SUMIFS(СВЦЭМ!$D$34:$D$777,СВЦЭМ!$A$34:$A$777,$A138,СВЦЭМ!$B$34:$B$777,E$119)+'СЕТ СН'!$I$11+СВЦЭМ!$D$10+'СЕТ СН'!$I$6-'СЕТ СН'!$I$23</f>
        <v>1833.3583881599998</v>
      </c>
      <c r="F138" s="37">
        <f>SUMIFS(СВЦЭМ!$D$34:$D$777,СВЦЭМ!$A$34:$A$777,$A138,СВЦЭМ!$B$34:$B$777,F$119)+'СЕТ СН'!$I$11+СВЦЭМ!$D$10+'СЕТ СН'!$I$6-'СЕТ СН'!$I$23</f>
        <v>1841.8333958499998</v>
      </c>
      <c r="G138" s="37">
        <f>SUMIFS(СВЦЭМ!$D$34:$D$777,СВЦЭМ!$A$34:$A$777,$A138,СВЦЭМ!$B$34:$B$777,G$119)+'СЕТ СН'!$I$11+СВЦЭМ!$D$10+'СЕТ СН'!$I$6-'СЕТ СН'!$I$23</f>
        <v>1832.2205869500003</v>
      </c>
      <c r="H138" s="37">
        <f>SUMIFS(СВЦЭМ!$D$34:$D$777,СВЦЭМ!$A$34:$A$777,$A138,СВЦЭМ!$B$34:$B$777,H$119)+'СЕТ СН'!$I$11+СВЦЭМ!$D$10+'СЕТ СН'!$I$6-'СЕТ СН'!$I$23</f>
        <v>1756.85455585</v>
      </c>
      <c r="I138" s="37">
        <f>SUMIFS(СВЦЭМ!$D$34:$D$777,СВЦЭМ!$A$34:$A$777,$A138,СВЦЭМ!$B$34:$B$777,I$119)+'СЕТ СН'!$I$11+СВЦЭМ!$D$10+'СЕТ СН'!$I$6-'СЕТ СН'!$I$23</f>
        <v>1679.3394378000003</v>
      </c>
      <c r="J138" s="37">
        <f>SUMIFS(СВЦЭМ!$D$34:$D$777,СВЦЭМ!$A$34:$A$777,$A138,СВЦЭМ!$B$34:$B$777,J$119)+'СЕТ СН'!$I$11+СВЦЭМ!$D$10+'СЕТ СН'!$I$6-'СЕТ СН'!$I$23</f>
        <v>1574.1529076300003</v>
      </c>
      <c r="K138" s="37">
        <f>SUMIFS(СВЦЭМ!$D$34:$D$777,СВЦЭМ!$A$34:$A$777,$A138,СВЦЭМ!$B$34:$B$777,K$119)+'СЕТ СН'!$I$11+СВЦЭМ!$D$10+'СЕТ СН'!$I$6-'СЕТ СН'!$I$23</f>
        <v>1493.0459296099998</v>
      </c>
      <c r="L138" s="37">
        <f>SUMIFS(СВЦЭМ!$D$34:$D$777,СВЦЭМ!$A$34:$A$777,$A138,СВЦЭМ!$B$34:$B$777,L$119)+'СЕТ СН'!$I$11+СВЦЭМ!$D$10+'СЕТ СН'!$I$6-'СЕТ СН'!$I$23</f>
        <v>1424.8243673100001</v>
      </c>
      <c r="M138" s="37">
        <f>SUMIFS(СВЦЭМ!$D$34:$D$777,СВЦЭМ!$A$34:$A$777,$A138,СВЦЭМ!$B$34:$B$777,M$119)+'СЕТ СН'!$I$11+СВЦЭМ!$D$10+'СЕТ СН'!$I$6-'СЕТ СН'!$I$23</f>
        <v>1408.23476493</v>
      </c>
      <c r="N138" s="37">
        <f>SUMIFS(СВЦЭМ!$D$34:$D$777,СВЦЭМ!$A$34:$A$777,$A138,СВЦЭМ!$B$34:$B$777,N$119)+'СЕТ СН'!$I$11+СВЦЭМ!$D$10+'СЕТ СН'!$I$6-'СЕТ СН'!$I$23</f>
        <v>1409.4678559999998</v>
      </c>
      <c r="O138" s="37">
        <f>SUMIFS(СВЦЭМ!$D$34:$D$777,СВЦЭМ!$A$34:$A$777,$A138,СВЦЭМ!$B$34:$B$777,O$119)+'СЕТ СН'!$I$11+СВЦЭМ!$D$10+'СЕТ СН'!$I$6-'СЕТ СН'!$I$23</f>
        <v>1386.37327538</v>
      </c>
      <c r="P138" s="37">
        <f>SUMIFS(СВЦЭМ!$D$34:$D$777,СВЦЭМ!$A$34:$A$777,$A138,СВЦЭМ!$B$34:$B$777,P$119)+'СЕТ СН'!$I$11+СВЦЭМ!$D$10+'СЕТ СН'!$I$6-'СЕТ СН'!$I$23</f>
        <v>1405.1368328799999</v>
      </c>
      <c r="Q138" s="37">
        <f>SUMIFS(СВЦЭМ!$D$34:$D$777,СВЦЭМ!$A$34:$A$777,$A138,СВЦЭМ!$B$34:$B$777,Q$119)+'СЕТ СН'!$I$11+СВЦЭМ!$D$10+'СЕТ СН'!$I$6-'СЕТ СН'!$I$23</f>
        <v>1407.18632809</v>
      </c>
      <c r="R138" s="37">
        <f>SUMIFS(СВЦЭМ!$D$34:$D$777,СВЦЭМ!$A$34:$A$777,$A138,СВЦЭМ!$B$34:$B$777,R$119)+'СЕТ СН'!$I$11+СВЦЭМ!$D$10+'СЕТ СН'!$I$6-'СЕТ СН'!$I$23</f>
        <v>1412.6271291099999</v>
      </c>
      <c r="S138" s="37">
        <f>SUMIFS(СВЦЭМ!$D$34:$D$777,СВЦЭМ!$A$34:$A$777,$A138,СВЦЭМ!$B$34:$B$777,S$119)+'СЕТ СН'!$I$11+СВЦЭМ!$D$10+'СЕТ СН'!$I$6-'СЕТ СН'!$I$23</f>
        <v>1394.9569705700001</v>
      </c>
      <c r="T138" s="37">
        <f>SUMIFS(СВЦЭМ!$D$34:$D$777,СВЦЭМ!$A$34:$A$777,$A138,СВЦЭМ!$B$34:$B$777,T$119)+'СЕТ СН'!$I$11+СВЦЭМ!$D$10+'СЕТ СН'!$I$6-'СЕТ СН'!$I$23</f>
        <v>1406.8685669799997</v>
      </c>
      <c r="U138" s="37">
        <f>SUMIFS(СВЦЭМ!$D$34:$D$777,СВЦЭМ!$A$34:$A$777,$A138,СВЦЭМ!$B$34:$B$777,U$119)+'СЕТ СН'!$I$11+СВЦЭМ!$D$10+'СЕТ СН'!$I$6-'СЕТ СН'!$I$23</f>
        <v>1410.4080998099998</v>
      </c>
      <c r="V138" s="37">
        <f>SUMIFS(СВЦЭМ!$D$34:$D$777,СВЦЭМ!$A$34:$A$777,$A138,СВЦЭМ!$B$34:$B$777,V$119)+'СЕТ СН'!$I$11+СВЦЭМ!$D$10+'СЕТ СН'!$I$6-'СЕТ СН'!$I$23</f>
        <v>1424.62348075</v>
      </c>
      <c r="W138" s="37">
        <f>SUMIFS(СВЦЭМ!$D$34:$D$777,СВЦЭМ!$A$34:$A$777,$A138,СВЦЭМ!$B$34:$B$777,W$119)+'СЕТ СН'!$I$11+СВЦЭМ!$D$10+'СЕТ СН'!$I$6-'СЕТ СН'!$I$23</f>
        <v>1458.5555143299998</v>
      </c>
      <c r="X138" s="37">
        <f>SUMIFS(СВЦЭМ!$D$34:$D$777,СВЦЭМ!$A$34:$A$777,$A138,СВЦЭМ!$B$34:$B$777,X$119)+'СЕТ СН'!$I$11+СВЦЭМ!$D$10+'СЕТ СН'!$I$6-'СЕТ СН'!$I$23</f>
        <v>1527.4231206200002</v>
      </c>
      <c r="Y138" s="37">
        <f>SUMIFS(СВЦЭМ!$D$34:$D$777,СВЦЭМ!$A$34:$A$777,$A138,СВЦЭМ!$B$34:$B$777,Y$119)+'СЕТ СН'!$I$11+СВЦЭМ!$D$10+'СЕТ СН'!$I$6-'СЕТ СН'!$I$23</f>
        <v>1620.9431464199997</v>
      </c>
    </row>
    <row r="139" spans="1:25" ht="15.75" x14ac:dyDescent="0.2">
      <c r="A139" s="36">
        <f t="shared" si="3"/>
        <v>42936</v>
      </c>
      <c r="B139" s="37">
        <f>SUMIFS(СВЦЭМ!$D$34:$D$777,СВЦЭМ!$A$34:$A$777,$A139,СВЦЭМ!$B$34:$B$777,B$119)+'СЕТ СН'!$I$11+СВЦЭМ!$D$10+'СЕТ СН'!$I$6-'СЕТ СН'!$I$23</f>
        <v>1623.6216062399999</v>
      </c>
      <c r="C139" s="37">
        <f>SUMIFS(СВЦЭМ!$D$34:$D$777,СВЦЭМ!$A$34:$A$777,$A139,СВЦЭМ!$B$34:$B$777,C$119)+'СЕТ СН'!$I$11+СВЦЭМ!$D$10+'СЕТ СН'!$I$6-'СЕТ СН'!$I$23</f>
        <v>1695.9948001900002</v>
      </c>
      <c r="D139" s="37">
        <f>SUMIFS(СВЦЭМ!$D$34:$D$777,СВЦЭМ!$A$34:$A$777,$A139,СВЦЭМ!$B$34:$B$777,D$119)+'СЕТ СН'!$I$11+СВЦЭМ!$D$10+'СЕТ СН'!$I$6-'СЕТ СН'!$I$23</f>
        <v>1760.72011591</v>
      </c>
      <c r="E139" s="37">
        <f>SUMIFS(СВЦЭМ!$D$34:$D$777,СВЦЭМ!$A$34:$A$777,$A139,СВЦЭМ!$B$34:$B$777,E$119)+'СЕТ СН'!$I$11+СВЦЭМ!$D$10+'СЕТ СН'!$I$6-'СЕТ СН'!$I$23</f>
        <v>1785.9558248900003</v>
      </c>
      <c r="F139" s="37">
        <f>SUMIFS(СВЦЭМ!$D$34:$D$777,СВЦЭМ!$A$34:$A$777,$A139,СВЦЭМ!$B$34:$B$777,F$119)+'СЕТ СН'!$I$11+СВЦЭМ!$D$10+'СЕТ СН'!$I$6-'СЕТ СН'!$I$23</f>
        <v>1787.6456321400001</v>
      </c>
      <c r="G139" s="37">
        <f>SUMIFS(СВЦЭМ!$D$34:$D$777,СВЦЭМ!$A$34:$A$777,$A139,СВЦЭМ!$B$34:$B$777,G$119)+'СЕТ СН'!$I$11+СВЦЭМ!$D$10+'СЕТ СН'!$I$6-'СЕТ СН'!$I$23</f>
        <v>1785.8500688100003</v>
      </c>
      <c r="H139" s="37">
        <f>SUMIFS(СВЦЭМ!$D$34:$D$777,СВЦЭМ!$A$34:$A$777,$A139,СВЦЭМ!$B$34:$B$777,H$119)+'СЕТ СН'!$I$11+СВЦЭМ!$D$10+'СЕТ СН'!$I$6-'СЕТ СН'!$I$23</f>
        <v>1710.5277252300002</v>
      </c>
      <c r="I139" s="37">
        <f>SUMIFS(СВЦЭМ!$D$34:$D$777,СВЦЭМ!$A$34:$A$777,$A139,СВЦЭМ!$B$34:$B$777,I$119)+'СЕТ СН'!$I$11+СВЦЭМ!$D$10+'СЕТ СН'!$I$6-'СЕТ СН'!$I$23</f>
        <v>1655.5739965900002</v>
      </c>
      <c r="J139" s="37">
        <f>SUMIFS(СВЦЭМ!$D$34:$D$777,СВЦЭМ!$A$34:$A$777,$A139,СВЦЭМ!$B$34:$B$777,J$119)+'СЕТ СН'!$I$11+СВЦЭМ!$D$10+'СЕТ СН'!$I$6-'СЕТ СН'!$I$23</f>
        <v>1540.2027929599999</v>
      </c>
      <c r="K139" s="37">
        <f>SUMIFS(СВЦЭМ!$D$34:$D$777,СВЦЭМ!$A$34:$A$777,$A139,СВЦЭМ!$B$34:$B$777,K$119)+'СЕТ СН'!$I$11+СВЦЭМ!$D$10+'СЕТ СН'!$I$6-'СЕТ СН'!$I$23</f>
        <v>1467.39610838</v>
      </c>
      <c r="L139" s="37">
        <f>SUMIFS(СВЦЭМ!$D$34:$D$777,СВЦЭМ!$A$34:$A$777,$A139,СВЦЭМ!$B$34:$B$777,L$119)+'СЕТ СН'!$I$11+СВЦЭМ!$D$10+'СЕТ СН'!$I$6-'СЕТ СН'!$I$23</f>
        <v>1404.4361005199999</v>
      </c>
      <c r="M139" s="37">
        <f>SUMIFS(СВЦЭМ!$D$34:$D$777,СВЦЭМ!$A$34:$A$777,$A139,СВЦЭМ!$B$34:$B$777,M$119)+'СЕТ СН'!$I$11+СВЦЭМ!$D$10+'СЕТ СН'!$I$6-'СЕТ СН'!$I$23</f>
        <v>1366.3909188399998</v>
      </c>
      <c r="N139" s="37">
        <f>SUMIFS(СВЦЭМ!$D$34:$D$777,СВЦЭМ!$A$34:$A$777,$A139,СВЦЭМ!$B$34:$B$777,N$119)+'СЕТ СН'!$I$11+СВЦЭМ!$D$10+'СЕТ СН'!$I$6-'СЕТ СН'!$I$23</f>
        <v>1368.31867941</v>
      </c>
      <c r="O139" s="37">
        <f>SUMIFS(СВЦЭМ!$D$34:$D$777,СВЦЭМ!$A$34:$A$777,$A139,СВЦЭМ!$B$34:$B$777,O$119)+'СЕТ СН'!$I$11+СВЦЭМ!$D$10+'СЕТ СН'!$I$6-'СЕТ СН'!$I$23</f>
        <v>1353.2861379799999</v>
      </c>
      <c r="P139" s="37">
        <f>SUMIFS(СВЦЭМ!$D$34:$D$777,СВЦЭМ!$A$34:$A$777,$A139,СВЦЭМ!$B$34:$B$777,P$119)+'СЕТ СН'!$I$11+СВЦЭМ!$D$10+'СЕТ СН'!$I$6-'СЕТ СН'!$I$23</f>
        <v>1370.11251971</v>
      </c>
      <c r="Q139" s="37">
        <f>SUMIFS(СВЦЭМ!$D$34:$D$777,СВЦЭМ!$A$34:$A$777,$A139,СВЦЭМ!$B$34:$B$777,Q$119)+'СЕТ СН'!$I$11+СВЦЭМ!$D$10+'СЕТ СН'!$I$6-'СЕТ СН'!$I$23</f>
        <v>1369.9346388399999</v>
      </c>
      <c r="R139" s="37">
        <f>SUMIFS(СВЦЭМ!$D$34:$D$777,СВЦЭМ!$A$34:$A$777,$A139,СВЦЭМ!$B$34:$B$777,R$119)+'СЕТ СН'!$I$11+СВЦЭМ!$D$10+'СЕТ СН'!$I$6-'СЕТ СН'!$I$23</f>
        <v>1373.7366251399999</v>
      </c>
      <c r="S139" s="37">
        <f>SUMIFS(СВЦЭМ!$D$34:$D$777,СВЦЭМ!$A$34:$A$777,$A139,СВЦЭМ!$B$34:$B$777,S$119)+'СЕТ СН'!$I$11+СВЦЭМ!$D$10+'СЕТ СН'!$I$6-'СЕТ СН'!$I$23</f>
        <v>1371.4038685999999</v>
      </c>
      <c r="T139" s="37">
        <f>SUMIFS(СВЦЭМ!$D$34:$D$777,СВЦЭМ!$A$34:$A$777,$A139,СВЦЭМ!$B$34:$B$777,T$119)+'СЕТ СН'!$I$11+СВЦЭМ!$D$10+'СЕТ СН'!$I$6-'СЕТ СН'!$I$23</f>
        <v>1387.72394274</v>
      </c>
      <c r="U139" s="37">
        <f>SUMIFS(СВЦЭМ!$D$34:$D$777,СВЦЭМ!$A$34:$A$777,$A139,СВЦЭМ!$B$34:$B$777,U$119)+'СЕТ СН'!$I$11+СВЦЭМ!$D$10+'СЕТ СН'!$I$6-'СЕТ СН'!$I$23</f>
        <v>1392.75140891</v>
      </c>
      <c r="V139" s="37">
        <f>SUMIFS(СВЦЭМ!$D$34:$D$777,СВЦЭМ!$A$34:$A$777,$A139,СВЦЭМ!$B$34:$B$777,V$119)+'СЕТ СН'!$I$11+СВЦЭМ!$D$10+'СЕТ СН'!$I$6-'СЕТ СН'!$I$23</f>
        <v>1376.27273292</v>
      </c>
      <c r="W139" s="37">
        <f>SUMIFS(СВЦЭМ!$D$34:$D$777,СВЦЭМ!$A$34:$A$777,$A139,СВЦЭМ!$B$34:$B$777,W$119)+'СЕТ СН'!$I$11+СВЦЭМ!$D$10+'СЕТ СН'!$I$6-'СЕТ СН'!$I$23</f>
        <v>1393.7104266699998</v>
      </c>
      <c r="X139" s="37">
        <f>SUMIFS(СВЦЭМ!$D$34:$D$777,СВЦЭМ!$A$34:$A$777,$A139,СВЦЭМ!$B$34:$B$777,X$119)+'СЕТ СН'!$I$11+СВЦЭМ!$D$10+'СЕТ СН'!$I$6-'СЕТ СН'!$I$23</f>
        <v>1455.4447937599998</v>
      </c>
      <c r="Y139" s="37">
        <f>SUMIFS(СВЦЭМ!$D$34:$D$777,СВЦЭМ!$A$34:$A$777,$A139,СВЦЭМ!$B$34:$B$777,Y$119)+'СЕТ СН'!$I$11+СВЦЭМ!$D$10+'СЕТ СН'!$I$6-'СЕТ СН'!$I$23</f>
        <v>1558.4840471699999</v>
      </c>
    </row>
    <row r="140" spans="1:25" ht="15.75" x14ac:dyDescent="0.2">
      <c r="A140" s="36">
        <f t="shared" si="3"/>
        <v>42937</v>
      </c>
      <c r="B140" s="37">
        <f>SUMIFS(СВЦЭМ!$D$34:$D$777,СВЦЭМ!$A$34:$A$777,$A140,СВЦЭМ!$B$34:$B$777,B$119)+'СЕТ СН'!$I$11+СВЦЭМ!$D$10+'СЕТ СН'!$I$6-'СЕТ СН'!$I$23</f>
        <v>1623.9911053400001</v>
      </c>
      <c r="C140" s="37">
        <f>SUMIFS(СВЦЭМ!$D$34:$D$777,СВЦЭМ!$A$34:$A$777,$A140,СВЦЭМ!$B$34:$B$777,C$119)+'СЕТ СН'!$I$11+СВЦЭМ!$D$10+'СЕТ СН'!$I$6-'СЕТ СН'!$I$23</f>
        <v>1666.6786991500003</v>
      </c>
      <c r="D140" s="37">
        <f>SUMIFS(СВЦЭМ!$D$34:$D$777,СВЦЭМ!$A$34:$A$777,$A140,СВЦЭМ!$B$34:$B$777,D$119)+'СЕТ СН'!$I$11+СВЦЭМ!$D$10+'СЕТ СН'!$I$6-'СЕТ СН'!$I$23</f>
        <v>1710.3650557399997</v>
      </c>
      <c r="E140" s="37">
        <f>SUMIFS(СВЦЭМ!$D$34:$D$777,СВЦЭМ!$A$34:$A$777,$A140,СВЦЭМ!$B$34:$B$777,E$119)+'СЕТ СН'!$I$11+СВЦЭМ!$D$10+'СЕТ СН'!$I$6-'СЕТ СН'!$I$23</f>
        <v>1715.65669811</v>
      </c>
      <c r="F140" s="37">
        <f>SUMIFS(СВЦЭМ!$D$34:$D$777,СВЦЭМ!$A$34:$A$777,$A140,СВЦЭМ!$B$34:$B$777,F$119)+'СЕТ СН'!$I$11+СВЦЭМ!$D$10+'СЕТ СН'!$I$6-'СЕТ СН'!$I$23</f>
        <v>1708.6078034800003</v>
      </c>
      <c r="G140" s="37">
        <f>SUMIFS(СВЦЭМ!$D$34:$D$777,СВЦЭМ!$A$34:$A$777,$A140,СВЦЭМ!$B$34:$B$777,G$119)+'СЕТ СН'!$I$11+СВЦЭМ!$D$10+'СЕТ СН'!$I$6-'СЕТ СН'!$I$23</f>
        <v>1702.4522112900004</v>
      </c>
      <c r="H140" s="37">
        <f>SUMIFS(СВЦЭМ!$D$34:$D$777,СВЦЭМ!$A$34:$A$777,$A140,СВЦЭМ!$B$34:$B$777,H$119)+'СЕТ СН'!$I$11+СВЦЭМ!$D$10+'СЕТ СН'!$I$6-'СЕТ СН'!$I$23</f>
        <v>1637.3752841</v>
      </c>
      <c r="I140" s="37">
        <f>SUMIFS(СВЦЭМ!$D$34:$D$777,СВЦЭМ!$A$34:$A$777,$A140,СВЦЭМ!$B$34:$B$777,I$119)+'СЕТ СН'!$I$11+СВЦЭМ!$D$10+'СЕТ СН'!$I$6-'СЕТ СН'!$I$23</f>
        <v>1568.3415106399998</v>
      </c>
      <c r="J140" s="37">
        <f>SUMIFS(СВЦЭМ!$D$34:$D$777,СВЦЭМ!$A$34:$A$777,$A140,СВЦЭМ!$B$34:$B$777,J$119)+'СЕТ СН'!$I$11+СВЦЭМ!$D$10+'СЕТ СН'!$I$6-'СЕТ СН'!$I$23</f>
        <v>1522.6714477699998</v>
      </c>
      <c r="K140" s="37">
        <f>SUMIFS(СВЦЭМ!$D$34:$D$777,СВЦЭМ!$A$34:$A$777,$A140,СВЦЭМ!$B$34:$B$777,K$119)+'СЕТ СН'!$I$11+СВЦЭМ!$D$10+'СЕТ СН'!$I$6-'СЕТ СН'!$I$23</f>
        <v>1449.9716284199999</v>
      </c>
      <c r="L140" s="37">
        <f>SUMIFS(СВЦЭМ!$D$34:$D$777,СВЦЭМ!$A$34:$A$777,$A140,СВЦЭМ!$B$34:$B$777,L$119)+'СЕТ СН'!$I$11+СВЦЭМ!$D$10+'СЕТ СН'!$I$6-'СЕТ СН'!$I$23</f>
        <v>1424.2862857299999</v>
      </c>
      <c r="M140" s="37">
        <f>SUMIFS(СВЦЭМ!$D$34:$D$777,СВЦЭМ!$A$34:$A$777,$A140,СВЦЭМ!$B$34:$B$777,M$119)+'СЕТ СН'!$I$11+СВЦЭМ!$D$10+'СЕТ СН'!$I$6-'СЕТ СН'!$I$23</f>
        <v>1450.9481642000001</v>
      </c>
      <c r="N140" s="37">
        <f>SUMIFS(СВЦЭМ!$D$34:$D$777,СВЦЭМ!$A$34:$A$777,$A140,СВЦЭМ!$B$34:$B$777,N$119)+'СЕТ СН'!$I$11+СВЦЭМ!$D$10+'СЕТ СН'!$I$6-'СЕТ СН'!$I$23</f>
        <v>1449.7941661699999</v>
      </c>
      <c r="O140" s="37">
        <f>SUMIFS(СВЦЭМ!$D$34:$D$777,СВЦЭМ!$A$34:$A$777,$A140,СВЦЭМ!$B$34:$B$777,O$119)+'СЕТ СН'!$I$11+СВЦЭМ!$D$10+'СЕТ СН'!$I$6-'СЕТ СН'!$I$23</f>
        <v>1442.7837947399998</v>
      </c>
      <c r="P140" s="37">
        <f>SUMIFS(СВЦЭМ!$D$34:$D$777,СВЦЭМ!$A$34:$A$777,$A140,СВЦЭМ!$B$34:$B$777,P$119)+'СЕТ СН'!$I$11+СВЦЭМ!$D$10+'СЕТ СН'!$I$6-'СЕТ СН'!$I$23</f>
        <v>1438.2036803999999</v>
      </c>
      <c r="Q140" s="37">
        <f>SUMIFS(СВЦЭМ!$D$34:$D$777,СВЦЭМ!$A$34:$A$777,$A140,СВЦЭМ!$B$34:$B$777,Q$119)+'СЕТ СН'!$I$11+СВЦЭМ!$D$10+'СЕТ СН'!$I$6-'СЕТ СН'!$I$23</f>
        <v>1432.73912316</v>
      </c>
      <c r="R140" s="37">
        <f>SUMIFS(СВЦЭМ!$D$34:$D$777,СВЦЭМ!$A$34:$A$777,$A140,СВЦЭМ!$B$34:$B$777,R$119)+'СЕТ СН'!$I$11+СВЦЭМ!$D$10+'СЕТ СН'!$I$6-'СЕТ СН'!$I$23</f>
        <v>1425.51066356</v>
      </c>
      <c r="S140" s="37">
        <f>SUMIFS(СВЦЭМ!$D$34:$D$777,СВЦЭМ!$A$34:$A$777,$A140,СВЦЭМ!$B$34:$B$777,S$119)+'СЕТ СН'!$I$11+СВЦЭМ!$D$10+'СЕТ СН'!$I$6-'СЕТ СН'!$I$23</f>
        <v>1426.4537977199998</v>
      </c>
      <c r="T140" s="37">
        <f>SUMIFS(СВЦЭМ!$D$34:$D$777,СВЦЭМ!$A$34:$A$777,$A140,СВЦЭМ!$B$34:$B$777,T$119)+'СЕТ СН'!$I$11+СВЦЭМ!$D$10+'СЕТ СН'!$I$6-'СЕТ СН'!$I$23</f>
        <v>1415.9557328399999</v>
      </c>
      <c r="U140" s="37">
        <f>SUMIFS(СВЦЭМ!$D$34:$D$777,СВЦЭМ!$A$34:$A$777,$A140,СВЦЭМ!$B$34:$B$777,U$119)+'СЕТ СН'!$I$11+СВЦЭМ!$D$10+'СЕТ СН'!$I$6-'СЕТ СН'!$I$23</f>
        <v>1399.3224441299999</v>
      </c>
      <c r="V140" s="37">
        <f>SUMIFS(СВЦЭМ!$D$34:$D$777,СВЦЭМ!$A$34:$A$777,$A140,СВЦЭМ!$B$34:$B$777,V$119)+'СЕТ СН'!$I$11+СВЦЭМ!$D$10+'СЕТ СН'!$I$6-'СЕТ СН'!$I$23</f>
        <v>1391.1442029299999</v>
      </c>
      <c r="W140" s="37">
        <f>SUMIFS(СВЦЭМ!$D$34:$D$777,СВЦЭМ!$A$34:$A$777,$A140,СВЦЭМ!$B$34:$B$777,W$119)+'СЕТ СН'!$I$11+СВЦЭМ!$D$10+'СЕТ СН'!$I$6-'СЕТ СН'!$I$23</f>
        <v>1444.11184207</v>
      </c>
      <c r="X140" s="37">
        <f>SUMIFS(СВЦЭМ!$D$34:$D$777,СВЦЭМ!$A$34:$A$777,$A140,СВЦЭМ!$B$34:$B$777,X$119)+'СЕТ СН'!$I$11+СВЦЭМ!$D$10+'СЕТ СН'!$I$6-'СЕТ СН'!$I$23</f>
        <v>1474.6091803099998</v>
      </c>
      <c r="Y140" s="37">
        <f>SUMIFS(СВЦЭМ!$D$34:$D$777,СВЦЭМ!$A$34:$A$777,$A140,СВЦЭМ!$B$34:$B$777,Y$119)+'СЕТ СН'!$I$11+СВЦЭМ!$D$10+'СЕТ СН'!$I$6-'СЕТ СН'!$I$23</f>
        <v>1558.3694888099999</v>
      </c>
    </row>
    <row r="141" spans="1:25" ht="15.75" x14ac:dyDescent="0.2">
      <c r="A141" s="36">
        <f t="shared" si="3"/>
        <v>42938</v>
      </c>
      <c r="B141" s="37">
        <f>SUMIFS(СВЦЭМ!$D$34:$D$777,СВЦЭМ!$A$34:$A$777,$A141,СВЦЭМ!$B$34:$B$777,B$119)+'СЕТ СН'!$I$11+СВЦЭМ!$D$10+'СЕТ СН'!$I$6-'СЕТ СН'!$I$23</f>
        <v>1625.33839747</v>
      </c>
      <c r="C141" s="37">
        <f>SUMIFS(СВЦЭМ!$D$34:$D$777,СВЦЭМ!$A$34:$A$777,$A141,СВЦЭМ!$B$34:$B$777,C$119)+'СЕТ СН'!$I$11+СВЦЭМ!$D$10+'СЕТ СН'!$I$6-'СЕТ СН'!$I$23</f>
        <v>1659.1180946900004</v>
      </c>
      <c r="D141" s="37">
        <f>SUMIFS(СВЦЭМ!$D$34:$D$777,СВЦЭМ!$A$34:$A$777,$A141,СВЦЭМ!$B$34:$B$777,D$119)+'СЕТ СН'!$I$11+СВЦЭМ!$D$10+'СЕТ СН'!$I$6-'СЕТ СН'!$I$23</f>
        <v>1676.9837326699999</v>
      </c>
      <c r="E141" s="37">
        <f>SUMIFS(СВЦЭМ!$D$34:$D$777,СВЦЭМ!$A$34:$A$777,$A141,СВЦЭМ!$B$34:$B$777,E$119)+'СЕТ СН'!$I$11+СВЦЭМ!$D$10+'СЕТ СН'!$I$6-'СЕТ СН'!$I$23</f>
        <v>1695.00175971</v>
      </c>
      <c r="F141" s="37">
        <f>SUMIFS(СВЦЭМ!$D$34:$D$777,СВЦЭМ!$A$34:$A$777,$A141,СВЦЭМ!$B$34:$B$777,F$119)+'СЕТ СН'!$I$11+СВЦЭМ!$D$10+'СЕТ СН'!$I$6-'СЕТ СН'!$I$23</f>
        <v>1705.3349203400003</v>
      </c>
      <c r="G141" s="37">
        <f>SUMIFS(СВЦЭМ!$D$34:$D$777,СВЦЭМ!$A$34:$A$777,$A141,СВЦЭМ!$B$34:$B$777,G$119)+'СЕТ СН'!$I$11+СВЦЭМ!$D$10+'СЕТ СН'!$I$6-'СЕТ СН'!$I$23</f>
        <v>1697.53320927</v>
      </c>
      <c r="H141" s="37">
        <f>SUMIFS(СВЦЭМ!$D$34:$D$777,СВЦЭМ!$A$34:$A$777,$A141,СВЦЭМ!$B$34:$B$777,H$119)+'СЕТ СН'!$I$11+СВЦЭМ!$D$10+'СЕТ СН'!$I$6-'СЕТ СН'!$I$23</f>
        <v>1665.1467856600002</v>
      </c>
      <c r="I141" s="37">
        <f>SUMIFS(СВЦЭМ!$D$34:$D$777,СВЦЭМ!$A$34:$A$777,$A141,СВЦЭМ!$B$34:$B$777,I$119)+'СЕТ СН'!$I$11+СВЦЭМ!$D$10+'СЕТ СН'!$I$6-'СЕТ СН'!$I$23</f>
        <v>1570.1881069000001</v>
      </c>
      <c r="J141" s="37">
        <f>SUMIFS(СВЦЭМ!$D$34:$D$777,СВЦЭМ!$A$34:$A$777,$A141,СВЦЭМ!$B$34:$B$777,J$119)+'СЕТ СН'!$I$11+СВЦЭМ!$D$10+'СЕТ СН'!$I$6-'СЕТ СН'!$I$23</f>
        <v>1461.72259515</v>
      </c>
      <c r="K141" s="37">
        <f>SUMIFS(СВЦЭМ!$D$34:$D$777,СВЦЭМ!$A$34:$A$777,$A141,СВЦЭМ!$B$34:$B$777,K$119)+'СЕТ СН'!$I$11+СВЦЭМ!$D$10+'СЕТ СН'!$I$6-'СЕТ СН'!$I$23</f>
        <v>1388.3455041899999</v>
      </c>
      <c r="L141" s="37">
        <f>SUMIFS(СВЦЭМ!$D$34:$D$777,СВЦЭМ!$A$34:$A$777,$A141,СВЦЭМ!$B$34:$B$777,L$119)+'СЕТ СН'!$I$11+СВЦЭМ!$D$10+'СЕТ СН'!$I$6-'СЕТ СН'!$I$23</f>
        <v>1334.2668978899999</v>
      </c>
      <c r="M141" s="37">
        <f>SUMIFS(СВЦЭМ!$D$34:$D$777,СВЦЭМ!$A$34:$A$777,$A141,СВЦЭМ!$B$34:$B$777,M$119)+'СЕТ СН'!$I$11+СВЦЭМ!$D$10+'СЕТ СН'!$I$6-'СЕТ СН'!$I$23</f>
        <v>1396.0462534399999</v>
      </c>
      <c r="N141" s="37">
        <f>SUMIFS(СВЦЭМ!$D$34:$D$777,СВЦЭМ!$A$34:$A$777,$A141,СВЦЭМ!$B$34:$B$777,N$119)+'СЕТ СН'!$I$11+СВЦЭМ!$D$10+'СЕТ СН'!$I$6-'СЕТ СН'!$I$23</f>
        <v>1376.9081388899999</v>
      </c>
      <c r="O141" s="37">
        <f>SUMIFS(СВЦЭМ!$D$34:$D$777,СВЦЭМ!$A$34:$A$777,$A141,СВЦЭМ!$B$34:$B$777,O$119)+'СЕТ СН'!$I$11+СВЦЭМ!$D$10+'СЕТ СН'!$I$6-'СЕТ СН'!$I$23</f>
        <v>1339.24374343</v>
      </c>
      <c r="P141" s="37">
        <f>SUMIFS(СВЦЭМ!$D$34:$D$777,СВЦЭМ!$A$34:$A$777,$A141,СВЦЭМ!$B$34:$B$777,P$119)+'СЕТ СН'!$I$11+СВЦЭМ!$D$10+'СЕТ СН'!$I$6-'СЕТ СН'!$I$23</f>
        <v>1326.82033495</v>
      </c>
      <c r="Q141" s="37">
        <f>SUMIFS(СВЦЭМ!$D$34:$D$777,СВЦЭМ!$A$34:$A$777,$A141,СВЦЭМ!$B$34:$B$777,Q$119)+'СЕТ СН'!$I$11+СВЦЭМ!$D$10+'СЕТ СН'!$I$6-'СЕТ СН'!$I$23</f>
        <v>1331.5726174899999</v>
      </c>
      <c r="R141" s="37">
        <f>SUMIFS(СВЦЭМ!$D$34:$D$777,СВЦЭМ!$A$34:$A$777,$A141,СВЦЭМ!$B$34:$B$777,R$119)+'СЕТ СН'!$I$11+СВЦЭМ!$D$10+'СЕТ СН'!$I$6-'СЕТ СН'!$I$23</f>
        <v>1333.34855135</v>
      </c>
      <c r="S141" s="37">
        <f>SUMIFS(СВЦЭМ!$D$34:$D$777,СВЦЭМ!$A$34:$A$777,$A141,СВЦЭМ!$B$34:$B$777,S$119)+'СЕТ СН'!$I$11+СВЦЭМ!$D$10+'СЕТ СН'!$I$6-'СЕТ СН'!$I$23</f>
        <v>1334.33750986</v>
      </c>
      <c r="T141" s="37">
        <f>SUMIFS(СВЦЭМ!$D$34:$D$777,СВЦЭМ!$A$34:$A$777,$A141,СВЦЭМ!$B$34:$B$777,T$119)+'СЕТ СН'!$I$11+СВЦЭМ!$D$10+'СЕТ СН'!$I$6-'СЕТ СН'!$I$23</f>
        <v>1336.69061018</v>
      </c>
      <c r="U141" s="37">
        <f>SUMIFS(СВЦЭМ!$D$34:$D$777,СВЦЭМ!$A$34:$A$777,$A141,СВЦЭМ!$B$34:$B$777,U$119)+'СЕТ СН'!$I$11+СВЦЭМ!$D$10+'СЕТ СН'!$I$6-'СЕТ СН'!$I$23</f>
        <v>1338.3122509299999</v>
      </c>
      <c r="V141" s="37">
        <f>SUMIFS(СВЦЭМ!$D$34:$D$777,СВЦЭМ!$A$34:$A$777,$A141,СВЦЭМ!$B$34:$B$777,V$119)+'СЕТ СН'!$I$11+СВЦЭМ!$D$10+'СЕТ СН'!$I$6-'СЕТ СН'!$I$23</f>
        <v>1345.9505111999999</v>
      </c>
      <c r="W141" s="37">
        <f>SUMIFS(СВЦЭМ!$D$34:$D$777,СВЦЭМ!$A$34:$A$777,$A141,СВЦЭМ!$B$34:$B$777,W$119)+'СЕТ СН'!$I$11+СВЦЭМ!$D$10+'СЕТ СН'!$I$6-'СЕТ СН'!$I$23</f>
        <v>1355.80966223</v>
      </c>
      <c r="X141" s="37">
        <f>SUMIFS(СВЦЭМ!$D$34:$D$777,СВЦЭМ!$A$34:$A$777,$A141,СВЦЭМ!$B$34:$B$777,X$119)+'СЕТ СН'!$I$11+СВЦЭМ!$D$10+'СЕТ СН'!$I$6-'СЕТ СН'!$I$23</f>
        <v>1387.6857930599999</v>
      </c>
      <c r="Y141" s="37">
        <f>SUMIFS(СВЦЭМ!$D$34:$D$777,СВЦЭМ!$A$34:$A$777,$A141,СВЦЭМ!$B$34:$B$777,Y$119)+'СЕТ СН'!$I$11+СВЦЭМ!$D$10+'СЕТ СН'!$I$6-'СЕТ СН'!$I$23</f>
        <v>1485.8430929199999</v>
      </c>
    </row>
    <row r="142" spans="1:25" ht="15.75" x14ac:dyDescent="0.2">
      <c r="A142" s="36">
        <f t="shared" si="3"/>
        <v>42939</v>
      </c>
      <c r="B142" s="37">
        <f>SUMIFS(СВЦЭМ!$D$34:$D$777,СВЦЭМ!$A$34:$A$777,$A142,СВЦЭМ!$B$34:$B$777,B$119)+'СЕТ СН'!$I$11+СВЦЭМ!$D$10+'СЕТ СН'!$I$6-'СЕТ СН'!$I$23</f>
        <v>1578.1610956200002</v>
      </c>
      <c r="C142" s="37">
        <f>SUMIFS(СВЦЭМ!$D$34:$D$777,СВЦЭМ!$A$34:$A$777,$A142,СВЦЭМ!$B$34:$B$777,C$119)+'СЕТ СН'!$I$11+СВЦЭМ!$D$10+'СЕТ СН'!$I$6-'СЕТ СН'!$I$23</f>
        <v>1618.4162635399998</v>
      </c>
      <c r="D142" s="37">
        <f>SUMIFS(СВЦЭМ!$D$34:$D$777,СВЦЭМ!$A$34:$A$777,$A142,СВЦЭМ!$B$34:$B$777,D$119)+'СЕТ СН'!$I$11+СВЦЭМ!$D$10+'СЕТ СН'!$I$6-'СЕТ СН'!$I$23</f>
        <v>1680.6296019399997</v>
      </c>
      <c r="E142" s="37">
        <f>SUMIFS(СВЦЭМ!$D$34:$D$777,СВЦЭМ!$A$34:$A$777,$A142,СВЦЭМ!$B$34:$B$777,E$119)+'СЕТ СН'!$I$11+СВЦЭМ!$D$10+'СЕТ СН'!$I$6-'СЕТ СН'!$I$23</f>
        <v>1700.9697357900004</v>
      </c>
      <c r="F142" s="37">
        <f>SUMIFS(СВЦЭМ!$D$34:$D$777,СВЦЭМ!$A$34:$A$777,$A142,СВЦЭМ!$B$34:$B$777,F$119)+'СЕТ СН'!$I$11+СВЦЭМ!$D$10+'СЕТ СН'!$I$6-'СЕТ СН'!$I$23</f>
        <v>1721.9909233500002</v>
      </c>
      <c r="G142" s="37">
        <f>SUMIFS(СВЦЭМ!$D$34:$D$777,СВЦЭМ!$A$34:$A$777,$A142,СВЦЭМ!$B$34:$B$777,G$119)+'СЕТ СН'!$I$11+СВЦЭМ!$D$10+'СЕТ СН'!$I$6-'СЕТ СН'!$I$23</f>
        <v>1722.1540878799997</v>
      </c>
      <c r="H142" s="37">
        <f>SUMIFS(СВЦЭМ!$D$34:$D$777,СВЦЭМ!$A$34:$A$777,$A142,СВЦЭМ!$B$34:$B$777,H$119)+'СЕТ СН'!$I$11+СВЦЭМ!$D$10+'СЕТ СН'!$I$6-'СЕТ СН'!$I$23</f>
        <v>1694.6915993700004</v>
      </c>
      <c r="I142" s="37">
        <f>SUMIFS(СВЦЭМ!$D$34:$D$777,СВЦЭМ!$A$34:$A$777,$A142,СВЦЭМ!$B$34:$B$777,I$119)+'СЕТ СН'!$I$11+СВЦЭМ!$D$10+'СЕТ СН'!$I$6-'СЕТ СН'!$I$23</f>
        <v>1584.48958541</v>
      </c>
      <c r="J142" s="37">
        <f>SUMIFS(СВЦЭМ!$D$34:$D$777,СВЦЭМ!$A$34:$A$777,$A142,СВЦЭМ!$B$34:$B$777,J$119)+'СЕТ СН'!$I$11+СВЦЭМ!$D$10+'СЕТ СН'!$I$6-'СЕТ СН'!$I$23</f>
        <v>1478.81197625</v>
      </c>
      <c r="K142" s="37">
        <f>SUMIFS(СВЦЭМ!$D$34:$D$777,СВЦЭМ!$A$34:$A$777,$A142,СВЦЭМ!$B$34:$B$777,K$119)+'СЕТ СН'!$I$11+СВЦЭМ!$D$10+'СЕТ СН'!$I$6-'СЕТ СН'!$I$23</f>
        <v>1396.4586841</v>
      </c>
      <c r="L142" s="37">
        <f>SUMIFS(СВЦЭМ!$D$34:$D$777,СВЦЭМ!$A$34:$A$777,$A142,СВЦЭМ!$B$34:$B$777,L$119)+'СЕТ СН'!$I$11+СВЦЭМ!$D$10+'СЕТ СН'!$I$6-'СЕТ СН'!$I$23</f>
        <v>1352.42889354</v>
      </c>
      <c r="M142" s="37">
        <f>SUMIFS(СВЦЭМ!$D$34:$D$777,СВЦЭМ!$A$34:$A$777,$A142,СВЦЭМ!$B$34:$B$777,M$119)+'СЕТ СН'!$I$11+СВЦЭМ!$D$10+'СЕТ СН'!$I$6-'СЕТ СН'!$I$23</f>
        <v>1366.52970512</v>
      </c>
      <c r="N142" s="37">
        <f>SUMIFS(СВЦЭМ!$D$34:$D$777,СВЦЭМ!$A$34:$A$777,$A142,СВЦЭМ!$B$34:$B$777,N$119)+'СЕТ СН'!$I$11+СВЦЭМ!$D$10+'СЕТ СН'!$I$6-'СЕТ СН'!$I$23</f>
        <v>1405.3190924699998</v>
      </c>
      <c r="O142" s="37">
        <f>SUMIFS(СВЦЭМ!$D$34:$D$777,СВЦЭМ!$A$34:$A$777,$A142,СВЦЭМ!$B$34:$B$777,O$119)+'СЕТ СН'!$I$11+СВЦЭМ!$D$10+'СЕТ СН'!$I$6-'СЕТ СН'!$I$23</f>
        <v>1367.5756191599999</v>
      </c>
      <c r="P142" s="37">
        <f>SUMIFS(СВЦЭМ!$D$34:$D$777,СВЦЭМ!$A$34:$A$777,$A142,СВЦЭМ!$B$34:$B$777,P$119)+'СЕТ СН'!$I$11+СВЦЭМ!$D$10+'СЕТ СН'!$I$6-'СЕТ СН'!$I$23</f>
        <v>1339.6244852599998</v>
      </c>
      <c r="Q142" s="37">
        <f>SUMIFS(СВЦЭМ!$D$34:$D$777,СВЦЭМ!$A$34:$A$777,$A142,СВЦЭМ!$B$34:$B$777,Q$119)+'СЕТ СН'!$I$11+СВЦЭМ!$D$10+'СЕТ СН'!$I$6-'СЕТ СН'!$I$23</f>
        <v>1338.4872086</v>
      </c>
      <c r="R142" s="37">
        <f>SUMIFS(СВЦЭМ!$D$34:$D$777,СВЦЭМ!$A$34:$A$777,$A142,СВЦЭМ!$B$34:$B$777,R$119)+'СЕТ СН'!$I$11+СВЦЭМ!$D$10+'СЕТ СН'!$I$6-'СЕТ СН'!$I$23</f>
        <v>1341.1495707399999</v>
      </c>
      <c r="S142" s="37">
        <f>SUMIFS(СВЦЭМ!$D$34:$D$777,СВЦЭМ!$A$34:$A$777,$A142,СВЦЭМ!$B$34:$B$777,S$119)+'СЕТ СН'!$I$11+СВЦЭМ!$D$10+'СЕТ СН'!$I$6-'СЕТ СН'!$I$23</f>
        <v>1340.5499908100001</v>
      </c>
      <c r="T142" s="37">
        <f>SUMIFS(СВЦЭМ!$D$34:$D$777,СВЦЭМ!$A$34:$A$777,$A142,СВЦЭМ!$B$34:$B$777,T$119)+'СЕТ СН'!$I$11+СВЦЭМ!$D$10+'СЕТ СН'!$I$6-'СЕТ СН'!$I$23</f>
        <v>1341.9669426599999</v>
      </c>
      <c r="U142" s="37">
        <f>SUMIFS(СВЦЭМ!$D$34:$D$777,СВЦЭМ!$A$34:$A$777,$A142,СВЦЭМ!$B$34:$B$777,U$119)+'СЕТ СН'!$I$11+СВЦЭМ!$D$10+'СЕТ СН'!$I$6-'СЕТ СН'!$I$23</f>
        <v>1342.3694922599998</v>
      </c>
      <c r="V142" s="37">
        <f>SUMIFS(СВЦЭМ!$D$34:$D$777,СВЦЭМ!$A$34:$A$777,$A142,СВЦЭМ!$B$34:$B$777,V$119)+'СЕТ СН'!$I$11+СВЦЭМ!$D$10+'СЕТ СН'!$I$6-'СЕТ СН'!$I$23</f>
        <v>1335.2100844199999</v>
      </c>
      <c r="W142" s="37">
        <f>SUMIFS(СВЦЭМ!$D$34:$D$777,СВЦЭМ!$A$34:$A$777,$A142,СВЦЭМ!$B$34:$B$777,W$119)+'СЕТ СН'!$I$11+СВЦЭМ!$D$10+'СЕТ СН'!$I$6-'СЕТ СН'!$I$23</f>
        <v>1365.4450797099998</v>
      </c>
      <c r="X142" s="37">
        <f>SUMIFS(СВЦЭМ!$D$34:$D$777,СВЦЭМ!$A$34:$A$777,$A142,СВЦЭМ!$B$34:$B$777,X$119)+'СЕТ СН'!$I$11+СВЦЭМ!$D$10+'СЕТ СН'!$I$6-'СЕТ СН'!$I$23</f>
        <v>1411.9657368200001</v>
      </c>
      <c r="Y142" s="37">
        <f>SUMIFS(СВЦЭМ!$D$34:$D$777,СВЦЭМ!$A$34:$A$777,$A142,СВЦЭМ!$B$34:$B$777,Y$119)+'СЕТ СН'!$I$11+СВЦЭМ!$D$10+'СЕТ СН'!$I$6-'СЕТ СН'!$I$23</f>
        <v>1471.4407166599999</v>
      </c>
    </row>
    <row r="143" spans="1:25" ht="15.75" x14ac:dyDescent="0.2">
      <c r="A143" s="36">
        <f t="shared" si="3"/>
        <v>42940</v>
      </c>
      <c r="B143" s="37">
        <f>SUMIFS(СВЦЭМ!$D$34:$D$777,СВЦЭМ!$A$34:$A$777,$A143,СВЦЭМ!$B$34:$B$777,B$119)+'СЕТ СН'!$I$11+СВЦЭМ!$D$10+'СЕТ СН'!$I$6-'СЕТ СН'!$I$23</f>
        <v>1528.7603306000001</v>
      </c>
      <c r="C143" s="37">
        <f>SUMIFS(СВЦЭМ!$D$34:$D$777,СВЦЭМ!$A$34:$A$777,$A143,СВЦЭМ!$B$34:$B$777,C$119)+'СЕТ СН'!$I$11+СВЦЭМ!$D$10+'СЕТ СН'!$I$6-'СЕТ СН'!$I$23</f>
        <v>1635.8651733200004</v>
      </c>
      <c r="D143" s="37">
        <f>SUMIFS(СВЦЭМ!$D$34:$D$777,СВЦЭМ!$A$34:$A$777,$A143,СВЦЭМ!$B$34:$B$777,D$119)+'СЕТ СН'!$I$11+СВЦЭМ!$D$10+'СЕТ СН'!$I$6-'СЕТ СН'!$I$23</f>
        <v>1661.85631328</v>
      </c>
      <c r="E143" s="37">
        <f>SUMIFS(СВЦЭМ!$D$34:$D$777,СВЦЭМ!$A$34:$A$777,$A143,СВЦЭМ!$B$34:$B$777,E$119)+'СЕТ СН'!$I$11+СВЦЭМ!$D$10+'СЕТ СН'!$I$6-'СЕТ СН'!$I$23</f>
        <v>1674.0401435800004</v>
      </c>
      <c r="F143" s="37">
        <f>SUMIFS(СВЦЭМ!$D$34:$D$777,СВЦЭМ!$A$34:$A$777,$A143,СВЦЭМ!$B$34:$B$777,F$119)+'СЕТ СН'!$I$11+СВЦЭМ!$D$10+'СЕТ СН'!$I$6-'СЕТ СН'!$I$23</f>
        <v>1685.8600406799997</v>
      </c>
      <c r="G143" s="37">
        <f>SUMIFS(СВЦЭМ!$D$34:$D$777,СВЦЭМ!$A$34:$A$777,$A143,СВЦЭМ!$B$34:$B$777,G$119)+'СЕТ СН'!$I$11+СВЦЭМ!$D$10+'СЕТ СН'!$I$6-'СЕТ СН'!$I$23</f>
        <v>1670.4822757800002</v>
      </c>
      <c r="H143" s="37">
        <f>SUMIFS(СВЦЭМ!$D$34:$D$777,СВЦЭМ!$A$34:$A$777,$A143,СВЦЭМ!$B$34:$B$777,H$119)+'СЕТ СН'!$I$11+СВЦЭМ!$D$10+'СЕТ СН'!$I$6-'СЕТ СН'!$I$23</f>
        <v>1621.1243325100004</v>
      </c>
      <c r="I143" s="37">
        <f>SUMIFS(СВЦЭМ!$D$34:$D$777,СВЦЭМ!$A$34:$A$777,$A143,СВЦЭМ!$B$34:$B$777,I$119)+'СЕТ СН'!$I$11+СВЦЭМ!$D$10+'СЕТ СН'!$I$6-'СЕТ СН'!$I$23</f>
        <v>1590.2648953600001</v>
      </c>
      <c r="J143" s="37">
        <f>SUMIFS(СВЦЭМ!$D$34:$D$777,СВЦЭМ!$A$34:$A$777,$A143,СВЦЭМ!$B$34:$B$777,J$119)+'СЕТ СН'!$I$11+СВЦЭМ!$D$10+'СЕТ СН'!$I$6-'СЕТ СН'!$I$23</f>
        <v>1460.27779087</v>
      </c>
      <c r="K143" s="37">
        <f>SUMIFS(СВЦЭМ!$D$34:$D$777,СВЦЭМ!$A$34:$A$777,$A143,СВЦЭМ!$B$34:$B$777,K$119)+'СЕТ СН'!$I$11+СВЦЭМ!$D$10+'СЕТ СН'!$I$6-'СЕТ СН'!$I$23</f>
        <v>1461.5185438199999</v>
      </c>
      <c r="L143" s="37">
        <f>SUMIFS(СВЦЭМ!$D$34:$D$777,СВЦЭМ!$A$34:$A$777,$A143,СВЦЭМ!$B$34:$B$777,L$119)+'СЕТ СН'!$I$11+СВЦЭМ!$D$10+'СЕТ СН'!$I$6-'СЕТ СН'!$I$23</f>
        <v>1454.26738535</v>
      </c>
      <c r="M143" s="37">
        <f>SUMIFS(СВЦЭМ!$D$34:$D$777,СВЦЭМ!$A$34:$A$777,$A143,СВЦЭМ!$B$34:$B$777,M$119)+'СЕТ СН'!$I$11+СВЦЭМ!$D$10+'СЕТ СН'!$I$6-'СЕТ СН'!$I$23</f>
        <v>1461.0510880799998</v>
      </c>
      <c r="N143" s="37">
        <f>SUMIFS(СВЦЭМ!$D$34:$D$777,СВЦЭМ!$A$34:$A$777,$A143,СВЦЭМ!$B$34:$B$777,N$119)+'СЕТ СН'!$I$11+СВЦЭМ!$D$10+'СЕТ СН'!$I$6-'СЕТ СН'!$I$23</f>
        <v>1455.24654498</v>
      </c>
      <c r="O143" s="37">
        <f>SUMIFS(СВЦЭМ!$D$34:$D$777,СВЦЭМ!$A$34:$A$777,$A143,СВЦЭМ!$B$34:$B$777,O$119)+'СЕТ СН'!$I$11+СВЦЭМ!$D$10+'СЕТ СН'!$I$6-'СЕТ СН'!$I$23</f>
        <v>1459.945939</v>
      </c>
      <c r="P143" s="37">
        <f>SUMIFS(СВЦЭМ!$D$34:$D$777,СВЦЭМ!$A$34:$A$777,$A143,СВЦЭМ!$B$34:$B$777,P$119)+'СЕТ СН'!$I$11+СВЦЭМ!$D$10+'СЕТ СН'!$I$6-'СЕТ СН'!$I$23</f>
        <v>1452.8650980399998</v>
      </c>
      <c r="Q143" s="37">
        <f>SUMIFS(СВЦЭМ!$D$34:$D$777,СВЦЭМ!$A$34:$A$777,$A143,СВЦЭМ!$B$34:$B$777,Q$119)+'СЕТ СН'!$I$11+СВЦЭМ!$D$10+'СЕТ СН'!$I$6-'СЕТ СН'!$I$23</f>
        <v>1452.2348203199999</v>
      </c>
      <c r="R143" s="37">
        <f>SUMIFS(СВЦЭМ!$D$34:$D$777,СВЦЭМ!$A$34:$A$777,$A143,СВЦЭМ!$B$34:$B$777,R$119)+'СЕТ СН'!$I$11+СВЦЭМ!$D$10+'СЕТ СН'!$I$6-'СЕТ СН'!$I$23</f>
        <v>1447.85834604</v>
      </c>
      <c r="S143" s="37">
        <f>SUMIFS(СВЦЭМ!$D$34:$D$777,СВЦЭМ!$A$34:$A$777,$A143,СВЦЭМ!$B$34:$B$777,S$119)+'СЕТ СН'!$I$11+СВЦЭМ!$D$10+'СЕТ СН'!$I$6-'СЕТ СН'!$I$23</f>
        <v>1445.5896054199998</v>
      </c>
      <c r="T143" s="37">
        <f>SUMIFS(СВЦЭМ!$D$34:$D$777,СВЦЭМ!$A$34:$A$777,$A143,СВЦЭМ!$B$34:$B$777,T$119)+'СЕТ СН'!$I$11+СВЦЭМ!$D$10+'СЕТ СН'!$I$6-'СЕТ СН'!$I$23</f>
        <v>1448.56791671</v>
      </c>
      <c r="U143" s="37">
        <f>SUMIFS(СВЦЭМ!$D$34:$D$777,СВЦЭМ!$A$34:$A$777,$A143,СВЦЭМ!$B$34:$B$777,U$119)+'СЕТ СН'!$I$11+СВЦЭМ!$D$10+'СЕТ СН'!$I$6-'СЕТ СН'!$I$23</f>
        <v>1443.9671044500001</v>
      </c>
      <c r="V143" s="37">
        <f>SUMIFS(СВЦЭМ!$D$34:$D$777,СВЦЭМ!$A$34:$A$777,$A143,СВЦЭМ!$B$34:$B$777,V$119)+'СЕТ СН'!$I$11+СВЦЭМ!$D$10+'СЕТ СН'!$I$6-'СЕТ СН'!$I$23</f>
        <v>1437.02279791</v>
      </c>
      <c r="W143" s="37">
        <f>SUMIFS(СВЦЭМ!$D$34:$D$777,СВЦЭМ!$A$34:$A$777,$A143,СВЦЭМ!$B$34:$B$777,W$119)+'СЕТ СН'!$I$11+СВЦЭМ!$D$10+'СЕТ СН'!$I$6-'СЕТ СН'!$I$23</f>
        <v>1465.90890343</v>
      </c>
      <c r="X143" s="37">
        <f>SUMIFS(СВЦЭМ!$D$34:$D$777,СВЦЭМ!$A$34:$A$777,$A143,СВЦЭМ!$B$34:$B$777,X$119)+'СЕТ СН'!$I$11+СВЦЭМ!$D$10+'СЕТ СН'!$I$6-'СЕТ СН'!$I$23</f>
        <v>1435.81795779</v>
      </c>
      <c r="Y143" s="37">
        <f>SUMIFS(СВЦЭМ!$D$34:$D$777,СВЦЭМ!$A$34:$A$777,$A143,СВЦЭМ!$B$34:$B$777,Y$119)+'СЕТ СН'!$I$11+СВЦЭМ!$D$10+'СЕТ СН'!$I$6-'СЕТ СН'!$I$23</f>
        <v>1498.66271538</v>
      </c>
    </row>
    <row r="144" spans="1:25" ht="15.75" x14ac:dyDescent="0.2">
      <c r="A144" s="36">
        <f t="shared" si="3"/>
        <v>42941</v>
      </c>
      <c r="B144" s="37">
        <f>SUMIFS(СВЦЭМ!$D$34:$D$777,СВЦЭМ!$A$34:$A$777,$A144,СВЦЭМ!$B$34:$B$777,B$119)+'СЕТ СН'!$I$11+СВЦЭМ!$D$10+'СЕТ СН'!$I$6-'СЕТ СН'!$I$23</f>
        <v>1570.50148597</v>
      </c>
      <c r="C144" s="37">
        <f>SUMIFS(СВЦЭМ!$D$34:$D$777,СВЦЭМ!$A$34:$A$777,$A144,СВЦЭМ!$B$34:$B$777,C$119)+'СЕТ СН'!$I$11+СВЦЭМ!$D$10+'СЕТ СН'!$I$6-'СЕТ СН'!$I$23</f>
        <v>1654.3530796499999</v>
      </c>
      <c r="D144" s="37">
        <f>SUMIFS(СВЦЭМ!$D$34:$D$777,СВЦЭМ!$A$34:$A$777,$A144,СВЦЭМ!$B$34:$B$777,D$119)+'СЕТ СН'!$I$11+СВЦЭМ!$D$10+'СЕТ СН'!$I$6-'СЕТ СН'!$I$23</f>
        <v>1719.7116772999998</v>
      </c>
      <c r="E144" s="37">
        <f>SUMIFS(СВЦЭМ!$D$34:$D$777,СВЦЭМ!$A$34:$A$777,$A144,СВЦЭМ!$B$34:$B$777,E$119)+'СЕТ СН'!$I$11+СВЦЭМ!$D$10+'СЕТ СН'!$I$6-'СЕТ СН'!$I$23</f>
        <v>1740.4353117700002</v>
      </c>
      <c r="F144" s="37">
        <f>SUMIFS(СВЦЭМ!$D$34:$D$777,СВЦЭМ!$A$34:$A$777,$A144,СВЦЭМ!$B$34:$B$777,F$119)+'СЕТ СН'!$I$11+СВЦЭМ!$D$10+'СЕТ СН'!$I$6-'СЕТ СН'!$I$23</f>
        <v>1750.1371115399998</v>
      </c>
      <c r="G144" s="37">
        <f>SUMIFS(СВЦЭМ!$D$34:$D$777,СВЦЭМ!$A$34:$A$777,$A144,СВЦЭМ!$B$34:$B$777,G$119)+'СЕТ СН'!$I$11+СВЦЭМ!$D$10+'СЕТ СН'!$I$6-'СЕТ СН'!$I$23</f>
        <v>1741.5734079700001</v>
      </c>
      <c r="H144" s="37">
        <f>SUMIFS(СВЦЭМ!$D$34:$D$777,СВЦЭМ!$A$34:$A$777,$A144,СВЦЭМ!$B$34:$B$777,H$119)+'СЕТ СН'!$I$11+СВЦЭМ!$D$10+'СЕТ СН'!$I$6-'СЕТ СН'!$I$23</f>
        <v>1671.8430097</v>
      </c>
      <c r="I144" s="37">
        <f>SUMIFS(СВЦЭМ!$D$34:$D$777,СВЦЭМ!$A$34:$A$777,$A144,СВЦЭМ!$B$34:$B$777,I$119)+'СЕТ СН'!$I$11+СВЦЭМ!$D$10+'СЕТ СН'!$I$6-'СЕТ СН'!$I$23</f>
        <v>1559.2641522399999</v>
      </c>
      <c r="J144" s="37">
        <f>SUMIFS(СВЦЭМ!$D$34:$D$777,СВЦЭМ!$A$34:$A$777,$A144,СВЦЭМ!$B$34:$B$777,J$119)+'СЕТ СН'!$I$11+СВЦЭМ!$D$10+'СЕТ СН'!$I$6-'СЕТ СН'!$I$23</f>
        <v>1459.6450223799998</v>
      </c>
      <c r="K144" s="37">
        <f>SUMIFS(СВЦЭМ!$D$34:$D$777,СВЦЭМ!$A$34:$A$777,$A144,СВЦЭМ!$B$34:$B$777,K$119)+'СЕТ СН'!$I$11+СВЦЭМ!$D$10+'СЕТ СН'!$I$6-'СЕТ СН'!$I$23</f>
        <v>1376.2302845099998</v>
      </c>
      <c r="L144" s="37">
        <f>SUMIFS(СВЦЭМ!$D$34:$D$777,СВЦЭМ!$A$34:$A$777,$A144,СВЦЭМ!$B$34:$B$777,L$119)+'СЕТ СН'!$I$11+СВЦЭМ!$D$10+'СЕТ СН'!$I$6-'СЕТ СН'!$I$23</f>
        <v>1317.0588763299997</v>
      </c>
      <c r="M144" s="37">
        <f>SUMIFS(СВЦЭМ!$D$34:$D$777,СВЦЭМ!$A$34:$A$777,$A144,СВЦЭМ!$B$34:$B$777,M$119)+'СЕТ СН'!$I$11+СВЦЭМ!$D$10+'СЕТ СН'!$I$6-'СЕТ СН'!$I$23</f>
        <v>1323.1196147699998</v>
      </c>
      <c r="N144" s="37">
        <f>SUMIFS(СВЦЭМ!$D$34:$D$777,СВЦЭМ!$A$34:$A$777,$A144,СВЦЭМ!$B$34:$B$777,N$119)+'СЕТ СН'!$I$11+СВЦЭМ!$D$10+'СЕТ СН'!$I$6-'СЕТ СН'!$I$23</f>
        <v>1326.6793817899998</v>
      </c>
      <c r="O144" s="37">
        <f>SUMIFS(СВЦЭМ!$D$34:$D$777,СВЦЭМ!$A$34:$A$777,$A144,СВЦЭМ!$B$34:$B$777,O$119)+'СЕТ СН'!$I$11+СВЦЭМ!$D$10+'СЕТ СН'!$I$6-'СЕТ СН'!$I$23</f>
        <v>1316.9701093099998</v>
      </c>
      <c r="P144" s="37">
        <f>SUMIFS(СВЦЭМ!$D$34:$D$777,СВЦЭМ!$A$34:$A$777,$A144,СВЦЭМ!$B$34:$B$777,P$119)+'СЕТ СН'!$I$11+СВЦЭМ!$D$10+'СЕТ СН'!$I$6-'СЕТ СН'!$I$23</f>
        <v>1323.4283089299997</v>
      </c>
      <c r="Q144" s="37">
        <f>SUMIFS(СВЦЭМ!$D$34:$D$777,СВЦЭМ!$A$34:$A$777,$A144,СВЦЭМ!$B$34:$B$777,Q$119)+'СЕТ СН'!$I$11+СВЦЭМ!$D$10+'СЕТ СН'!$I$6-'СЕТ СН'!$I$23</f>
        <v>1329.7642549699999</v>
      </c>
      <c r="R144" s="37">
        <f>SUMIFS(СВЦЭМ!$D$34:$D$777,СВЦЭМ!$A$34:$A$777,$A144,СВЦЭМ!$B$34:$B$777,R$119)+'СЕТ СН'!$I$11+СВЦЭМ!$D$10+'СЕТ СН'!$I$6-'СЕТ СН'!$I$23</f>
        <v>1341.3434844099997</v>
      </c>
      <c r="S144" s="37">
        <f>SUMIFS(СВЦЭМ!$D$34:$D$777,СВЦЭМ!$A$34:$A$777,$A144,СВЦЭМ!$B$34:$B$777,S$119)+'СЕТ СН'!$I$11+СВЦЭМ!$D$10+'СЕТ СН'!$I$6-'СЕТ СН'!$I$23</f>
        <v>1336.8533454799999</v>
      </c>
      <c r="T144" s="37">
        <f>SUMIFS(СВЦЭМ!$D$34:$D$777,СВЦЭМ!$A$34:$A$777,$A144,СВЦЭМ!$B$34:$B$777,T$119)+'СЕТ СН'!$I$11+СВЦЭМ!$D$10+'СЕТ СН'!$I$6-'СЕТ СН'!$I$23</f>
        <v>1351.0860685399998</v>
      </c>
      <c r="U144" s="37">
        <f>SUMIFS(СВЦЭМ!$D$34:$D$777,СВЦЭМ!$A$34:$A$777,$A144,СВЦЭМ!$B$34:$B$777,U$119)+'СЕТ СН'!$I$11+СВЦЭМ!$D$10+'СЕТ СН'!$I$6-'СЕТ СН'!$I$23</f>
        <v>1352.6479723399998</v>
      </c>
      <c r="V144" s="37">
        <f>SUMIFS(СВЦЭМ!$D$34:$D$777,СВЦЭМ!$A$34:$A$777,$A144,СВЦЭМ!$B$34:$B$777,V$119)+'СЕТ СН'!$I$11+СВЦЭМ!$D$10+'СЕТ СН'!$I$6-'СЕТ СН'!$I$23</f>
        <v>1330.6577897499999</v>
      </c>
      <c r="W144" s="37">
        <f>SUMIFS(СВЦЭМ!$D$34:$D$777,СВЦЭМ!$A$34:$A$777,$A144,СВЦЭМ!$B$34:$B$777,W$119)+'СЕТ СН'!$I$11+СВЦЭМ!$D$10+'СЕТ СН'!$I$6-'СЕТ СН'!$I$23</f>
        <v>1332.5350278699998</v>
      </c>
      <c r="X144" s="37">
        <f>SUMIFS(СВЦЭМ!$D$34:$D$777,СВЦЭМ!$A$34:$A$777,$A144,СВЦЭМ!$B$34:$B$777,X$119)+'СЕТ СН'!$I$11+СВЦЭМ!$D$10+'СЕТ СН'!$I$6-'СЕТ СН'!$I$23</f>
        <v>1396.1228994399999</v>
      </c>
      <c r="Y144" s="37">
        <f>SUMIFS(СВЦЭМ!$D$34:$D$777,СВЦЭМ!$A$34:$A$777,$A144,СВЦЭМ!$B$34:$B$777,Y$119)+'СЕТ СН'!$I$11+СВЦЭМ!$D$10+'СЕТ СН'!$I$6-'СЕТ СН'!$I$23</f>
        <v>1495.2396909099998</v>
      </c>
    </row>
    <row r="145" spans="1:27" ht="15.75" x14ac:dyDescent="0.2">
      <c r="A145" s="36">
        <f t="shared" si="3"/>
        <v>42942</v>
      </c>
      <c r="B145" s="37">
        <f>SUMIFS(СВЦЭМ!$D$34:$D$777,СВЦЭМ!$A$34:$A$777,$A145,СВЦЭМ!$B$34:$B$777,B$119)+'СЕТ СН'!$I$11+СВЦЭМ!$D$10+'СЕТ СН'!$I$6-'СЕТ СН'!$I$23</f>
        <v>1574.75314759</v>
      </c>
      <c r="C145" s="37">
        <f>SUMIFS(СВЦЭМ!$D$34:$D$777,СВЦЭМ!$A$34:$A$777,$A145,СВЦЭМ!$B$34:$B$777,C$119)+'СЕТ СН'!$I$11+СВЦЭМ!$D$10+'СЕТ СН'!$I$6-'СЕТ СН'!$I$23</f>
        <v>1601.7730261400002</v>
      </c>
      <c r="D145" s="37">
        <f>SUMIFS(СВЦЭМ!$D$34:$D$777,СВЦЭМ!$A$34:$A$777,$A145,СВЦЭМ!$B$34:$B$777,D$119)+'СЕТ СН'!$I$11+СВЦЭМ!$D$10+'СЕТ СН'!$I$6-'СЕТ СН'!$I$23</f>
        <v>1673.53118864</v>
      </c>
      <c r="E145" s="37">
        <f>SUMIFS(СВЦЭМ!$D$34:$D$777,СВЦЭМ!$A$34:$A$777,$A145,СВЦЭМ!$B$34:$B$777,E$119)+'СЕТ СН'!$I$11+СВЦЭМ!$D$10+'СЕТ СН'!$I$6-'СЕТ СН'!$I$23</f>
        <v>1713.0153581900004</v>
      </c>
      <c r="F145" s="37">
        <f>SUMIFS(СВЦЭМ!$D$34:$D$777,СВЦЭМ!$A$34:$A$777,$A145,СВЦЭМ!$B$34:$B$777,F$119)+'СЕТ СН'!$I$11+СВЦЭМ!$D$10+'СЕТ СН'!$I$6-'СЕТ СН'!$I$23</f>
        <v>1721.4009213999998</v>
      </c>
      <c r="G145" s="37">
        <f>SUMIFS(СВЦЭМ!$D$34:$D$777,СВЦЭМ!$A$34:$A$777,$A145,СВЦЭМ!$B$34:$B$777,G$119)+'СЕТ СН'!$I$11+СВЦЭМ!$D$10+'СЕТ СН'!$I$6-'СЕТ СН'!$I$23</f>
        <v>1708.4150370899997</v>
      </c>
      <c r="H145" s="37">
        <f>SUMIFS(СВЦЭМ!$D$34:$D$777,СВЦЭМ!$A$34:$A$777,$A145,СВЦЭМ!$B$34:$B$777,H$119)+'СЕТ СН'!$I$11+СВЦЭМ!$D$10+'СЕТ СН'!$I$6-'СЕТ СН'!$I$23</f>
        <v>1623.44402154</v>
      </c>
      <c r="I145" s="37">
        <f>SUMIFS(СВЦЭМ!$D$34:$D$777,СВЦЭМ!$A$34:$A$777,$A145,СВЦЭМ!$B$34:$B$777,I$119)+'СЕТ СН'!$I$11+СВЦЭМ!$D$10+'СЕТ СН'!$I$6-'СЕТ СН'!$I$23</f>
        <v>1531.4731575299998</v>
      </c>
      <c r="J145" s="37">
        <f>SUMIFS(СВЦЭМ!$D$34:$D$777,СВЦЭМ!$A$34:$A$777,$A145,СВЦЭМ!$B$34:$B$777,J$119)+'СЕТ СН'!$I$11+СВЦЭМ!$D$10+'СЕТ СН'!$I$6-'СЕТ СН'!$I$23</f>
        <v>1436.3356144699999</v>
      </c>
      <c r="K145" s="37">
        <f>SUMIFS(СВЦЭМ!$D$34:$D$777,СВЦЭМ!$A$34:$A$777,$A145,СВЦЭМ!$B$34:$B$777,K$119)+'СЕТ СН'!$I$11+СВЦЭМ!$D$10+'СЕТ СН'!$I$6-'СЕТ СН'!$I$23</f>
        <v>1362.3383542500001</v>
      </c>
      <c r="L145" s="37">
        <f>SUMIFS(СВЦЭМ!$D$34:$D$777,СВЦЭМ!$A$34:$A$777,$A145,СВЦЭМ!$B$34:$B$777,L$119)+'СЕТ СН'!$I$11+СВЦЭМ!$D$10+'СЕТ СН'!$I$6-'СЕТ СН'!$I$23</f>
        <v>1326.6275069499998</v>
      </c>
      <c r="M145" s="37">
        <f>SUMIFS(СВЦЭМ!$D$34:$D$777,СВЦЭМ!$A$34:$A$777,$A145,СВЦЭМ!$B$34:$B$777,M$119)+'СЕТ СН'!$I$11+СВЦЭМ!$D$10+'СЕТ СН'!$I$6-'СЕТ СН'!$I$23</f>
        <v>1312.0351504199998</v>
      </c>
      <c r="N145" s="37">
        <f>SUMIFS(СВЦЭМ!$D$34:$D$777,СВЦЭМ!$A$34:$A$777,$A145,СВЦЭМ!$B$34:$B$777,N$119)+'СЕТ СН'!$I$11+СВЦЭМ!$D$10+'СЕТ СН'!$I$6-'СЕТ СН'!$I$23</f>
        <v>1318.2201913099998</v>
      </c>
      <c r="O145" s="37">
        <f>SUMIFS(СВЦЭМ!$D$34:$D$777,СВЦЭМ!$A$34:$A$777,$A145,СВЦЭМ!$B$34:$B$777,O$119)+'СЕТ СН'!$I$11+СВЦЭМ!$D$10+'СЕТ СН'!$I$6-'СЕТ СН'!$I$23</f>
        <v>1304.6896274799999</v>
      </c>
      <c r="P145" s="37">
        <f>SUMIFS(СВЦЭМ!$D$34:$D$777,СВЦЭМ!$A$34:$A$777,$A145,СВЦЭМ!$B$34:$B$777,P$119)+'СЕТ СН'!$I$11+СВЦЭМ!$D$10+'СЕТ СН'!$I$6-'СЕТ СН'!$I$23</f>
        <v>1323.0893923199999</v>
      </c>
      <c r="Q145" s="37">
        <f>SUMIFS(СВЦЭМ!$D$34:$D$777,СВЦЭМ!$A$34:$A$777,$A145,СВЦЭМ!$B$34:$B$777,Q$119)+'СЕТ СН'!$I$11+СВЦЭМ!$D$10+'СЕТ СН'!$I$6-'СЕТ СН'!$I$23</f>
        <v>1321.2525997600001</v>
      </c>
      <c r="R145" s="37">
        <f>SUMIFS(СВЦЭМ!$D$34:$D$777,СВЦЭМ!$A$34:$A$777,$A145,СВЦЭМ!$B$34:$B$777,R$119)+'СЕТ СН'!$I$11+СВЦЭМ!$D$10+'СЕТ СН'!$I$6-'СЕТ СН'!$I$23</f>
        <v>1323.7282536899997</v>
      </c>
      <c r="S145" s="37">
        <f>SUMIFS(СВЦЭМ!$D$34:$D$777,СВЦЭМ!$A$34:$A$777,$A145,СВЦЭМ!$B$34:$B$777,S$119)+'СЕТ СН'!$I$11+СВЦЭМ!$D$10+'СЕТ СН'!$I$6-'СЕТ СН'!$I$23</f>
        <v>1314.6547198599999</v>
      </c>
      <c r="T145" s="37">
        <f>SUMIFS(СВЦЭМ!$D$34:$D$777,СВЦЭМ!$A$34:$A$777,$A145,СВЦЭМ!$B$34:$B$777,T$119)+'СЕТ СН'!$I$11+СВЦЭМ!$D$10+'СЕТ СН'!$I$6-'СЕТ СН'!$I$23</f>
        <v>1332.3165390899999</v>
      </c>
      <c r="U145" s="37">
        <f>SUMIFS(СВЦЭМ!$D$34:$D$777,СВЦЭМ!$A$34:$A$777,$A145,СВЦЭМ!$B$34:$B$777,U$119)+'СЕТ СН'!$I$11+СВЦЭМ!$D$10+'СЕТ СН'!$I$6-'СЕТ СН'!$I$23</f>
        <v>1339.5612986900001</v>
      </c>
      <c r="V145" s="37">
        <f>SUMIFS(СВЦЭМ!$D$34:$D$777,СВЦЭМ!$A$34:$A$777,$A145,СВЦЭМ!$B$34:$B$777,V$119)+'СЕТ СН'!$I$11+СВЦЭМ!$D$10+'СЕТ СН'!$I$6-'СЕТ СН'!$I$23</f>
        <v>1343.1080342799999</v>
      </c>
      <c r="W145" s="37">
        <f>SUMIFS(СВЦЭМ!$D$34:$D$777,СВЦЭМ!$A$34:$A$777,$A145,СВЦЭМ!$B$34:$B$777,W$119)+'СЕТ СН'!$I$11+СВЦЭМ!$D$10+'СЕТ СН'!$I$6-'СЕТ СН'!$I$23</f>
        <v>1342.3799545699999</v>
      </c>
      <c r="X145" s="37">
        <f>SUMIFS(СВЦЭМ!$D$34:$D$777,СВЦЭМ!$A$34:$A$777,$A145,СВЦЭМ!$B$34:$B$777,X$119)+'СЕТ СН'!$I$11+СВЦЭМ!$D$10+'СЕТ СН'!$I$6-'СЕТ СН'!$I$23</f>
        <v>1384.4642666499999</v>
      </c>
      <c r="Y145" s="37">
        <f>SUMIFS(СВЦЭМ!$D$34:$D$777,СВЦЭМ!$A$34:$A$777,$A145,СВЦЭМ!$B$34:$B$777,Y$119)+'СЕТ СН'!$I$11+СВЦЭМ!$D$10+'СЕТ СН'!$I$6-'СЕТ СН'!$I$23</f>
        <v>1478.5947171999996</v>
      </c>
    </row>
    <row r="146" spans="1:27" ht="15.75" x14ac:dyDescent="0.2">
      <c r="A146" s="36">
        <f t="shared" si="3"/>
        <v>42943</v>
      </c>
      <c r="B146" s="37">
        <f>SUMIFS(СВЦЭМ!$D$34:$D$777,СВЦЭМ!$A$34:$A$777,$A146,СВЦЭМ!$B$34:$B$777,B$119)+'СЕТ СН'!$I$11+СВЦЭМ!$D$10+'СЕТ СН'!$I$6-'СЕТ СН'!$I$23</f>
        <v>1528.4327538099997</v>
      </c>
      <c r="C146" s="37">
        <f>SUMIFS(СВЦЭМ!$D$34:$D$777,СВЦЭМ!$A$34:$A$777,$A146,СВЦЭМ!$B$34:$B$777,C$119)+'СЕТ СН'!$I$11+СВЦЭМ!$D$10+'СЕТ СН'!$I$6-'СЕТ СН'!$I$23</f>
        <v>1609.5787956300001</v>
      </c>
      <c r="D146" s="37">
        <f>SUMIFS(СВЦЭМ!$D$34:$D$777,СВЦЭМ!$A$34:$A$777,$A146,СВЦЭМ!$B$34:$B$777,D$119)+'СЕТ СН'!$I$11+СВЦЭМ!$D$10+'СЕТ СН'!$I$6-'СЕТ СН'!$I$23</f>
        <v>1683.62784229</v>
      </c>
      <c r="E146" s="37">
        <f>SUMIFS(СВЦЭМ!$D$34:$D$777,СВЦЭМ!$A$34:$A$777,$A146,СВЦЭМ!$B$34:$B$777,E$119)+'СЕТ СН'!$I$11+СВЦЭМ!$D$10+'СЕТ СН'!$I$6-'СЕТ СН'!$I$23</f>
        <v>1699.1663792700001</v>
      </c>
      <c r="F146" s="37">
        <f>SUMIFS(СВЦЭМ!$D$34:$D$777,СВЦЭМ!$A$34:$A$777,$A146,СВЦЭМ!$B$34:$B$777,F$119)+'СЕТ СН'!$I$11+СВЦЭМ!$D$10+'СЕТ СН'!$I$6-'СЕТ СН'!$I$23</f>
        <v>1702.7311372300001</v>
      </c>
      <c r="G146" s="37">
        <f>SUMIFS(СВЦЭМ!$D$34:$D$777,СВЦЭМ!$A$34:$A$777,$A146,СВЦЭМ!$B$34:$B$777,G$119)+'СЕТ СН'!$I$11+СВЦЭМ!$D$10+'СЕТ СН'!$I$6-'СЕТ СН'!$I$23</f>
        <v>1692.4975537500004</v>
      </c>
      <c r="H146" s="37">
        <f>SUMIFS(СВЦЭМ!$D$34:$D$777,СВЦЭМ!$A$34:$A$777,$A146,СВЦЭМ!$B$34:$B$777,H$119)+'СЕТ СН'!$I$11+СВЦЭМ!$D$10+'СЕТ СН'!$I$6-'СЕТ СН'!$I$23</f>
        <v>1613.3472896100002</v>
      </c>
      <c r="I146" s="37">
        <f>SUMIFS(СВЦЭМ!$D$34:$D$777,СВЦЭМ!$A$34:$A$777,$A146,СВЦЭМ!$B$34:$B$777,I$119)+'СЕТ СН'!$I$11+СВЦЭМ!$D$10+'СЕТ СН'!$I$6-'СЕТ СН'!$I$23</f>
        <v>1524.3928089299998</v>
      </c>
      <c r="J146" s="37">
        <f>SUMIFS(СВЦЭМ!$D$34:$D$777,СВЦЭМ!$A$34:$A$777,$A146,СВЦЭМ!$B$34:$B$777,J$119)+'СЕТ СН'!$I$11+СВЦЭМ!$D$10+'СЕТ СН'!$I$6-'СЕТ СН'!$I$23</f>
        <v>1432.3565918099998</v>
      </c>
      <c r="K146" s="37">
        <f>SUMIFS(СВЦЭМ!$D$34:$D$777,СВЦЭМ!$A$34:$A$777,$A146,СВЦЭМ!$B$34:$B$777,K$119)+'СЕТ СН'!$I$11+СВЦЭМ!$D$10+'СЕТ СН'!$I$6-'СЕТ СН'!$I$23</f>
        <v>1353.8439716399998</v>
      </c>
      <c r="L146" s="37">
        <f>SUMIFS(СВЦЭМ!$D$34:$D$777,СВЦЭМ!$A$34:$A$777,$A146,СВЦЭМ!$B$34:$B$777,L$119)+'СЕТ СН'!$I$11+СВЦЭМ!$D$10+'СЕТ СН'!$I$6-'СЕТ СН'!$I$23</f>
        <v>1300.6489975300001</v>
      </c>
      <c r="M146" s="37">
        <f>SUMIFS(СВЦЭМ!$D$34:$D$777,СВЦЭМ!$A$34:$A$777,$A146,СВЦЭМ!$B$34:$B$777,M$119)+'СЕТ СН'!$I$11+СВЦЭМ!$D$10+'СЕТ СН'!$I$6-'СЕТ СН'!$I$23</f>
        <v>1315.0866399399997</v>
      </c>
      <c r="N146" s="37">
        <f>SUMIFS(СВЦЭМ!$D$34:$D$777,СВЦЭМ!$A$34:$A$777,$A146,СВЦЭМ!$B$34:$B$777,N$119)+'СЕТ СН'!$I$11+СВЦЭМ!$D$10+'СЕТ СН'!$I$6-'СЕТ СН'!$I$23</f>
        <v>1310.8141651699998</v>
      </c>
      <c r="O146" s="37">
        <f>SUMIFS(СВЦЭМ!$D$34:$D$777,СВЦЭМ!$A$34:$A$777,$A146,СВЦЭМ!$B$34:$B$777,O$119)+'СЕТ СН'!$I$11+СВЦЭМ!$D$10+'СЕТ СН'!$I$6-'СЕТ СН'!$I$23</f>
        <v>1303.12853907</v>
      </c>
      <c r="P146" s="37">
        <f>SUMIFS(СВЦЭМ!$D$34:$D$777,СВЦЭМ!$A$34:$A$777,$A146,СВЦЭМ!$B$34:$B$777,P$119)+'СЕТ СН'!$I$11+СВЦЭМ!$D$10+'СЕТ СН'!$I$6-'СЕТ СН'!$I$23</f>
        <v>1299.8561839599997</v>
      </c>
      <c r="Q146" s="37">
        <f>SUMIFS(СВЦЭМ!$D$34:$D$777,СВЦЭМ!$A$34:$A$777,$A146,СВЦЭМ!$B$34:$B$777,Q$119)+'СЕТ СН'!$I$11+СВЦЭМ!$D$10+'СЕТ СН'!$I$6-'СЕТ СН'!$I$23</f>
        <v>1298.6494733199997</v>
      </c>
      <c r="R146" s="37">
        <f>SUMIFS(СВЦЭМ!$D$34:$D$777,СВЦЭМ!$A$34:$A$777,$A146,СВЦЭМ!$B$34:$B$777,R$119)+'СЕТ СН'!$I$11+СВЦЭМ!$D$10+'СЕТ СН'!$I$6-'СЕТ СН'!$I$23</f>
        <v>1299.6088236799999</v>
      </c>
      <c r="S146" s="37">
        <f>SUMIFS(СВЦЭМ!$D$34:$D$777,СВЦЭМ!$A$34:$A$777,$A146,СВЦЭМ!$B$34:$B$777,S$119)+'СЕТ СН'!$I$11+СВЦЭМ!$D$10+'СЕТ СН'!$I$6-'СЕТ СН'!$I$23</f>
        <v>1290.8747286099999</v>
      </c>
      <c r="T146" s="37">
        <f>SUMIFS(СВЦЭМ!$D$34:$D$777,СВЦЭМ!$A$34:$A$777,$A146,СВЦЭМ!$B$34:$B$777,T$119)+'СЕТ СН'!$I$11+СВЦЭМ!$D$10+'СЕТ СН'!$I$6-'СЕТ СН'!$I$23</f>
        <v>1305.0945678799999</v>
      </c>
      <c r="U146" s="37">
        <f>SUMIFS(СВЦЭМ!$D$34:$D$777,СВЦЭМ!$A$34:$A$777,$A146,СВЦЭМ!$B$34:$B$777,U$119)+'СЕТ СН'!$I$11+СВЦЭМ!$D$10+'СЕТ СН'!$I$6-'СЕТ СН'!$I$23</f>
        <v>1307.93406568</v>
      </c>
      <c r="V146" s="37">
        <f>SUMIFS(СВЦЭМ!$D$34:$D$777,СВЦЭМ!$A$34:$A$777,$A146,СВЦЭМ!$B$34:$B$777,V$119)+'СЕТ СН'!$I$11+СВЦЭМ!$D$10+'СЕТ СН'!$I$6-'СЕТ СН'!$I$23</f>
        <v>1303.4000426099999</v>
      </c>
      <c r="W146" s="37">
        <f>SUMIFS(СВЦЭМ!$D$34:$D$777,СВЦЭМ!$A$34:$A$777,$A146,СВЦЭМ!$B$34:$B$777,W$119)+'СЕТ СН'!$I$11+СВЦЭМ!$D$10+'СЕТ СН'!$I$6-'СЕТ СН'!$I$23</f>
        <v>1325.86883932</v>
      </c>
      <c r="X146" s="37">
        <f>SUMIFS(СВЦЭМ!$D$34:$D$777,СВЦЭМ!$A$34:$A$777,$A146,СВЦЭМ!$B$34:$B$777,X$119)+'СЕТ СН'!$I$11+СВЦЭМ!$D$10+'СЕТ СН'!$I$6-'СЕТ СН'!$I$23</f>
        <v>1387.2576216399998</v>
      </c>
      <c r="Y146" s="37">
        <f>SUMIFS(СВЦЭМ!$D$34:$D$777,СВЦЭМ!$A$34:$A$777,$A146,СВЦЭМ!$B$34:$B$777,Y$119)+'СЕТ СН'!$I$11+СВЦЭМ!$D$10+'СЕТ СН'!$I$6-'СЕТ СН'!$I$23</f>
        <v>1474.0126637099997</v>
      </c>
    </row>
    <row r="147" spans="1:27" ht="15.75" x14ac:dyDescent="0.2">
      <c r="A147" s="36">
        <f t="shared" si="3"/>
        <v>42944</v>
      </c>
      <c r="B147" s="37">
        <f>SUMIFS(СВЦЭМ!$D$34:$D$777,СВЦЭМ!$A$34:$A$777,$A147,СВЦЭМ!$B$34:$B$777,B$119)+'СЕТ СН'!$I$11+СВЦЭМ!$D$10+'СЕТ СН'!$I$6-'СЕТ СН'!$I$23</f>
        <v>1549.8833099399999</v>
      </c>
      <c r="C147" s="37">
        <f>SUMIFS(СВЦЭМ!$D$34:$D$777,СВЦЭМ!$A$34:$A$777,$A147,СВЦЭМ!$B$34:$B$777,C$119)+'СЕТ СН'!$I$11+СВЦЭМ!$D$10+'СЕТ СН'!$I$6-'СЕТ СН'!$I$23</f>
        <v>1635.12630154</v>
      </c>
      <c r="D147" s="37">
        <f>SUMIFS(СВЦЭМ!$D$34:$D$777,СВЦЭМ!$A$34:$A$777,$A147,СВЦЭМ!$B$34:$B$777,D$119)+'СЕТ СН'!$I$11+СВЦЭМ!$D$10+'СЕТ СН'!$I$6-'СЕТ СН'!$I$23</f>
        <v>1702.8501235100002</v>
      </c>
      <c r="E147" s="37">
        <f>SUMIFS(СВЦЭМ!$D$34:$D$777,СВЦЭМ!$A$34:$A$777,$A147,СВЦЭМ!$B$34:$B$777,E$119)+'СЕТ СН'!$I$11+СВЦЭМ!$D$10+'СЕТ СН'!$I$6-'СЕТ СН'!$I$23</f>
        <v>1721.0284457799999</v>
      </c>
      <c r="F147" s="37">
        <f>SUMIFS(СВЦЭМ!$D$34:$D$777,СВЦЭМ!$A$34:$A$777,$A147,СВЦЭМ!$B$34:$B$777,F$119)+'СЕТ СН'!$I$11+СВЦЭМ!$D$10+'СЕТ СН'!$I$6-'СЕТ СН'!$I$23</f>
        <v>1729.2319304000002</v>
      </c>
      <c r="G147" s="37">
        <f>SUMIFS(СВЦЭМ!$D$34:$D$777,СВЦЭМ!$A$34:$A$777,$A147,СВЦЭМ!$B$34:$B$777,G$119)+'СЕТ СН'!$I$11+СВЦЭМ!$D$10+'СЕТ СН'!$I$6-'СЕТ СН'!$I$23</f>
        <v>1719.6909625199996</v>
      </c>
      <c r="H147" s="37">
        <f>SUMIFS(СВЦЭМ!$D$34:$D$777,СВЦЭМ!$A$34:$A$777,$A147,СВЦЭМ!$B$34:$B$777,H$119)+'СЕТ СН'!$I$11+СВЦЭМ!$D$10+'СЕТ СН'!$I$6-'СЕТ СН'!$I$23</f>
        <v>1642.0510499900001</v>
      </c>
      <c r="I147" s="37">
        <f>SUMIFS(СВЦЭМ!$D$34:$D$777,СВЦЭМ!$A$34:$A$777,$A147,СВЦЭМ!$B$34:$B$777,I$119)+'СЕТ СН'!$I$11+СВЦЭМ!$D$10+'СЕТ СН'!$I$6-'СЕТ СН'!$I$23</f>
        <v>1527.4794219599999</v>
      </c>
      <c r="J147" s="37">
        <f>SUMIFS(СВЦЭМ!$D$34:$D$777,СВЦЭМ!$A$34:$A$777,$A147,СВЦЭМ!$B$34:$B$777,J$119)+'СЕТ СН'!$I$11+СВЦЭМ!$D$10+'СЕТ СН'!$I$6-'СЕТ СН'!$I$23</f>
        <v>1438.9962847699999</v>
      </c>
      <c r="K147" s="37">
        <f>SUMIFS(СВЦЭМ!$D$34:$D$777,СВЦЭМ!$A$34:$A$777,$A147,СВЦЭМ!$B$34:$B$777,K$119)+'СЕТ СН'!$I$11+СВЦЭМ!$D$10+'СЕТ СН'!$I$6-'СЕТ СН'!$I$23</f>
        <v>1355.9759552599999</v>
      </c>
      <c r="L147" s="37">
        <f>SUMIFS(СВЦЭМ!$D$34:$D$777,СВЦЭМ!$A$34:$A$777,$A147,СВЦЭМ!$B$34:$B$777,L$119)+'СЕТ СН'!$I$11+СВЦЭМ!$D$10+'СЕТ СН'!$I$6-'СЕТ СН'!$I$23</f>
        <v>1297.2205433599997</v>
      </c>
      <c r="M147" s="37">
        <f>SUMIFS(СВЦЭМ!$D$34:$D$777,СВЦЭМ!$A$34:$A$777,$A147,СВЦЭМ!$B$34:$B$777,M$119)+'СЕТ СН'!$I$11+СВЦЭМ!$D$10+'СЕТ СН'!$I$6-'СЕТ СН'!$I$23</f>
        <v>1282.5087844599998</v>
      </c>
      <c r="N147" s="37">
        <f>SUMIFS(СВЦЭМ!$D$34:$D$777,СВЦЭМ!$A$34:$A$777,$A147,СВЦЭМ!$B$34:$B$777,N$119)+'СЕТ СН'!$I$11+СВЦЭМ!$D$10+'СЕТ СН'!$I$6-'СЕТ СН'!$I$23</f>
        <v>1291.9984951399999</v>
      </c>
      <c r="O147" s="37">
        <f>SUMIFS(СВЦЭМ!$D$34:$D$777,СВЦЭМ!$A$34:$A$777,$A147,СВЦЭМ!$B$34:$B$777,O$119)+'СЕТ СН'!$I$11+СВЦЭМ!$D$10+'СЕТ СН'!$I$6-'СЕТ СН'!$I$23</f>
        <v>1294.6743429600001</v>
      </c>
      <c r="P147" s="37">
        <f>SUMIFS(СВЦЭМ!$D$34:$D$777,СВЦЭМ!$A$34:$A$777,$A147,СВЦЭМ!$B$34:$B$777,P$119)+'СЕТ СН'!$I$11+СВЦЭМ!$D$10+'СЕТ СН'!$I$6-'СЕТ СН'!$I$23</f>
        <v>1298.2711068599999</v>
      </c>
      <c r="Q147" s="37">
        <f>SUMIFS(СВЦЭМ!$D$34:$D$777,СВЦЭМ!$A$34:$A$777,$A147,СВЦЭМ!$B$34:$B$777,Q$119)+'СЕТ СН'!$I$11+СВЦЭМ!$D$10+'СЕТ СН'!$I$6-'СЕТ СН'!$I$23</f>
        <v>1302.3132600099998</v>
      </c>
      <c r="R147" s="37">
        <f>SUMIFS(СВЦЭМ!$D$34:$D$777,СВЦЭМ!$A$34:$A$777,$A147,СВЦЭМ!$B$34:$B$777,R$119)+'СЕТ СН'!$I$11+СВЦЭМ!$D$10+'СЕТ СН'!$I$6-'СЕТ СН'!$I$23</f>
        <v>1312.79213308</v>
      </c>
      <c r="S147" s="37">
        <f>SUMIFS(СВЦЭМ!$D$34:$D$777,СВЦЭМ!$A$34:$A$777,$A147,СВЦЭМ!$B$34:$B$777,S$119)+'СЕТ СН'!$I$11+СВЦЭМ!$D$10+'СЕТ СН'!$I$6-'СЕТ СН'!$I$23</f>
        <v>1313.1868853999999</v>
      </c>
      <c r="T147" s="37">
        <f>SUMIFS(СВЦЭМ!$D$34:$D$777,СВЦЭМ!$A$34:$A$777,$A147,СВЦЭМ!$B$34:$B$777,T$119)+'СЕТ СН'!$I$11+СВЦЭМ!$D$10+'СЕТ СН'!$I$6-'СЕТ СН'!$I$23</f>
        <v>1334.2541712499999</v>
      </c>
      <c r="U147" s="37">
        <f>SUMIFS(СВЦЭМ!$D$34:$D$777,СВЦЭМ!$A$34:$A$777,$A147,СВЦЭМ!$B$34:$B$777,U$119)+'СЕТ СН'!$I$11+СВЦЭМ!$D$10+'СЕТ СН'!$I$6-'СЕТ СН'!$I$23</f>
        <v>1335.0862637499999</v>
      </c>
      <c r="V147" s="37">
        <f>SUMIFS(СВЦЭМ!$D$34:$D$777,СВЦЭМ!$A$34:$A$777,$A147,СВЦЭМ!$B$34:$B$777,V$119)+'СЕТ СН'!$I$11+СВЦЭМ!$D$10+'СЕТ СН'!$I$6-'СЕТ СН'!$I$23</f>
        <v>1331.1703497599999</v>
      </c>
      <c r="W147" s="37">
        <f>SUMIFS(СВЦЭМ!$D$34:$D$777,СВЦЭМ!$A$34:$A$777,$A147,СВЦЭМ!$B$34:$B$777,W$119)+'СЕТ СН'!$I$11+СВЦЭМ!$D$10+'СЕТ СН'!$I$6-'СЕТ СН'!$I$23</f>
        <v>1349.3971421699998</v>
      </c>
      <c r="X147" s="37">
        <f>SUMIFS(СВЦЭМ!$D$34:$D$777,СВЦЭМ!$A$34:$A$777,$A147,СВЦЭМ!$B$34:$B$777,X$119)+'СЕТ СН'!$I$11+СВЦЭМ!$D$10+'СЕТ СН'!$I$6-'СЕТ СН'!$I$23</f>
        <v>1398.9045144500001</v>
      </c>
      <c r="Y147" s="37">
        <f>SUMIFS(СВЦЭМ!$D$34:$D$777,СВЦЭМ!$A$34:$A$777,$A147,СВЦЭМ!$B$34:$B$777,Y$119)+'СЕТ СН'!$I$11+СВЦЭМ!$D$10+'СЕТ СН'!$I$6-'СЕТ СН'!$I$23</f>
        <v>1479.9806103999999</v>
      </c>
    </row>
    <row r="148" spans="1:27" ht="15.75" x14ac:dyDescent="0.2">
      <c r="A148" s="36">
        <f t="shared" si="3"/>
        <v>42945</v>
      </c>
      <c r="B148" s="37">
        <f>SUMIFS(СВЦЭМ!$D$34:$D$777,СВЦЭМ!$A$34:$A$777,$A148,СВЦЭМ!$B$34:$B$777,B$119)+'СЕТ СН'!$I$11+СВЦЭМ!$D$10+'СЕТ СН'!$I$6-'СЕТ СН'!$I$23</f>
        <v>1519.1127430500001</v>
      </c>
      <c r="C148" s="37">
        <f>SUMIFS(СВЦЭМ!$D$34:$D$777,СВЦЭМ!$A$34:$A$777,$A148,СВЦЭМ!$B$34:$B$777,C$119)+'СЕТ СН'!$I$11+СВЦЭМ!$D$10+'СЕТ СН'!$I$6-'СЕТ СН'!$I$23</f>
        <v>1602.9650229199997</v>
      </c>
      <c r="D148" s="37">
        <f>SUMIFS(СВЦЭМ!$D$34:$D$777,СВЦЭМ!$A$34:$A$777,$A148,СВЦЭМ!$B$34:$B$777,D$119)+'СЕТ СН'!$I$11+СВЦЭМ!$D$10+'СЕТ СН'!$I$6-'СЕТ СН'!$I$23</f>
        <v>1654.6275538999998</v>
      </c>
      <c r="E148" s="37">
        <f>SUMIFS(СВЦЭМ!$D$34:$D$777,СВЦЭМ!$A$34:$A$777,$A148,СВЦЭМ!$B$34:$B$777,E$119)+'СЕТ СН'!$I$11+СВЦЭМ!$D$10+'СЕТ СН'!$I$6-'СЕТ СН'!$I$23</f>
        <v>1668.7950710200003</v>
      </c>
      <c r="F148" s="37">
        <f>SUMIFS(СВЦЭМ!$D$34:$D$777,СВЦЭМ!$A$34:$A$777,$A148,СВЦЭМ!$B$34:$B$777,F$119)+'СЕТ СН'!$I$11+СВЦЭМ!$D$10+'СЕТ СН'!$I$6-'СЕТ СН'!$I$23</f>
        <v>1681.1995487000004</v>
      </c>
      <c r="G148" s="37">
        <f>SUMIFS(СВЦЭМ!$D$34:$D$777,СВЦЭМ!$A$34:$A$777,$A148,СВЦЭМ!$B$34:$B$777,G$119)+'СЕТ СН'!$I$11+СВЦЭМ!$D$10+'СЕТ СН'!$I$6-'СЕТ СН'!$I$23</f>
        <v>1683.3078531299998</v>
      </c>
      <c r="H148" s="37">
        <f>SUMIFS(СВЦЭМ!$D$34:$D$777,СВЦЭМ!$A$34:$A$777,$A148,СВЦЭМ!$B$34:$B$777,H$119)+'СЕТ СН'!$I$11+СВЦЭМ!$D$10+'СЕТ СН'!$I$6-'СЕТ СН'!$I$23</f>
        <v>1651.0138512599997</v>
      </c>
      <c r="I148" s="37">
        <f>SUMIFS(СВЦЭМ!$D$34:$D$777,СВЦЭМ!$A$34:$A$777,$A148,СВЦЭМ!$B$34:$B$777,I$119)+'СЕТ СН'!$I$11+СВЦЭМ!$D$10+'СЕТ СН'!$I$6-'СЕТ СН'!$I$23</f>
        <v>1568.0232033499997</v>
      </c>
      <c r="J148" s="37">
        <f>SUMIFS(СВЦЭМ!$D$34:$D$777,СВЦЭМ!$A$34:$A$777,$A148,СВЦЭМ!$B$34:$B$777,J$119)+'СЕТ СН'!$I$11+СВЦЭМ!$D$10+'СЕТ СН'!$I$6-'СЕТ СН'!$I$23</f>
        <v>1485.5844222699998</v>
      </c>
      <c r="K148" s="37">
        <f>SUMIFS(СВЦЭМ!$D$34:$D$777,СВЦЭМ!$A$34:$A$777,$A148,СВЦЭМ!$B$34:$B$777,K$119)+'СЕТ СН'!$I$11+СВЦЭМ!$D$10+'СЕТ СН'!$I$6-'СЕТ СН'!$I$23</f>
        <v>1405.3989892</v>
      </c>
      <c r="L148" s="37">
        <f>SUMIFS(СВЦЭМ!$D$34:$D$777,СВЦЭМ!$A$34:$A$777,$A148,СВЦЭМ!$B$34:$B$777,L$119)+'СЕТ СН'!$I$11+СВЦЭМ!$D$10+'СЕТ СН'!$I$6-'СЕТ СН'!$I$23</f>
        <v>1344.59202332</v>
      </c>
      <c r="M148" s="37">
        <f>SUMIFS(СВЦЭМ!$D$34:$D$777,СВЦЭМ!$A$34:$A$777,$A148,СВЦЭМ!$B$34:$B$777,M$119)+'СЕТ СН'!$I$11+СВЦЭМ!$D$10+'СЕТ СН'!$I$6-'СЕТ СН'!$I$23</f>
        <v>1322.7994599599999</v>
      </c>
      <c r="N148" s="37">
        <f>SUMIFS(СВЦЭМ!$D$34:$D$777,СВЦЭМ!$A$34:$A$777,$A148,СВЦЭМ!$B$34:$B$777,N$119)+'СЕТ СН'!$I$11+СВЦЭМ!$D$10+'СЕТ СН'!$I$6-'СЕТ СН'!$I$23</f>
        <v>1337.4438702499999</v>
      </c>
      <c r="O148" s="37">
        <f>SUMIFS(СВЦЭМ!$D$34:$D$777,СВЦЭМ!$A$34:$A$777,$A148,СВЦЭМ!$B$34:$B$777,O$119)+'СЕТ СН'!$I$11+СВЦЭМ!$D$10+'СЕТ СН'!$I$6-'СЕТ СН'!$I$23</f>
        <v>1327.78768064</v>
      </c>
      <c r="P148" s="37">
        <f>SUMIFS(СВЦЭМ!$D$34:$D$777,СВЦЭМ!$A$34:$A$777,$A148,СВЦЭМ!$B$34:$B$777,P$119)+'СЕТ СН'!$I$11+СВЦЭМ!$D$10+'СЕТ СН'!$I$6-'СЕТ СН'!$I$23</f>
        <v>1339.44168782</v>
      </c>
      <c r="Q148" s="37">
        <f>SUMIFS(СВЦЭМ!$D$34:$D$777,СВЦЭМ!$A$34:$A$777,$A148,СВЦЭМ!$B$34:$B$777,Q$119)+'СЕТ СН'!$I$11+СВЦЭМ!$D$10+'СЕТ СН'!$I$6-'СЕТ СН'!$I$23</f>
        <v>1339.8934339899999</v>
      </c>
      <c r="R148" s="37">
        <f>SUMIFS(СВЦЭМ!$D$34:$D$777,СВЦЭМ!$A$34:$A$777,$A148,СВЦЭМ!$B$34:$B$777,R$119)+'СЕТ СН'!$I$11+СВЦЭМ!$D$10+'СЕТ СН'!$I$6-'СЕТ СН'!$I$23</f>
        <v>1339.4379417800001</v>
      </c>
      <c r="S148" s="37">
        <f>SUMIFS(СВЦЭМ!$D$34:$D$777,СВЦЭМ!$A$34:$A$777,$A148,СВЦЭМ!$B$34:$B$777,S$119)+'СЕТ СН'!$I$11+СВЦЭМ!$D$10+'СЕТ СН'!$I$6-'СЕТ СН'!$I$23</f>
        <v>1324.54911515</v>
      </c>
      <c r="T148" s="37">
        <f>SUMIFS(СВЦЭМ!$D$34:$D$777,СВЦЭМ!$A$34:$A$777,$A148,СВЦЭМ!$B$34:$B$777,T$119)+'СЕТ СН'!$I$11+СВЦЭМ!$D$10+'СЕТ СН'!$I$6-'СЕТ СН'!$I$23</f>
        <v>1328.34686741</v>
      </c>
      <c r="U148" s="37">
        <f>SUMIFS(СВЦЭМ!$D$34:$D$777,СВЦЭМ!$A$34:$A$777,$A148,СВЦЭМ!$B$34:$B$777,U$119)+'СЕТ СН'!$I$11+СВЦЭМ!$D$10+'СЕТ СН'!$I$6-'СЕТ СН'!$I$23</f>
        <v>1329.9210992499998</v>
      </c>
      <c r="V148" s="37">
        <f>SUMIFS(СВЦЭМ!$D$34:$D$777,СВЦЭМ!$A$34:$A$777,$A148,СВЦЭМ!$B$34:$B$777,V$119)+'СЕТ СН'!$I$11+СВЦЭМ!$D$10+'СЕТ СН'!$I$6-'СЕТ СН'!$I$23</f>
        <v>1343.4398598299999</v>
      </c>
      <c r="W148" s="37">
        <f>SUMIFS(СВЦЭМ!$D$34:$D$777,СВЦЭМ!$A$34:$A$777,$A148,СВЦЭМ!$B$34:$B$777,W$119)+'СЕТ СН'!$I$11+СВЦЭМ!$D$10+'СЕТ СН'!$I$6-'СЕТ СН'!$I$23</f>
        <v>1368.36817056</v>
      </c>
      <c r="X148" s="37">
        <f>SUMIFS(СВЦЭМ!$D$34:$D$777,СВЦЭМ!$A$34:$A$777,$A148,СВЦЭМ!$B$34:$B$777,X$119)+'СЕТ СН'!$I$11+СВЦЭМ!$D$10+'СЕТ СН'!$I$6-'СЕТ СН'!$I$23</f>
        <v>1430.0925443799999</v>
      </c>
      <c r="Y148" s="37">
        <f>SUMIFS(СВЦЭМ!$D$34:$D$777,СВЦЭМ!$A$34:$A$777,$A148,СВЦЭМ!$B$34:$B$777,Y$119)+'СЕТ СН'!$I$11+СВЦЭМ!$D$10+'СЕТ СН'!$I$6-'СЕТ СН'!$I$23</f>
        <v>1533.2968871599996</v>
      </c>
    </row>
    <row r="149" spans="1:27" ht="15.75" x14ac:dyDescent="0.2">
      <c r="A149" s="36">
        <f t="shared" si="3"/>
        <v>42946</v>
      </c>
      <c r="B149" s="37">
        <f>SUMIFS(СВЦЭМ!$D$34:$D$777,СВЦЭМ!$A$34:$A$777,$A149,СВЦЭМ!$B$34:$B$777,B$119)+'СЕТ СН'!$I$11+СВЦЭМ!$D$10+'СЕТ СН'!$I$6-'СЕТ СН'!$I$23</f>
        <v>1533.7857894499998</v>
      </c>
      <c r="C149" s="37">
        <f>SUMIFS(СВЦЭМ!$D$34:$D$777,СВЦЭМ!$A$34:$A$777,$A149,СВЦЭМ!$B$34:$B$777,C$119)+'СЕТ СН'!$I$11+СВЦЭМ!$D$10+'СЕТ СН'!$I$6-'СЕТ СН'!$I$23</f>
        <v>1611.2313479100003</v>
      </c>
      <c r="D149" s="37">
        <f>SUMIFS(СВЦЭМ!$D$34:$D$777,СВЦЭМ!$A$34:$A$777,$A149,СВЦЭМ!$B$34:$B$777,D$119)+'СЕТ СН'!$I$11+СВЦЭМ!$D$10+'СЕТ СН'!$I$6-'СЕТ СН'!$I$23</f>
        <v>1672.9146341300002</v>
      </c>
      <c r="E149" s="37">
        <f>SUMIFS(СВЦЭМ!$D$34:$D$777,СВЦЭМ!$A$34:$A$777,$A149,СВЦЭМ!$B$34:$B$777,E$119)+'СЕТ СН'!$I$11+СВЦЭМ!$D$10+'СЕТ СН'!$I$6-'СЕТ СН'!$I$23</f>
        <v>1684.38531887</v>
      </c>
      <c r="F149" s="37">
        <f>SUMIFS(СВЦЭМ!$D$34:$D$777,СВЦЭМ!$A$34:$A$777,$A149,СВЦЭМ!$B$34:$B$777,F$119)+'СЕТ СН'!$I$11+СВЦЭМ!$D$10+'СЕТ СН'!$I$6-'СЕТ СН'!$I$23</f>
        <v>1712.06966603</v>
      </c>
      <c r="G149" s="37">
        <f>SUMIFS(СВЦЭМ!$D$34:$D$777,СВЦЭМ!$A$34:$A$777,$A149,СВЦЭМ!$B$34:$B$777,G$119)+'СЕТ СН'!$I$11+СВЦЭМ!$D$10+'СЕТ СН'!$I$6-'СЕТ СН'!$I$23</f>
        <v>1717.2503923599998</v>
      </c>
      <c r="H149" s="37">
        <f>SUMIFS(СВЦЭМ!$D$34:$D$777,СВЦЭМ!$A$34:$A$777,$A149,СВЦЭМ!$B$34:$B$777,H$119)+'СЕТ СН'!$I$11+СВЦЭМ!$D$10+'СЕТ СН'!$I$6-'СЕТ СН'!$I$23</f>
        <v>1676.28927901</v>
      </c>
      <c r="I149" s="37">
        <f>SUMIFS(СВЦЭМ!$D$34:$D$777,СВЦЭМ!$A$34:$A$777,$A149,СВЦЭМ!$B$34:$B$777,I$119)+'СЕТ СН'!$I$11+СВЦЭМ!$D$10+'СЕТ СН'!$I$6-'СЕТ СН'!$I$23</f>
        <v>1583.3136360099998</v>
      </c>
      <c r="J149" s="37">
        <f>SUMIFS(СВЦЭМ!$D$34:$D$777,СВЦЭМ!$A$34:$A$777,$A149,СВЦЭМ!$B$34:$B$777,J$119)+'СЕТ СН'!$I$11+СВЦЭМ!$D$10+'СЕТ СН'!$I$6-'СЕТ СН'!$I$23</f>
        <v>1491.9675560599999</v>
      </c>
      <c r="K149" s="37">
        <f>SUMIFS(СВЦЭМ!$D$34:$D$777,СВЦЭМ!$A$34:$A$777,$A149,СВЦЭМ!$B$34:$B$777,K$119)+'СЕТ СН'!$I$11+СВЦЭМ!$D$10+'СЕТ СН'!$I$6-'СЕТ СН'!$I$23</f>
        <v>1380.7929481299998</v>
      </c>
      <c r="L149" s="37">
        <f>SUMIFS(СВЦЭМ!$D$34:$D$777,СВЦЭМ!$A$34:$A$777,$A149,СВЦЭМ!$B$34:$B$777,L$119)+'СЕТ СН'!$I$11+СВЦЭМ!$D$10+'СЕТ СН'!$I$6-'СЕТ СН'!$I$23</f>
        <v>1307.4715593799999</v>
      </c>
      <c r="M149" s="37">
        <f>SUMIFS(СВЦЭМ!$D$34:$D$777,СВЦЭМ!$A$34:$A$777,$A149,СВЦЭМ!$B$34:$B$777,M$119)+'СЕТ СН'!$I$11+СВЦЭМ!$D$10+'СЕТ СН'!$I$6-'СЕТ СН'!$I$23</f>
        <v>1284.4777538799999</v>
      </c>
      <c r="N149" s="37">
        <f>SUMIFS(СВЦЭМ!$D$34:$D$777,СВЦЭМ!$A$34:$A$777,$A149,СВЦЭМ!$B$34:$B$777,N$119)+'СЕТ СН'!$I$11+СВЦЭМ!$D$10+'СЕТ СН'!$I$6-'СЕТ СН'!$I$23</f>
        <v>1289.9106634899999</v>
      </c>
      <c r="O149" s="37">
        <f>SUMIFS(СВЦЭМ!$D$34:$D$777,СВЦЭМ!$A$34:$A$777,$A149,СВЦЭМ!$B$34:$B$777,O$119)+'СЕТ СН'!$I$11+СВЦЭМ!$D$10+'СЕТ СН'!$I$6-'СЕТ СН'!$I$23</f>
        <v>1284.4457144600001</v>
      </c>
      <c r="P149" s="37">
        <f>SUMIFS(СВЦЭМ!$D$34:$D$777,СВЦЭМ!$A$34:$A$777,$A149,СВЦЭМ!$B$34:$B$777,P$119)+'СЕТ СН'!$I$11+СВЦЭМ!$D$10+'СЕТ СН'!$I$6-'СЕТ СН'!$I$23</f>
        <v>1298.3475643299998</v>
      </c>
      <c r="Q149" s="37">
        <f>SUMIFS(СВЦЭМ!$D$34:$D$777,СВЦЭМ!$A$34:$A$777,$A149,СВЦЭМ!$B$34:$B$777,Q$119)+'СЕТ СН'!$I$11+СВЦЭМ!$D$10+'СЕТ СН'!$I$6-'СЕТ СН'!$I$23</f>
        <v>1293.4959737499998</v>
      </c>
      <c r="R149" s="37">
        <f>SUMIFS(СВЦЭМ!$D$34:$D$777,СВЦЭМ!$A$34:$A$777,$A149,СВЦЭМ!$B$34:$B$777,R$119)+'СЕТ СН'!$I$11+СВЦЭМ!$D$10+'СЕТ СН'!$I$6-'СЕТ СН'!$I$23</f>
        <v>1296.9549080199999</v>
      </c>
      <c r="S149" s="37">
        <f>SUMIFS(СВЦЭМ!$D$34:$D$777,СВЦЭМ!$A$34:$A$777,$A149,СВЦЭМ!$B$34:$B$777,S$119)+'СЕТ СН'!$I$11+СВЦЭМ!$D$10+'СЕТ СН'!$I$6-'СЕТ СН'!$I$23</f>
        <v>1282.1326279800001</v>
      </c>
      <c r="T149" s="37">
        <f>SUMIFS(СВЦЭМ!$D$34:$D$777,СВЦЭМ!$A$34:$A$777,$A149,СВЦЭМ!$B$34:$B$777,T$119)+'СЕТ СН'!$I$11+СВЦЭМ!$D$10+'СЕТ СН'!$I$6-'СЕТ СН'!$I$23</f>
        <v>1283.6829437599999</v>
      </c>
      <c r="U149" s="37">
        <f>SUMIFS(СВЦЭМ!$D$34:$D$777,СВЦЭМ!$A$34:$A$777,$A149,СВЦЭМ!$B$34:$B$777,U$119)+'СЕТ СН'!$I$11+СВЦЭМ!$D$10+'СЕТ СН'!$I$6-'СЕТ СН'!$I$23</f>
        <v>1280.60542764</v>
      </c>
      <c r="V149" s="37">
        <f>SUMIFS(СВЦЭМ!$D$34:$D$777,СВЦЭМ!$A$34:$A$777,$A149,СВЦЭМ!$B$34:$B$777,V$119)+'СЕТ СН'!$I$11+СВЦЭМ!$D$10+'СЕТ СН'!$I$6-'СЕТ СН'!$I$23</f>
        <v>1290.3926244700001</v>
      </c>
      <c r="W149" s="37">
        <f>SUMIFS(СВЦЭМ!$D$34:$D$777,СВЦЭМ!$A$34:$A$777,$A149,СВЦЭМ!$B$34:$B$777,W$119)+'СЕТ СН'!$I$11+СВЦЭМ!$D$10+'СЕТ СН'!$I$6-'СЕТ СН'!$I$23</f>
        <v>1322.3485286499999</v>
      </c>
      <c r="X149" s="37">
        <f>SUMIFS(СВЦЭМ!$D$34:$D$777,СВЦЭМ!$A$34:$A$777,$A149,СВЦЭМ!$B$34:$B$777,X$119)+'СЕТ СН'!$I$11+СВЦЭМ!$D$10+'СЕТ СН'!$I$6-'СЕТ СН'!$I$23</f>
        <v>1365.2725603999997</v>
      </c>
      <c r="Y149" s="37">
        <f>SUMIFS(СВЦЭМ!$D$34:$D$777,СВЦЭМ!$A$34:$A$777,$A149,СВЦЭМ!$B$34:$B$777,Y$119)+'СЕТ СН'!$I$11+СВЦЭМ!$D$10+'СЕТ СН'!$I$6-'СЕТ СН'!$I$23</f>
        <v>1470.7986213300001</v>
      </c>
    </row>
    <row r="150" spans="1:27" ht="15.75" x14ac:dyDescent="0.2">
      <c r="A150" s="36">
        <f t="shared" si="3"/>
        <v>42947</v>
      </c>
      <c r="B150" s="37">
        <f>SUMIFS(СВЦЭМ!$D$34:$D$777,СВЦЭМ!$A$34:$A$777,$A150,СВЦЭМ!$B$34:$B$777,B$119)+'СЕТ СН'!$I$11+СВЦЭМ!$D$10+'СЕТ СН'!$I$6-'СЕТ СН'!$I$23</f>
        <v>1551.6453457699999</v>
      </c>
      <c r="C150" s="37">
        <f>SUMIFS(СВЦЭМ!$D$34:$D$777,СВЦЭМ!$A$34:$A$777,$A150,СВЦЭМ!$B$34:$B$777,C$119)+'СЕТ СН'!$I$11+СВЦЭМ!$D$10+'СЕТ СН'!$I$6-'СЕТ СН'!$I$23</f>
        <v>1635.2100625800003</v>
      </c>
      <c r="D150" s="37">
        <f>SUMIFS(СВЦЭМ!$D$34:$D$777,СВЦЭМ!$A$34:$A$777,$A150,СВЦЭМ!$B$34:$B$777,D$119)+'СЕТ СН'!$I$11+СВЦЭМ!$D$10+'СЕТ СН'!$I$6-'СЕТ СН'!$I$23</f>
        <v>1679.6370222300002</v>
      </c>
      <c r="E150" s="37">
        <f>SUMIFS(СВЦЭМ!$D$34:$D$777,СВЦЭМ!$A$34:$A$777,$A150,СВЦЭМ!$B$34:$B$777,E$119)+'СЕТ СН'!$I$11+СВЦЭМ!$D$10+'СЕТ СН'!$I$6-'СЕТ СН'!$I$23</f>
        <v>1694.6755237300004</v>
      </c>
      <c r="F150" s="37">
        <f>SUMIFS(СВЦЭМ!$D$34:$D$777,СВЦЭМ!$A$34:$A$777,$A150,СВЦЭМ!$B$34:$B$777,F$119)+'СЕТ СН'!$I$11+СВЦЭМ!$D$10+'СЕТ СН'!$I$6-'СЕТ СН'!$I$23</f>
        <v>1716.1165349599996</v>
      </c>
      <c r="G150" s="37">
        <f>SUMIFS(СВЦЭМ!$D$34:$D$777,СВЦЭМ!$A$34:$A$777,$A150,СВЦЭМ!$B$34:$B$777,G$119)+'СЕТ СН'!$I$11+СВЦЭМ!$D$10+'СЕТ СН'!$I$6-'СЕТ СН'!$I$23</f>
        <v>1704.9466473100001</v>
      </c>
      <c r="H150" s="37">
        <f>SUMIFS(СВЦЭМ!$D$34:$D$777,СВЦЭМ!$A$34:$A$777,$A150,СВЦЭМ!$B$34:$B$777,H$119)+'СЕТ СН'!$I$11+СВЦЭМ!$D$10+'СЕТ СН'!$I$6-'СЕТ СН'!$I$23</f>
        <v>1623.3681160699998</v>
      </c>
      <c r="I150" s="37">
        <f>SUMIFS(СВЦЭМ!$D$34:$D$777,СВЦЭМ!$A$34:$A$777,$A150,СВЦЭМ!$B$34:$B$777,I$119)+'СЕТ СН'!$I$11+СВЦЭМ!$D$10+'СЕТ СН'!$I$6-'СЕТ СН'!$I$23</f>
        <v>1527.4209938399999</v>
      </c>
      <c r="J150" s="37">
        <f>SUMIFS(СВЦЭМ!$D$34:$D$777,СВЦЭМ!$A$34:$A$777,$A150,СВЦЭМ!$B$34:$B$777,J$119)+'СЕТ СН'!$I$11+СВЦЭМ!$D$10+'СЕТ СН'!$I$6-'СЕТ СН'!$I$23</f>
        <v>1429.3338582299998</v>
      </c>
      <c r="K150" s="37">
        <f>SUMIFS(СВЦЭМ!$D$34:$D$777,СВЦЭМ!$A$34:$A$777,$A150,СВЦЭМ!$B$34:$B$777,K$119)+'СЕТ СН'!$I$11+СВЦЭМ!$D$10+'СЕТ СН'!$I$6-'СЕТ СН'!$I$23</f>
        <v>1347.6019882999999</v>
      </c>
      <c r="L150" s="37">
        <f>SUMIFS(СВЦЭМ!$D$34:$D$777,СВЦЭМ!$A$34:$A$777,$A150,СВЦЭМ!$B$34:$B$777,L$119)+'СЕТ СН'!$I$11+СВЦЭМ!$D$10+'СЕТ СН'!$I$6-'СЕТ СН'!$I$23</f>
        <v>1291.6670183199999</v>
      </c>
      <c r="M150" s="37">
        <f>SUMIFS(СВЦЭМ!$D$34:$D$777,СВЦЭМ!$A$34:$A$777,$A150,СВЦЭМ!$B$34:$B$777,M$119)+'СЕТ СН'!$I$11+СВЦЭМ!$D$10+'СЕТ СН'!$I$6-'СЕТ СН'!$I$23</f>
        <v>1279.9315543099999</v>
      </c>
      <c r="N150" s="37">
        <f>SUMIFS(СВЦЭМ!$D$34:$D$777,СВЦЭМ!$A$34:$A$777,$A150,СВЦЭМ!$B$34:$B$777,N$119)+'СЕТ СН'!$I$11+СВЦЭМ!$D$10+'СЕТ СН'!$I$6-'СЕТ СН'!$I$23</f>
        <v>1278.0834239599999</v>
      </c>
      <c r="O150" s="37">
        <f>SUMIFS(СВЦЭМ!$D$34:$D$777,СВЦЭМ!$A$34:$A$777,$A150,СВЦЭМ!$B$34:$B$777,O$119)+'СЕТ СН'!$I$11+СВЦЭМ!$D$10+'СЕТ СН'!$I$6-'СЕТ СН'!$I$23</f>
        <v>1282.2593825199999</v>
      </c>
      <c r="P150" s="37">
        <f>SUMIFS(СВЦЭМ!$D$34:$D$777,СВЦЭМ!$A$34:$A$777,$A150,СВЦЭМ!$B$34:$B$777,P$119)+'СЕТ СН'!$I$11+СВЦЭМ!$D$10+'СЕТ СН'!$I$6-'СЕТ СН'!$I$23</f>
        <v>1299.82519856</v>
      </c>
      <c r="Q150" s="37">
        <f>SUMIFS(СВЦЭМ!$D$34:$D$777,СВЦЭМ!$A$34:$A$777,$A150,СВЦЭМ!$B$34:$B$777,Q$119)+'СЕТ СН'!$I$11+СВЦЭМ!$D$10+'СЕТ СН'!$I$6-'СЕТ СН'!$I$23</f>
        <v>1305.0031547499998</v>
      </c>
      <c r="R150" s="37">
        <f>SUMIFS(СВЦЭМ!$D$34:$D$777,СВЦЭМ!$A$34:$A$777,$A150,СВЦЭМ!$B$34:$B$777,R$119)+'СЕТ СН'!$I$11+СВЦЭМ!$D$10+'СЕТ СН'!$I$6-'СЕТ СН'!$I$23</f>
        <v>1311.86727058</v>
      </c>
      <c r="S150" s="37">
        <f>SUMIFS(СВЦЭМ!$D$34:$D$777,СВЦЭМ!$A$34:$A$777,$A150,СВЦЭМ!$B$34:$B$777,S$119)+'СЕТ СН'!$I$11+СВЦЭМ!$D$10+'СЕТ СН'!$I$6-'СЕТ СН'!$I$23</f>
        <v>1286.4342479399998</v>
      </c>
      <c r="T150" s="37">
        <f>SUMIFS(СВЦЭМ!$D$34:$D$777,СВЦЭМ!$A$34:$A$777,$A150,СВЦЭМ!$B$34:$B$777,T$119)+'СЕТ СН'!$I$11+СВЦЭМ!$D$10+'СЕТ СН'!$I$6-'СЕТ СН'!$I$23</f>
        <v>1275.14006625</v>
      </c>
      <c r="U150" s="37">
        <f>SUMIFS(СВЦЭМ!$D$34:$D$777,СВЦЭМ!$A$34:$A$777,$A150,СВЦЭМ!$B$34:$B$777,U$119)+'СЕТ СН'!$I$11+СВЦЭМ!$D$10+'СЕТ СН'!$I$6-'СЕТ СН'!$I$23</f>
        <v>1280.4530571199998</v>
      </c>
      <c r="V150" s="37">
        <f>SUMIFS(СВЦЭМ!$D$34:$D$777,СВЦЭМ!$A$34:$A$777,$A150,СВЦЭМ!$B$34:$B$777,V$119)+'СЕТ СН'!$I$11+СВЦЭМ!$D$10+'СЕТ СН'!$I$6-'СЕТ СН'!$I$23</f>
        <v>1303.0394098699999</v>
      </c>
      <c r="W150" s="37">
        <f>SUMIFS(СВЦЭМ!$D$34:$D$777,СВЦЭМ!$A$34:$A$777,$A150,СВЦЭМ!$B$34:$B$777,W$119)+'СЕТ СН'!$I$11+СВЦЭМ!$D$10+'СЕТ СН'!$I$6-'СЕТ СН'!$I$23</f>
        <v>1326.1313397899999</v>
      </c>
      <c r="X150" s="37">
        <f>SUMIFS(СВЦЭМ!$D$34:$D$777,СВЦЭМ!$A$34:$A$777,$A150,СВЦЭМ!$B$34:$B$777,X$119)+'СЕТ СН'!$I$11+СВЦЭМ!$D$10+'СЕТ СН'!$I$6-'СЕТ СН'!$I$23</f>
        <v>1396.7379055699998</v>
      </c>
      <c r="Y150" s="37">
        <f>SUMIFS(СВЦЭМ!$D$34:$D$777,СВЦЭМ!$A$34:$A$777,$A150,СВЦЭМ!$B$34:$B$777,Y$119)+'СЕТ СН'!$I$11+СВЦЭМ!$D$10+'СЕТ СН'!$I$6-'СЕТ СН'!$I$23</f>
        <v>1489.86402684</v>
      </c>
    </row>
    <row r="151" spans="1:27" ht="15.75" x14ac:dyDescent="0.2">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row>
    <row r="152" spans="1:27" ht="15.75" x14ac:dyDescent="0.25">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row>
    <row r="153" spans="1:27" ht="12.75" customHeight="1" x14ac:dyDescent="0.2">
      <c r="A153" s="117" t="s">
        <v>7</v>
      </c>
      <c r="B153" s="120" t="s">
        <v>128</v>
      </c>
      <c r="C153" s="121"/>
      <c r="D153" s="121"/>
      <c r="E153" s="121"/>
      <c r="F153" s="121"/>
      <c r="G153" s="121"/>
      <c r="H153" s="121"/>
      <c r="I153" s="121"/>
      <c r="J153" s="121"/>
      <c r="K153" s="121"/>
      <c r="L153" s="121"/>
      <c r="M153" s="121"/>
      <c r="N153" s="121"/>
      <c r="O153" s="121"/>
      <c r="P153" s="121"/>
      <c r="Q153" s="121"/>
      <c r="R153" s="121"/>
      <c r="S153" s="121"/>
      <c r="T153" s="121"/>
      <c r="U153" s="121"/>
      <c r="V153" s="121"/>
      <c r="W153" s="121"/>
      <c r="X153" s="121"/>
      <c r="Y153" s="122"/>
    </row>
    <row r="154" spans="1:27" ht="12.75" customHeight="1" x14ac:dyDescent="0.2">
      <c r="A154" s="118"/>
      <c r="B154" s="123"/>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5"/>
    </row>
    <row r="155" spans="1:27" s="47" customFormat="1" ht="12.75" customHeight="1" x14ac:dyDescent="0.2">
      <c r="A155" s="119"/>
      <c r="B155" s="35">
        <v>1</v>
      </c>
      <c r="C155" s="35">
        <v>2</v>
      </c>
      <c r="D155" s="35">
        <v>3</v>
      </c>
      <c r="E155" s="35">
        <v>4</v>
      </c>
      <c r="F155" s="35">
        <v>5</v>
      </c>
      <c r="G155" s="35">
        <v>6</v>
      </c>
      <c r="H155" s="35">
        <v>7</v>
      </c>
      <c r="I155" s="35">
        <v>8</v>
      </c>
      <c r="J155" s="35">
        <v>9</v>
      </c>
      <c r="K155" s="35">
        <v>10</v>
      </c>
      <c r="L155" s="35">
        <v>11</v>
      </c>
      <c r="M155" s="35">
        <v>12</v>
      </c>
      <c r="N155" s="35">
        <v>13</v>
      </c>
      <c r="O155" s="35">
        <v>14</v>
      </c>
      <c r="P155" s="35">
        <v>15</v>
      </c>
      <c r="Q155" s="35">
        <v>16</v>
      </c>
      <c r="R155" s="35">
        <v>17</v>
      </c>
      <c r="S155" s="35">
        <v>18</v>
      </c>
      <c r="T155" s="35">
        <v>19</v>
      </c>
      <c r="U155" s="35">
        <v>20</v>
      </c>
      <c r="V155" s="35">
        <v>21</v>
      </c>
      <c r="W155" s="35">
        <v>22</v>
      </c>
      <c r="X155" s="35">
        <v>23</v>
      </c>
      <c r="Y155" s="35">
        <v>24</v>
      </c>
    </row>
    <row r="156" spans="1:27" ht="15.75" customHeight="1" x14ac:dyDescent="0.2">
      <c r="A156" s="36" t="str">
        <f>A120</f>
        <v>01.07.2017</v>
      </c>
      <c r="B156" s="37">
        <f>SUMIFS(СВЦЭМ!$E$34:$E$777,СВЦЭМ!$A$34:$A$777,$A156,СВЦЭМ!$B$34:$B$777,B$155)+'СЕТ СН'!$F$12</f>
        <v>0</v>
      </c>
      <c r="C156" s="37">
        <f>SUMIFS(СВЦЭМ!$E$34:$E$777,СВЦЭМ!$A$34:$A$777,$A156,СВЦЭМ!$B$34:$B$777,C$155)+'СЕТ СН'!$F$12</f>
        <v>0</v>
      </c>
      <c r="D156" s="37">
        <f>SUMIFS(СВЦЭМ!$E$34:$E$777,СВЦЭМ!$A$34:$A$777,$A156,СВЦЭМ!$B$34:$B$777,D$155)+'СЕТ СН'!$F$12</f>
        <v>0</v>
      </c>
      <c r="E156" s="37">
        <f>SUMIFS(СВЦЭМ!$E$34:$E$777,СВЦЭМ!$A$34:$A$777,$A156,СВЦЭМ!$B$34:$B$777,E$155)+'СЕТ СН'!$F$12</f>
        <v>0</v>
      </c>
      <c r="F156" s="37">
        <f>SUMIFS(СВЦЭМ!$E$34:$E$777,СВЦЭМ!$A$34:$A$777,$A156,СВЦЭМ!$B$34:$B$777,F$155)+'СЕТ СН'!$F$12</f>
        <v>0</v>
      </c>
      <c r="G156" s="37">
        <f>SUMIFS(СВЦЭМ!$E$34:$E$777,СВЦЭМ!$A$34:$A$777,$A156,СВЦЭМ!$B$34:$B$777,G$155)+'СЕТ СН'!$F$12</f>
        <v>0</v>
      </c>
      <c r="H156" s="37">
        <f>SUMIFS(СВЦЭМ!$E$34:$E$777,СВЦЭМ!$A$34:$A$777,$A156,СВЦЭМ!$B$34:$B$777,H$155)+'СЕТ СН'!$F$12</f>
        <v>0</v>
      </c>
      <c r="I156" s="37">
        <f>SUMIFS(СВЦЭМ!$E$34:$E$777,СВЦЭМ!$A$34:$A$777,$A156,СВЦЭМ!$B$34:$B$777,I$155)+'СЕТ СН'!$F$12</f>
        <v>0</v>
      </c>
      <c r="J156" s="37">
        <f>SUMIFS(СВЦЭМ!$E$34:$E$777,СВЦЭМ!$A$34:$A$777,$A156,СВЦЭМ!$B$34:$B$777,J$155)+'СЕТ СН'!$F$12</f>
        <v>0</v>
      </c>
      <c r="K156" s="37">
        <f>SUMIFS(СВЦЭМ!$E$34:$E$777,СВЦЭМ!$A$34:$A$777,$A156,СВЦЭМ!$B$34:$B$777,K$155)+'СЕТ СН'!$F$12</f>
        <v>0</v>
      </c>
      <c r="L156" s="37">
        <f>SUMIFS(СВЦЭМ!$E$34:$E$777,СВЦЭМ!$A$34:$A$777,$A156,СВЦЭМ!$B$34:$B$777,L$155)+'СЕТ СН'!$F$12</f>
        <v>0</v>
      </c>
      <c r="M156" s="37">
        <f>SUMIFS(СВЦЭМ!$E$34:$E$777,СВЦЭМ!$A$34:$A$777,$A156,СВЦЭМ!$B$34:$B$777,M$155)+'СЕТ СН'!$F$12</f>
        <v>0</v>
      </c>
      <c r="N156" s="37">
        <f>SUMIFS(СВЦЭМ!$E$34:$E$777,СВЦЭМ!$A$34:$A$777,$A156,СВЦЭМ!$B$34:$B$777,N$155)+'СЕТ СН'!$F$12</f>
        <v>0</v>
      </c>
      <c r="O156" s="37">
        <f>SUMIFS(СВЦЭМ!$E$34:$E$777,СВЦЭМ!$A$34:$A$777,$A156,СВЦЭМ!$B$34:$B$777,O$155)+'СЕТ СН'!$F$12</f>
        <v>0</v>
      </c>
      <c r="P156" s="37">
        <f>SUMIFS(СВЦЭМ!$E$34:$E$777,СВЦЭМ!$A$34:$A$777,$A156,СВЦЭМ!$B$34:$B$777,P$155)+'СЕТ СН'!$F$12</f>
        <v>0</v>
      </c>
      <c r="Q156" s="37">
        <f>SUMIFS(СВЦЭМ!$E$34:$E$777,СВЦЭМ!$A$34:$A$777,$A156,СВЦЭМ!$B$34:$B$777,Q$155)+'СЕТ СН'!$F$12</f>
        <v>0</v>
      </c>
      <c r="R156" s="37">
        <f>SUMIFS(СВЦЭМ!$E$34:$E$777,СВЦЭМ!$A$34:$A$777,$A156,СВЦЭМ!$B$34:$B$777,R$155)+'СЕТ СН'!$F$12</f>
        <v>0</v>
      </c>
      <c r="S156" s="37">
        <f>SUMIFS(СВЦЭМ!$E$34:$E$777,СВЦЭМ!$A$34:$A$777,$A156,СВЦЭМ!$B$34:$B$777,S$155)+'СЕТ СН'!$F$12</f>
        <v>0</v>
      </c>
      <c r="T156" s="37">
        <f>SUMIFS(СВЦЭМ!$E$34:$E$777,СВЦЭМ!$A$34:$A$777,$A156,СВЦЭМ!$B$34:$B$777,T$155)+'СЕТ СН'!$F$12</f>
        <v>0</v>
      </c>
      <c r="U156" s="37">
        <f>SUMIFS(СВЦЭМ!$E$34:$E$777,СВЦЭМ!$A$34:$A$777,$A156,СВЦЭМ!$B$34:$B$777,U$155)+'СЕТ СН'!$F$12</f>
        <v>0</v>
      </c>
      <c r="V156" s="37">
        <f>SUMIFS(СВЦЭМ!$E$34:$E$777,СВЦЭМ!$A$34:$A$777,$A156,СВЦЭМ!$B$34:$B$777,V$155)+'СЕТ СН'!$F$12</f>
        <v>0</v>
      </c>
      <c r="W156" s="37">
        <f>SUMIFS(СВЦЭМ!$E$34:$E$777,СВЦЭМ!$A$34:$A$777,$A156,СВЦЭМ!$B$34:$B$777,W$155)+'СЕТ СН'!$F$12</f>
        <v>0</v>
      </c>
      <c r="X156" s="37">
        <f>SUMIFS(СВЦЭМ!$E$34:$E$777,СВЦЭМ!$A$34:$A$777,$A156,СВЦЭМ!$B$34:$B$777,X$155)+'СЕТ СН'!$F$12</f>
        <v>0</v>
      </c>
      <c r="Y156" s="37">
        <f>SUMIFS(СВЦЭМ!$E$34:$E$777,СВЦЭМ!$A$34:$A$777,$A156,СВЦЭМ!$B$34:$B$777,Y$155)+'СЕТ СН'!$F$12</f>
        <v>0</v>
      </c>
      <c r="AA156" s="46"/>
    </row>
    <row r="157" spans="1:27" ht="15.75" x14ac:dyDescent="0.2">
      <c r="A157" s="36">
        <f>A156+1</f>
        <v>42918</v>
      </c>
      <c r="B157" s="37">
        <f>SUMIFS(СВЦЭМ!$E$34:$E$777,СВЦЭМ!$A$34:$A$777,$A157,СВЦЭМ!$B$34:$B$777,B$155)+'СЕТ СН'!$F$12</f>
        <v>0</v>
      </c>
      <c r="C157" s="37">
        <f>SUMIFS(СВЦЭМ!$E$34:$E$777,СВЦЭМ!$A$34:$A$777,$A157,СВЦЭМ!$B$34:$B$777,C$155)+'СЕТ СН'!$F$12</f>
        <v>0</v>
      </c>
      <c r="D157" s="37">
        <f>SUMIFS(СВЦЭМ!$E$34:$E$777,СВЦЭМ!$A$34:$A$777,$A157,СВЦЭМ!$B$34:$B$777,D$155)+'СЕТ СН'!$F$12</f>
        <v>0</v>
      </c>
      <c r="E157" s="37">
        <f>SUMIFS(СВЦЭМ!$E$34:$E$777,СВЦЭМ!$A$34:$A$777,$A157,СВЦЭМ!$B$34:$B$777,E$155)+'СЕТ СН'!$F$12</f>
        <v>0</v>
      </c>
      <c r="F157" s="37">
        <f>SUMIFS(СВЦЭМ!$E$34:$E$777,СВЦЭМ!$A$34:$A$777,$A157,СВЦЭМ!$B$34:$B$777,F$155)+'СЕТ СН'!$F$12</f>
        <v>0</v>
      </c>
      <c r="G157" s="37">
        <f>SUMIFS(СВЦЭМ!$E$34:$E$777,СВЦЭМ!$A$34:$A$777,$A157,СВЦЭМ!$B$34:$B$777,G$155)+'СЕТ СН'!$F$12</f>
        <v>0</v>
      </c>
      <c r="H157" s="37">
        <f>SUMIFS(СВЦЭМ!$E$34:$E$777,СВЦЭМ!$A$34:$A$777,$A157,СВЦЭМ!$B$34:$B$777,H$155)+'СЕТ СН'!$F$12</f>
        <v>0</v>
      </c>
      <c r="I157" s="37">
        <f>SUMIFS(СВЦЭМ!$E$34:$E$777,СВЦЭМ!$A$34:$A$777,$A157,СВЦЭМ!$B$34:$B$777,I$155)+'СЕТ СН'!$F$12</f>
        <v>0</v>
      </c>
      <c r="J157" s="37">
        <f>SUMIFS(СВЦЭМ!$E$34:$E$777,СВЦЭМ!$A$34:$A$777,$A157,СВЦЭМ!$B$34:$B$777,J$155)+'СЕТ СН'!$F$12</f>
        <v>0</v>
      </c>
      <c r="K157" s="37">
        <f>SUMIFS(СВЦЭМ!$E$34:$E$777,СВЦЭМ!$A$34:$A$777,$A157,СВЦЭМ!$B$34:$B$777,K$155)+'СЕТ СН'!$F$12</f>
        <v>0</v>
      </c>
      <c r="L157" s="37">
        <f>SUMIFS(СВЦЭМ!$E$34:$E$777,СВЦЭМ!$A$34:$A$777,$A157,СВЦЭМ!$B$34:$B$777,L$155)+'СЕТ СН'!$F$12</f>
        <v>0</v>
      </c>
      <c r="M157" s="37">
        <f>SUMIFS(СВЦЭМ!$E$34:$E$777,СВЦЭМ!$A$34:$A$777,$A157,СВЦЭМ!$B$34:$B$777,M$155)+'СЕТ СН'!$F$12</f>
        <v>0</v>
      </c>
      <c r="N157" s="37">
        <f>SUMIFS(СВЦЭМ!$E$34:$E$777,СВЦЭМ!$A$34:$A$777,$A157,СВЦЭМ!$B$34:$B$777,N$155)+'СЕТ СН'!$F$12</f>
        <v>0</v>
      </c>
      <c r="O157" s="37">
        <f>SUMIFS(СВЦЭМ!$E$34:$E$777,СВЦЭМ!$A$34:$A$777,$A157,СВЦЭМ!$B$34:$B$777,O$155)+'СЕТ СН'!$F$12</f>
        <v>0</v>
      </c>
      <c r="P157" s="37">
        <f>SUMIFS(СВЦЭМ!$E$34:$E$777,СВЦЭМ!$A$34:$A$777,$A157,СВЦЭМ!$B$34:$B$777,P$155)+'СЕТ СН'!$F$12</f>
        <v>0</v>
      </c>
      <c r="Q157" s="37">
        <f>SUMIFS(СВЦЭМ!$E$34:$E$777,СВЦЭМ!$A$34:$A$777,$A157,СВЦЭМ!$B$34:$B$777,Q$155)+'СЕТ СН'!$F$12</f>
        <v>0</v>
      </c>
      <c r="R157" s="37">
        <f>SUMIFS(СВЦЭМ!$E$34:$E$777,СВЦЭМ!$A$34:$A$777,$A157,СВЦЭМ!$B$34:$B$777,R$155)+'СЕТ СН'!$F$12</f>
        <v>0</v>
      </c>
      <c r="S157" s="37">
        <f>SUMIFS(СВЦЭМ!$E$34:$E$777,СВЦЭМ!$A$34:$A$777,$A157,СВЦЭМ!$B$34:$B$777,S$155)+'СЕТ СН'!$F$12</f>
        <v>0</v>
      </c>
      <c r="T157" s="37">
        <f>SUMIFS(СВЦЭМ!$E$34:$E$777,СВЦЭМ!$A$34:$A$777,$A157,СВЦЭМ!$B$34:$B$777,T$155)+'СЕТ СН'!$F$12</f>
        <v>0</v>
      </c>
      <c r="U157" s="37">
        <f>SUMIFS(СВЦЭМ!$E$34:$E$777,СВЦЭМ!$A$34:$A$777,$A157,СВЦЭМ!$B$34:$B$777,U$155)+'СЕТ СН'!$F$12</f>
        <v>0</v>
      </c>
      <c r="V157" s="37">
        <f>SUMIFS(СВЦЭМ!$E$34:$E$777,СВЦЭМ!$A$34:$A$777,$A157,СВЦЭМ!$B$34:$B$777,V$155)+'СЕТ СН'!$F$12</f>
        <v>0</v>
      </c>
      <c r="W157" s="37">
        <f>SUMIFS(СВЦЭМ!$E$34:$E$777,СВЦЭМ!$A$34:$A$777,$A157,СВЦЭМ!$B$34:$B$777,W$155)+'СЕТ СН'!$F$12</f>
        <v>0</v>
      </c>
      <c r="X157" s="37">
        <f>SUMIFS(СВЦЭМ!$E$34:$E$777,СВЦЭМ!$A$34:$A$777,$A157,СВЦЭМ!$B$34:$B$777,X$155)+'СЕТ СН'!$F$12</f>
        <v>0</v>
      </c>
      <c r="Y157" s="37">
        <f>SUMIFS(СВЦЭМ!$E$34:$E$777,СВЦЭМ!$A$34:$A$777,$A157,СВЦЭМ!$B$34:$B$777,Y$155)+'СЕТ СН'!$F$12</f>
        <v>0</v>
      </c>
    </row>
    <row r="158" spans="1:27" ht="15.75" x14ac:dyDescent="0.2">
      <c r="A158" s="36">
        <f t="shared" ref="A158:A186" si="4">A157+1</f>
        <v>42919</v>
      </c>
      <c r="B158" s="37">
        <f>SUMIFS(СВЦЭМ!$E$34:$E$777,СВЦЭМ!$A$34:$A$777,$A158,СВЦЭМ!$B$34:$B$777,B$155)+'СЕТ СН'!$F$12</f>
        <v>0</v>
      </c>
      <c r="C158" s="37">
        <f>SUMIFS(СВЦЭМ!$E$34:$E$777,СВЦЭМ!$A$34:$A$777,$A158,СВЦЭМ!$B$34:$B$777,C$155)+'СЕТ СН'!$F$12</f>
        <v>0</v>
      </c>
      <c r="D158" s="37">
        <f>SUMIFS(СВЦЭМ!$E$34:$E$777,СВЦЭМ!$A$34:$A$777,$A158,СВЦЭМ!$B$34:$B$777,D$155)+'СЕТ СН'!$F$12</f>
        <v>0</v>
      </c>
      <c r="E158" s="37">
        <f>SUMIFS(СВЦЭМ!$E$34:$E$777,СВЦЭМ!$A$34:$A$777,$A158,СВЦЭМ!$B$34:$B$777,E$155)+'СЕТ СН'!$F$12</f>
        <v>0</v>
      </c>
      <c r="F158" s="37">
        <f>SUMIFS(СВЦЭМ!$E$34:$E$777,СВЦЭМ!$A$34:$A$777,$A158,СВЦЭМ!$B$34:$B$777,F$155)+'СЕТ СН'!$F$12</f>
        <v>0</v>
      </c>
      <c r="G158" s="37">
        <f>SUMIFS(СВЦЭМ!$E$34:$E$777,СВЦЭМ!$A$34:$A$777,$A158,СВЦЭМ!$B$34:$B$777,G$155)+'СЕТ СН'!$F$12</f>
        <v>0</v>
      </c>
      <c r="H158" s="37">
        <f>SUMIFS(СВЦЭМ!$E$34:$E$777,СВЦЭМ!$A$34:$A$777,$A158,СВЦЭМ!$B$34:$B$777,H$155)+'СЕТ СН'!$F$12</f>
        <v>0</v>
      </c>
      <c r="I158" s="37">
        <f>SUMIFS(СВЦЭМ!$E$34:$E$777,СВЦЭМ!$A$34:$A$777,$A158,СВЦЭМ!$B$34:$B$777,I$155)+'СЕТ СН'!$F$12</f>
        <v>0</v>
      </c>
      <c r="J158" s="37">
        <f>SUMIFS(СВЦЭМ!$E$34:$E$777,СВЦЭМ!$A$34:$A$777,$A158,СВЦЭМ!$B$34:$B$777,J$155)+'СЕТ СН'!$F$12</f>
        <v>0</v>
      </c>
      <c r="K158" s="37">
        <f>SUMIFS(СВЦЭМ!$E$34:$E$777,СВЦЭМ!$A$34:$A$777,$A158,СВЦЭМ!$B$34:$B$777,K$155)+'СЕТ СН'!$F$12</f>
        <v>0</v>
      </c>
      <c r="L158" s="37">
        <f>SUMIFS(СВЦЭМ!$E$34:$E$777,СВЦЭМ!$A$34:$A$777,$A158,СВЦЭМ!$B$34:$B$777,L$155)+'СЕТ СН'!$F$12</f>
        <v>0</v>
      </c>
      <c r="M158" s="37">
        <f>SUMIFS(СВЦЭМ!$E$34:$E$777,СВЦЭМ!$A$34:$A$777,$A158,СВЦЭМ!$B$34:$B$777,M$155)+'СЕТ СН'!$F$12</f>
        <v>0</v>
      </c>
      <c r="N158" s="37">
        <f>SUMIFS(СВЦЭМ!$E$34:$E$777,СВЦЭМ!$A$34:$A$777,$A158,СВЦЭМ!$B$34:$B$777,N$155)+'СЕТ СН'!$F$12</f>
        <v>0</v>
      </c>
      <c r="O158" s="37">
        <f>SUMIFS(СВЦЭМ!$E$34:$E$777,СВЦЭМ!$A$34:$A$777,$A158,СВЦЭМ!$B$34:$B$777,O$155)+'СЕТ СН'!$F$12</f>
        <v>0</v>
      </c>
      <c r="P158" s="37">
        <f>SUMIFS(СВЦЭМ!$E$34:$E$777,СВЦЭМ!$A$34:$A$777,$A158,СВЦЭМ!$B$34:$B$777,P$155)+'СЕТ СН'!$F$12</f>
        <v>0</v>
      </c>
      <c r="Q158" s="37">
        <f>SUMIFS(СВЦЭМ!$E$34:$E$777,СВЦЭМ!$A$34:$A$777,$A158,СВЦЭМ!$B$34:$B$777,Q$155)+'СЕТ СН'!$F$12</f>
        <v>0</v>
      </c>
      <c r="R158" s="37">
        <f>SUMIFS(СВЦЭМ!$E$34:$E$777,СВЦЭМ!$A$34:$A$777,$A158,СВЦЭМ!$B$34:$B$777,R$155)+'СЕТ СН'!$F$12</f>
        <v>0</v>
      </c>
      <c r="S158" s="37">
        <f>SUMIFS(СВЦЭМ!$E$34:$E$777,СВЦЭМ!$A$34:$A$777,$A158,СВЦЭМ!$B$34:$B$777,S$155)+'СЕТ СН'!$F$12</f>
        <v>0</v>
      </c>
      <c r="T158" s="37">
        <f>SUMIFS(СВЦЭМ!$E$34:$E$777,СВЦЭМ!$A$34:$A$777,$A158,СВЦЭМ!$B$34:$B$777,T$155)+'СЕТ СН'!$F$12</f>
        <v>0</v>
      </c>
      <c r="U158" s="37">
        <f>SUMIFS(СВЦЭМ!$E$34:$E$777,СВЦЭМ!$A$34:$A$777,$A158,СВЦЭМ!$B$34:$B$777,U$155)+'СЕТ СН'!$F$12</f>
        <v>0</v>
      </c>
      <c r="V158" s="37">
        <f>SUMIFS(СВЦЭМ!$E$34:$E$777,СВЦЭМ!$A$34:$A$777,$A158,СВЦЭМ!$B$34:$B$777,V$155)+'СЕТ СН'!$F$12</f>
        <v>0</v>
      </c>
      <c r="W158" s="37">
        <f>SUMIFS(СВЦЭМ!$E$34:$E$777,СВЦЭМ!$A$34:$A$777,$A158,СВЦЭМ!$B$34:$B$777,W$155)+'СЕТ СН'!$F$12</f>
        <v>0</v>
      </c>
      <c r="X158" s="37">
        <f>SUMIFS(СВЦЭМ!$E$34:$E$777,СВЦЭМ!$A$34:$A$777,$A158,СВЦЭМ!$B$34:$B$777,X$155)+'СЕТ СН'!$F$12</f>
        <v>0</v>
      </c>
      <c r="Y158" s="37">
        <f>SUMIFS(СВЦЭМ!$E$34:$E$777,СВЦЭМ!$A$34:$A$777,$A158,СВЦЭМ!$B$34:$B$777,Y$155)+'СЕТ СН'!$F$12</f>
        <v>0</v>
      </c>
    </row>
    <row r="159" spans="1:27" ht="15.75" x14ac:dyDescent="0.2">
      <c r="A159" s="36">
        <f t="shared" si="4"/>
        <v>42920</v>
      </c>
      <c r="B159" s="37">
        <f>SUMIFS(СВЦЭМ!$E$34:$E$777,СВЦЭМ!$A$34:$A$777,$A159,СВЦЭМ!$B$34:$B$777,B$155)+'СЕТ СН'!$F$12</f>
        <v>0</v>
      </c>
      <c r="C159" s="37">
        <f>SUMIFS(СВЦЭМ!$E$34:$E$777,СВЦЭМ!$A$34:$A$777,$A159,СВЦЭМ!$B$34:$B$777,C$155)+'СЕТ СН'!$F$12</f>
        <v>0</v>
      </c>
      <c r="D159" s="37">
        <f>SUMIFS(СВЦЭМ!$E$34:$E$777,СВЦЭМ!$A$34:$A$777,$A159,СВЦЭМ!$B$34:$B$777,D$155)+'СЕТ СН'!$F$12</f>
        <v>0</v>
      </c>
      <c r="E159" s="37">
        <f>SUMIFS(СВЦЭМ!$E$34:$E$777,СВЦЭМ!$A$34:$A$777,$A159,СВЦЭМ!$B$34:$B$777,E$155)+'СЕТ СН'!$F$12</f>
        <v>0</v>
      </c>
      <c r="F159" s="37">
        <f>SUMIFS(СВЦЭМ!$E$34:$E$777,СВЦЭМ!$A$34:$A$777,$A159,СВЦЭМ!$B$34:$B$777,F$155)+'СЕТ СН'!$F$12</f>
        <v>0</v>
      </c>
      <c r="G159" s="37">
        <f>SUMIFS(СВЦЭМ!$E$34:$E$777,СВЦЭМ!$A$34:$A$777,$A159,СВЦЭМ!$B$34:$B$777,G$155)+'СЕТ СН'!$F$12</f>
        <v>0</v>
      </c>
      <c r="H159" s="37">
        <f>SUMIFS(СВЦЭМ!$E$34:$E$777,СВЦЭМ!$A$34:$A$777,$A159,СВЦЭМ!$B$34:$B$777,H$155)+'СЕТ СН'!$F$12</f>
        <v>0</v>
      </c>
      <c r="I159" s="37">
        <f>SUMIFS(СВЦЭМ!$E$34:$E$777,СВЦЭМ!$A$34:$A$777,$A159,СВЦЭМ!$B$34:$B$777,I$155)+'СЕТ СН'!$F$12</f>
        <v>0</v>
      </c>
      <c r="J159" s="37">
        <f>SUMIFS(СВЦЭМ!$E$34:$E$777,СВЦЭМ!$A$34:$A$777,$A159,СВЦЭМ!$B$34:$B$777,J$155)+'СЕТ СН'!$F$12</f>
        <v>0</v>
      </c>
      <c r="K159" s="37">
        <f>SUMIFS(СВЦЭМ!$E$34:$E$777,СВЦЭМ!$A$34:$A$777,$A159,СВЦЭМ!$B$34:$B$777,K$155)+'СЕТ СН'!$F$12</f>
        <v>0</v>
      </c>
      <c r="L159" s="37">
        <f>SUMIFS(СВЦЭМ!$E$34:$E$777,СВЦЭМ!$A$34:$A$777,$A159,СВЦЭМ!$B$34:$B$777,L$155)+'СЕТ СН'!$F$12</f>
        <v>0</v>
      </c>
      <c r="M159" s="37">
        <f>SUMIFS(СВЦЭМ!$E$34:$E$777,СВЦЭМ!$A$34:$A$777,$A159,СВЦЭМ!$B$34:$B$777,M$155)+'СЕТ СН'!$F$12</f>
        <v>0</v>
      </c>
      <c r="N159" s="37">
        <f>SUMIFS(СВЦЭМ!$E$34:$E$777,СВЦЭМ!$A$34:$A$777,$A159,СВЦЭМ!$B$34:$B$777,N$155)+'СЕТ СН'!$F$12</f>
        <v>0</v>
      </c>
      <c r="O159" s="37">
        <f>SUMIFS(СВЦЭМ!$E$34:$E$777,СВЦЭМ!$A$34:$A$777,$A159,СВЦЭМ!$B$34:$B$777,O$155)+'СЕТ СН'!$F$12</f>
        <v>0</v>
      </c>
      <c r="P159" s="37">
        <f>SUMIFS(СВЦЭМ!$E$34:$E$777,СВЦЭМ!$A$34:$A$777,$A159,СВЦЭМ!$B$34:$B$777,P$155)+'СЕТ СН'!$F$12</f>
        <v>0</v>
      </c>
      <c r="Q159" s="37">
        <f>SUMIFS(СВЦЭМ!$E$34:$E$777,СВЦЭМ!$A$34:$A$777,$A159,СВЦЭМ!$B$34:$B$777,Q$155)+'СЕТ СН'!$F$12</f>
        <v>0</v>
      </c>
      <c r="R159" s="37">
        <f>SUMIFS(СВЦЭМ!$E$34:$E$777,СВЦЭМ!$A$34:$A$777,$A159,СВЦЭМ!$B$34:$B$777,R$155)+'СЕТ СН'!$F$12</f>
        <v>0</v>
      </c>
      <c r="S159" s="37">
        <f>SUMIFS(СВЦЭМ!$E$34:$E$777,СВЦЭМ!$A$34:$A$777,$A159,СВЦЭМ!$B$34:$B$777,S$155)+'СЕТ СН'!$F$12</f>
        <v>0</v>
      </c>
      <c r="T159" s="37">
        <f>SUMIFS(СВЦЭМ!$E$34:$E$777,СВЦЭМ!$A$34:$A$777,$A159,СВЦЭМ!$B$34:$B$777,T$155)+'СЕТ СН'!$F$12</f>
        <v>0</v>
      </c>
      <c r="U159" s="37">
        <f>SUMIFS(СВЦЭМ!$E$34:$E$777,СВЦЭМ!$A$34:$A$777,$A159,СВЦЭМ!$B$34:$B$777,U$155)+'СЕТ СН'!$F$12</f>
        <v>0</v>
      </c>
      <c r="V159" s="37">
        <f>SUMIFS(СВЦЭМ!$E$34:$E$777,СВЦЭМ!$A$34:$A$777,$A159,СВЦЭМ!$B$34:$B$777,V$155)+'СЕТ СН'!$F$12</f>
        <v>0</v>
      </c>
      <c r="W159" s="37">
        <f>SUMIFS(СВЦЭМ!$E$34:$E$777,СВЦЭМ!$A$34:$A$777,$A159,СВЦЭМ!$B$34:$B$777,W$155)+'СЕТ СН'!$F$12</f>
        <v>0</v>
      </c>
      <c r="X159" s="37">
        <f>SUMIFS(СВЦЭМ!$E$34:$E$777,СВЦЭМ!$A$34:$A$777,$A159,СВЦЭМ!$B$34:$B$777,X$155)+'СЕТ СН'!$F$12</f>
        <v>0</v>
      </c>
      <c r="Y159" s="37">
        <f>SUMIFS(СВЦЭМ!$E$34:$E$777,СВЦЭМ!$A$34:$A$777,$A159,СВЦЭМ!$B$34:$B$777,Y$155)+'СЕТ СН'!$F$12</f>
        <v>0</v>
      </c>
    </row>
    <row r="160" spans="1:27" ht="15.75" x14ac:dyDescent="0.2">
      <c r="A160" s="36">
        <f t="shared" si="4"/>
        <v>42921</v>
      </c>
      <c r="B160" s="37">
        <f>SUMIFS(СВЦЭМ!$E$34:$E$777,СВЦЭМ!$A$34:$A$777,$A160,СВЦЭМ!$B$34:$B$777,B$155)+'СЕТ СН'!$F$12</f>
        <v>0</v>
      </c>
      <c r="C160" s="37">
        <f>SUMIFS(СВЦЭМ!$E$34:$E$777,СВЦЭМ!$A$34:$A$777,$A160,СВЦЭМ!$B$34:$B$777,C$155)+'СЕТ СН'!$F$12</f>
        <v>0</v>
      </c>
      <c r="D160" s="37">
        <f>SUMIFS(СВЦЭМ!$E$34:$E$777,СВЦЭМ!$A$34:$A$777,$A160,СВЦЭМ!$B$34:$B$777,D$155)+'СЕТ СН'!$F$12</f>
        <v>0</v>
      </c>
      <c r="E160" s="37">
        <f>SUMIFS(СВЦЭМ!$E$34:$E$777,СВЦЭМ!$A$34:$A$777,$A160,СВЦЭМ!$B$34:$B$777,E$155)+'СЕТ СН'!$F$12</f>
        <v>0</v>
      </c>
      <c r="F160" s="37">
        <f>SUMIFS(СВЦЭМ!$E$34:$E$777,СВЦЭМ!$A$34:$A$777,$A160,СВЦЭМ!$B$34:$B$777,F$155)+'СЕТ СН'!$F$12</f>
        <v>0</v>
      </c>
      <c r="G160" s="37">
        <f>SUMIFS(СВЦЭМ!$E$34:$E$777,СВЦЭМ!$A$34:$A$777,$A160,СВЦЭМ!$B$34:$B$777,G$155)+'СЕТ СН'!$F$12</f>
        <v>0</v>
      </c>
      <c r="H160" s="37">
        <f>SUMIFS(СВЦЭМ!$E$34:$E$777,СВЦЭМ!$A$34:$A$777,$A160,СВЦЭМ!$B$34:$B$777,H$155)+'СЕТ СН'!$F$12</f>
        <v>0</v>
      </c>
      <c r="I160" s="37">
        <f>SUMIFS(СВЦЭМ!$E$34:$E$777,СВЦЭМ!$A$34:$A$777,$A160,СВЦЭМ!$B$34:$B$777,I$155)+'СЕТ СН'!$F$12</f>
        <v>0</v>
      </c>
      <c r="J160" s="37">
        <f>SUMIFS(СВЦЭМ!$E$34:$E$777,СВЦЭМ!$A$34:$A$777,$A160,СВЦЭМ!$B$34:$B$777,J$155)+'СЕТ СН'!$F$12</f>
        <v>0</v>
      </c>
      <c r="K160" s="37">
        <f>SUMIFS(СВЦЭМ!$E$34:$E$777,СВЦЭМ!$A$34:$A$777,$A160,СВЦЭМ!$B$34:$B$777,K$155)+'СЕТ СН'!$F$12</f>
        <v>0</v>
      </c>
      <c r="L160" s="37">
        <f>SUMIFS(СВЦЭМ!$E$34:$E$777,СВЦЭМ!$A$34:$A$777,$A160,СВЦЭМ!$B$34:$B$777,L$155)+'СЕТ СН'!$F$12</f>
        <v>0</v>
      </c>
      <c r="M160" s="37">
        <f>SUMIFS(СВЦЭМ!$E$34:$E$777,СВЦЭМ!$A$34:$A$777,$A160,СВЦЭМ!$B$34:$B$777,M$155)+'СЕТ СН'!$F$12</f>
        <v>0</v>
      </c>
      <c r="N160" s="37">
        <f>SUMIFS(СВЦЭМ!$E$34:$E$777,СВЦЭМ!$A$34:$A$777,$A160,СВЦЭМ!$B$34:$B$777,N$155)+'СЕТ СН'!$F$12</f>
        <v>0</v>
      </c>
      <c r="O160" s="37">
        <f>SUMIFS(СВЦЭМ!$E$34:$E$777,СВЦЭМ!$A$34:$A$777,$A160,СВЦЭМ!$B$34:$B$777,O$155)+'СЕТ СН'!$F$12</f>
        <v>0</v>
      </c>
      <c r="P160" s="37">
        <f>SUMIFS(СВЦЭМ!$E$34:$E$777,СВЦЭМ!$A$34:$A$777,$A160,СВЦЭМ!$B$34:$B$777,P$155)+'СЕТ СН'!$F$12</f>
        <v>0</v>
      </c>
      <c r="Q160" s="37">
        <f>SUMIFS(СВЦЭМ!$E$34:$E$777,СВЦЭМ!$A$34:$A$777,$A160,СВЦЭМ!$B$34:$B$777,Q$155)+'СЕТ СН'!$F$12</f>
        <v>0</v>
      </c>
      <c r="R160" s="37">
        <f>SUMIFS(СВЦЭМ!$E$34:$E$777,СВЦЭМ!$A$34:$A$777,$A160,СВЦЭМ!$B$34:$B$777,R$155)+'СЕТ СН'!$F$12</f>
        <v>0</v>
      </c>
      <c r="S160" s="37">
        <f>SUMIFS(СВЦЭМ!$E$34:$E$777,СВЦЭМ!$A$34:$A$777,$A160,СВЦЭМ!$B$34:$B$777,S$155)+'СЕТ СН'!$F$12</f>
        <v>0</v>
      </c>
      <c r="T160" s="37">
        <f>SUMIFS(СВЦЭМ!$E$34:$E$777,СВЦЭМ!$A$34:$A$777,$A160,СВЦЭМ!$B$34:$B$777,T$155)+'СЕТ СН'!$F$12</f>
        <v>0</v>
      </c>
      <c r="U160" s="37">
        <f>SUMIFS(СВЦЭМ!$E$34:$E$777,СВЦЭМ!$A$34:$A$777,$A160,СВЦЭМ!$B$34:$B$777,U$155)+'СЕТ СН'!$F$12</f>
        <v>0</v>
      </c>
      <c r="V160" s="37">
        <f>SUMIFS(СВЦЭМ!$E$34:$E$777,СВЦЭМ!$A$34:$A$777,$A160,СВЦЭМ!$B$34:$B$777,V$155)+'СЕТ СН'!$F$12</f>
        <v>0</v>
      </c>
      <c r="W160" s="37">
        <f>SUMIFS(СВЦЭМ!$E$34:$E$777,СВЦЭМ!$A$34:$A$777,$A160,СВЦЭМ!$B$34:$B$777,W$155)+'СЕТ СН'!$F$12</f>
        <v>0</v>
      </c>
      <c r="X160" s="37">
        <f>SUMIFS(СВЦЭМ!$E$34:$E$777,СВЦЭМ!$A$34:$A$777,$A160,СВЦЭМ!$B$34:$B$777,X$155)+'СЕТ СН'!$F$12</f>
        <v>0</v>
      </c>
      <c r="Y160" s="37">
        <f>SUMIFS(СВЦЭМ!$E$34:$E$777,СВЦЭМ!$A$34:$A$777,$A160,СВЦЭМ!$B$34:$B$777,Y$155)+'СЕТ СН'!$F$12</f>
        <v>0</v>
      </c>
    </row>
    <row r="161" spans="1:25" ht="15.75" x14ac:dyDescent="0.2">
      <c r="A161" s="36">
        <f t="shared" si="4"/>
        <v>42922</v>
      </c>
      <c r="B161" s="37">
        <f>SUMIFS(СВЦЭМ!$E$34:$E$777,СВЦЭМ!$A$34:$A$777,$A161,СВЦЭМ!$B$34:$B$777,B$155)+'СЕТ СН'!$F$12</f>
        <v>0</v>
      </c>
      <c r="C161" s="37">
        <f>SUMIFS(СВЦЭМ!$E$34:$E$777,СВЦЭМ!$A$34:$A$777,$A161,СВЦЭМ!$B$34:$B$777,C$155)+'СЕТ СН'!$F$12</f>
        <v>0</v>
      </c>
      <c r="D161" s="37">
        <f>SUMIFS(СВЦЭМ!$E$34:$E$777,СВЦЭМ!$A$34:$A$777,$A161,СВЦЭМ!$B$34:$B$777,D$155)+'СЕТ СН'!$F$12</f>
        <v>0</v>
      </c>
      <c r="E161" s="37">
        <f>SUMIFS(СВЦЭМ!$E$34:$E$777,СВЦЭМ!$A$34:$A$777,$A161,СВЦЭМ!$B$34:$B$777,E$155)+'СЕТ СН'!$F$12</f>
        <v>0</v>
      </c>
      <c r="F161" s="37">
        <f>SUMIFS(СВЦЭМ!$E$34:$E$777,СВЦЭМ!$A$34:$A$777,$A161,СВЦЭМ!$B$34:$B$777,F$155)+'СЕТ СН'!$F$12</f>
        <v>0</v>
      </c>
      <c r="G161" s="37">
        <f>SUMIFS(СВЦЭМ!$E$34:$E$777,СВЦЭМ!$A$34:$A$777,$A161,СВЦЭМ!$B$34:$B$777,G$155)+'СЕТ СН'!$F$12</f>
        <v>0</v>
      </c>
      <c r="H161" s="37">
        <f>SUMIFS(СВЦЭМ!$E$34:$E$777,СВЦЭМ!$A$34:$A$777,$A161,СВЦЭМ!$B$34:$B$777,H$155)+'СЕТ СН'!$F$12</f>
        <v>0</v>
      </c>
      <c r="I161" s="37">
        <f>SUMIFS(СВЦЭМ!$E$34:$E$777,СВЦЭМ!$A$34:$A$777,$A161,СВЦЭМ!$B$34:$B$777,I$155)+'СЕТ СН'!$F$12</f>
        <v>0</v>
      </c>
      <c r="J161" s="37">
        <f>SUMIFS(СВЦЭМ!$E$34:$E$777,СВЦЭМ!$A$34:$A$777,$A161,СВЦЭМ!$B$34:$B$777,J$155)+'СЕТ СН'!$F$12</f>
        <v>0</v>
      </c>
      <c r="K161" s="37">
        <f>SUMIFS(СВЦЭМ!$E$34:$E$777,СВЦЭМ!$A$34:$A$777,$A161,СВЦЭМ!$B$34:$B$777,K$155)+'СЕТ СН'!$F$12</f>
        <v>0</v>
      </c>
      <c r="L161" s="37">
        <f>SUMIFS(СВЦЭМ!$E$34:$E$777,СВЦЭМ!$A$34:$A$777,$A161,СВЦЭМ!$B$34:$B$777,L$155)+'СЕТ СН'!$F$12</f>
        <v>0</v>
      </c>
      <c r="M161" s="37">
        <f>SUMIFS(СВЦЭМ!$E$34:$E$777,СВЦЭМ!$A$34:$A$777,$A161,СВЦЭМ!$B$34:$B$777,M$155)+'СЕТ СН'!$F$12</f>
        <v>0</v>
      </c>
      <c r="N161" s="37">
        <f>SUMIFS(СВЦЭМ!$E$34:$E$777,СВЦЭМ!$A$34:$A$777,$A161,СВЦЭМ!$B$34:$B$777,N$155)+'СЕТ СН'!$F$12</f>
        <v>0</v>
      </c>
      <c r="O161" s="37">
        <f>SUMIFS(СВЦЭМ!$E$34:$E$777,СВЦЭМ!$A$34:$A$777,$A161,СВЦЭМ!$B$34:$B$777,O$155)+'СЕТ СН'!$F$12</f>
        <v>0</v>
      </c>
      <c r="P161" s="37">
        <f>SUMIFS(СВЦЭМ!$E$34:$E$777,СВЦЭМ!$A$34:$A$777,$A161,СВЦЭМ!$B$34:$B$777,P$155)+'СЕТ СН'!$F$12</f>
        <v>0</v>
      </c>
      <c r="Q161" s="37">
        <f>SUMIFS(СВЦЭМ!$E$34:$E$777,СВЦЭМ!$A$34:$A$777,$A161,СВЦЭМ!$B$34:$B$777,Q$155)+'СЕТ СН'!$F$12</f>
        <v>0</v>
      </c>
      <c r="R161" s="37">
        <f>SUMIFS(СВЦЭМ!$E$34:$E$777,СВЦЭМ!$A$34:$A$777,$A161,СВЦЭМ!$B$34:$B$777,R$155)+'СЕТ СН'!$F$12</f>
        <v>0</v>
      </c>
      <c r="S161" s="37">
        <f>SUMIFS(СВЦЭМ!$E$34:$E$777,СВЦЭМ!$A$34:$A$777,$A161,СВЦЭМ!$B$34:$B$777,S$155)+'СЕТ СН'!$F$12</f>
        <v>0</v>
      </c>
      <c r="T161" s="37">
        <f>SUMIFS(СВЦЭМ!$E$34:$E$777,СВЦЭМ!$A$34:$A$777,$A161,СВЦЭМ!$B$34:$B$777,T$155)+'СЕТ СН'!$F$12</f>
        <v>0</v>
      </c>
      <c r="U161" s="37">
        <f>SUMIFS(СВЦЭМ!$E$34:$E$777,СВЦЭМ!$A$34:$A$777,$A161,СВЦЭМ!$B$34:$B$777,U$155)+'СЕТ СН'!$F$12</f>
        <v>0</v>
      </c>
      <c r="V161" s="37">
        <f>SUMIFS(СВЦЭМ!$E$34:$E$777,СВЦЭМ!$A$34:$A$777,$A161,СВЦЭМ!$B$34:$B$777,V$155)+'СЕТ СН'!$F$12</f>
        <v>0</v>
      </c>
      <c r="W161" s="37">
        <f>SUMIFS(СВЦЭМ!$E$34:$E$777,СВЦЭМ!$A$34:$A$777,$A161,СВЦЭМ!$B$34:$B$777,W$155)+'СЕТ СН'!$F$12</f>
        <v>0</v>
      </c>
      <c r="X161" s="37">
        <f>SUMIFS(СВЦЭМ!$E$34:$E$777,СВЦЭМ!$A$34:$A$777,$A161,СВЦЭМ!$B$34:$B$777,X$155)+'СЕТ СН'!$F$12</f>
        <v>0</v>
      </c>
      <c r="Y161" s="37">
        <f>SUMIFS(СВЦЭМ!$E$34:$E$777,СВЦЭМ!$A$34:$A$777,$A161,СВЦЭМ!$B$34:$B$777,Y$155)+'СЕТ СН'!$F$12</f>
        <v>0</v>
      </c>
    </row>
    <row r="162" spans="1:25" ht="15.75" x14ac:dyDescent="0.2">
      <c r="A162" s="36">
        <f t="shared" si="4"/>
        <v>42923</v>
      </c>
      <c r="B162" s="37">
        <f>SUMIFS(СВЦЭМ!$E$34:$E$777,СВЦЭМ!$A$34:$A$777,$A162,СВЦЭМ!$B$34:$B$777,B$155)+'СЕТ СН'!$F$12</f>
        <v>0</v>
      </c>
      <c r="C162" s="37">
        <f>SUMIFS(СВЦЭМ!$E$34:$E$777,СВЦЭМ!$A$34:$A$777,$A162,СВЦЭМ!$B$34:$B$777,C$155)+'СЕТ СН'!$F$12</f>
        <v>0</v>
      </c>
      <c r="D162" s="37">
        <f>SUMIFS(СВЦЭМ!$E$34:$E$777,СВЦЭМ!$A$34:$A$777,$A162,СВЦЭМ!$B$34:$B$777,D$155)+'СЕТ СН'!$F$12</f>
        <v>0</v>
      </c>
      <c r="E162" s="37">
        <f>SUMIFS(СВЦЭМ!$E$34:$E$777,СВЦЭМ!$A$34:$A$777,$A162,СВЦЭМ!$B$34:$B$777,E$155)+'СЕТ СН'!$F$12</f>
        <v>0</v>
      </c>
      <c r="F162" s="37">
        <f>SUMIFS(СВЦЭМ!$E$34:$E$777,СВЦЭМ!$A$34:$A$777,$A162,СВЦЭМ!$B$34:$B$777,F$155)+'СЕТ СН'!$F$12</f>
        <v>0</v>
      </c>
      <c r="G162" s="37">
        <f>SUMIFS(СВЦЭМ!$E$34:$E$777,СВЦЭМ!$A$34:$A$777,$A162,СВЦЭМ!$B$34:$B$777,G$155)+'СЕТ СН'!$F$12</f>
        <v>0</v>
      </c>
      <c r="H162" s="37">
        <f>SUMIFS(СВЦЭМ!$E$34:$E$777,СВЦЭМ!$A$34:$A$777,$A162,СВЦЭМ!$B$34:$B$777,H$155)+'СЕТ СН'!$F$12</f>
        <v>0</v>
      </c>
      <c r="I162" s="37">
        <f>SUMIFS(СВЦЭМ!$E$34:$E$777,СВЦЭМ!$A$34:$A$777,$A162,СВЦЭМ!$B$34:$B$777,I$155)+'СЕТ СН'!$F$12</f>
        <v>0</v>
      </c>
      <c r="J162" s="37">
        <f>SUMIFS(СВЦЭМ!$E$34:$E$777,СВЦЭМ!$A$34:$A$777,$A162,СВЦЭМ!$B$34:$B$777,J$155)+'СЕТ СН'!$F$12</f>
        <v>0</v>
      </c>
      <c r="K162" s="37">
        <f>SUMIFS(СВЦЭМ!$E$34:$E$777,СВЦЭМ!$A$34:$A$777,$A162,СВЦЭМ!$B$34:$B$777,K$155)+'СЕТ СН'!$F$12</f>
        <v>0</v>
      </c>
      <c r="L162" s="37">
        <f>SUMIFS(СВЦЭМ!$E$34:$E$777,СВЦЭМ!$A$34:$A$777,$A162,СВЦЭМ!$B$34:$B$777,L$155)+'СЕТ СН'!$F$12</f>
        <v>0</v>
      </c>
      <c r="M162" s="37">
        <f>SUMIFS(СВЦЭМ!$E$34:$E$777,СВЦЭМ!$A$34:$A$777,$A162,СВЦЭМ!$B$34:$B$777,M$155)+'СЕТ СН'!$F$12</f>
        <v>0</v>
      </c>
      <c r="N162" s="37">
        <f>SUMIFS(СВЦЭМ!$E$34:$E$777,СВЦЭМ!$A$34:$A$777,$A162,СВЦЭМ!$B$34:$B$777,N$155)+'СЕТ СН'!$F$12</f>
        <v>0</v>
      </c>
      <c r="O162" s="37">
        <f>SUMIFS(СВЦЭМ!$E$34:$E$777,СВЦЭМ!$A$34:$A$777,$A162,СВЦЭМ!$B$34:$B$777,O$155)+'СЕТ СН'!$F$12</f>
        <v>0</v>
      </c>
      <c r="P162" s="37">
        <f>SUMIFS(СВЦЭМ!$E$34:$E$777,СВЦЭМ!$A$34:$A$777,$A162,СВЦЭМ!$B$34:$B$777,P$155)+'СЕТ СН'!$F$12</f>
        <v>0</v>
      </c>
      <c r="Q162" s="37">
        <f>SUMIFS(СВЦЭМ!$E$34:$E$777,СВЦЭМ!$A$34:$A$777,$A162,СВЦЭМ!$B$34:$B$777,Q$155)+'СЕТ СН'!$F$12</f>
        <v>0</v>
      </c>
      <c r="R162" s="37">
        <f>SUMIFS(СВЦЭМ!$E$34:$E$777,СВЦЭМ!$A$34:$A$777,$A162,СВЦЭМ!$B$34:$B$777,R$155)+'СЕТ СН'!$F$12</f>
        <v>0</v>
      </c>
      <c r="S162" s="37">
        <f>SUMIFS(СВЦЭМ!$E$34:$E$777,СВЦЭМ!$A$34:$A$777,$A162,СВЦЭМ!$B$34:$B$777,S$155)+'СЕТ СН'!$F$12</f>
        <v>0</v>
      </c>
      <c r="T162" s="37">
        <f>SUMIFS(СВЦЭМ!$E$34:$E$777,СВЦЭМ!$A$34:$A$777,$A162,СВЦЭМ!$B$34:$B$777,T$155)+'СЕТ СН'!$F$12</f>
        <v>0</v>
      </c>
      <c r="U162" s="37">
        <f>SUMIFS(СВЦЭМ!$E$34:$E$777,СВЦЭМ!$A$34:$A$777,$A162,СВЦЭМ!$B$34:$B$777,U$155)+'СЕТ СН'!$F$12</f>
        <v>0</v>
      </c>
      <c r="V162" s="37">
        <f>SUMIFS(СВЦЭМ!$E$34:$E$777,СВЦЭМ!$A$34:$A$777,$A162,СВЦЭМ!$B$34:$B$777,V$155)+'СЕТ СН'!$F$12</f>
        <v>0</v>
      </c>
      <c r="W162" s="37">
        <f>SUMIFS(СВЦЭМ!$E$34:$E$777,СВЦЭМ!$A$34:$A$777,$A162,СВЦЭМ!$B$34:$B$777,W$155)+'СЕТ СН'!$F$12</f>
        <v>0</v>
      </c>
      <c r="X162" s="37">
        <f>SUMIFS(СВЦЭМ!$E$34:$E$777,СВЦЭМ!$A$34:$A$777,$A162,СВЦЭМ!$B$34:$B$777,X$155)+'СЕТ СН'!$F$12</f>
        <v>0</v>
      </c>
      <c r="Y162" s="37">
        <f>SUMIFS(СВЦЭМ!$E$34:$E$777,СВЦЭМ!$A$34:$A$777,$A162,СВЦЭМ!$B$34:$B$777,Y$155)+'СЕТ СН'!$F$12</f>
        <v>0</v>
      </c>
    </row>
    <row r="163" spans="1:25" ht="15.75" x14ac:dyDescent="0.2">
      <c r="A163" s="36">
        <f t="shared" si="4"/>
        <v>42924</v>
      </c>
      <c r="B163" s="37">
        <f>SUMIFS(СВЦЭМ!$E$34:$E$777,СВЦЭМ!$A$34:$A$777,$A163,СВЦЭМ!$B$34:$B$777,B$155)+'СЕТ СН'!$F$12</f>
        <v>0</v>
      </c>
      <c r="C163" s="37">
        <f>SUMIFS(СВЦЭМ!$E$34:$E$777,СВЦЭМ!$A$34:$A$777,$A163,СВЦЭМ!$B$34:$B$777,C$155)+'СЕТ СН'!$F$12</f>
        <v>0</v>
      </c>
      <c r="D163" s="37">
        <f>SUMIFS(СВЦЭМ!$E$34:$E$777,СВЦЭМ!$A$34:$A$777,$A163,СВЦЭМ!$B$34:$B$777,D$155)+'СЕТ СН'!$F$12</f>
        <v>0</v>
      </c>
      <c r="E163" s="37">
        <f>SUMIFS(СВЦЭМ!$E$34:$E$777,СВЦЭМ!$A$34:$A$777,$A163,СВЦЭМ!$B$34:$B$777,E$155)+'СЕТ СН'!$F$12</f>
        <v>0</v>
      </c>
      <c r="F163" s="37">
        <f>SUMIFS(СВЦЭМ!$E$34:$E$777,СВЦЭМ!$A$34:$A$777,$A163,СВЦЭМ!$B$34:$B$777,F$155)+'СЕТ СН'!$F$12</f>
        <v>0</v>
      </c>
      <c r="G163" s="37">
        <f>SUMIFS(СВЦЭМ!$E$34:$E$777,СВЦЭМ!$A$34:$A$777,$A163,СВЦЭМ!$B$34:$B$777,G$155)+'СЕТ СН'!$F$12</f>
        <v>0</v>
      </c>
      <c r="H163" s="37">
        <f>SUMIFS(СВЦЭМ!$E$34:$E$777,СВЦЭМ!$A$34:$A$777,$A163,СВЦЭМ!$B$34:$B$777,H$155)+'СЕТ СН'!$F$12</f>
        <v>0</v>
      </c>
      <c r="I163" s="37">
        <f>SUMIFS(СВЦЭМ!$E$34:$E$777,СВЦЭМ!$A$34:$A$777,$A163,СВЦЭМ!$B$34:$B$777,I$155)+'СЕТ СН'!$F$12</f>
        <v>0</v>
      </c>
      <c r="J163" s="37">
        <f>SUMIFS(СВЦЭМ!$E$34:$E$777,СВЦЭМ!$A$34:$A$777,$A163,СВЦЭМ!$B$34:$B$777,J$155)+'СЕТ СН'!$F$12</f>
        <v>0</v>
      </c>
      <c r="K163" s="37">
        <f>SUMIFS(СВЦЭМ!$E$34:$E$777,СВЦЭМ!$A$34:$A$777,$A163,СВЦЭМ!$B$34:$B$777,K$155)+'СЕТ СН'!$F$12</f>
        <v>0</v>
      </c>
      <c r="L163" s="37">
        <f>SUMIFS(СВЦЭМ!$E$34:$E$777,СВЦЭМ!$A$34:$A$777,$A163,СВЦЭМ!$B$34:$B$777,L$155)+'СЕТ СН'!$F$12</f>
        <v>0</v>
      </c>
      <c r="M163" s="37">
        <f>SUMIFS(СВЦЭМ!$E$34:$E$777,СВЦЭМ!$A$34:$A$777,$A163,СВЦЭМ!$B$34:$B$777,M$155)+'СЕТ СН'!$F$12</f>
        <v>0</v>
      </c>
      <c r="N163" s="37">
        <f>SUMIFS(СВЦЭМ!$E$34:$E$777,СВЦЭМ!$A$34:$A$777,$A163,СВЦЭМ!$B$34:$B$777,N$155)+'СЕТ СН'!$F$12</f>
        <v>0</v>
      </c>
      <c r="O163" s="37">
        <f>SUMIFS(СВЦЭМ!$E$34:$E$777,СВЦЭМ!$A$34:$A$777,$A163,СВЦЭМ!$B$34:$B$777,O$155)+'СЕТ СН'!$F$12</f>
        <v>0</v>
      </c>
      <c r="P163" s="37">
        <f>SUMIFS(СВЦЭМ!$E$34:$E$777,СВЦЭМ!$A$34:$A$777,$A163,СВЦЭМ!$B$34:$B$777,P$155)+'СЕТ СН'!$F$12</f>
        <v>0</v>
      </c>
      <c r="Q163" s="37">
        <f>SUMIFS(СВЦЭМ!$E$34:$E$777,СВЦЭМ!$A$34:$A$777,$A163,СВЦЭМ!$B$34:$B$777,Q$155)+'СЕТ СН'!$F$12</f>
        <v>0</v>
      </c>
      <c r="R163" s="37">
        <f>SUMIFS(СВЦЭМ!$E$34:$E$777,СВЦЭМ!$A$34:$A$777,$A163,СВЦЭМ!$B$34:$B$777,R$155)+'СЕТ СН'!$F$12</f>
        <v>0</v>
      </c>
      <c r="S163" s="37">
        <f>SUMIFS(СВЦЭМ!$E$34:$E$777,СВЦЭМ!$A$34:$A$777,$A163,СВЦЭМ!$B$34:$B$777,S$155)+'СЕТ СН'!$F$12</f>
        <v>0</v>
      </c>
      <c r="T163" s="37">
        <f>SUMIFS(СВЦЭМ!$E$34:$E$777,СВЦЭМ!$A$34:$A$777,$A163,СВЦЭМ!$B$34:$B$777,T$155)+'СЕТ СН'!$F$12</f>
        <v>0</v>
      </c>
      <c r="U163" s="37">
        <f>SUMIFS(СВЦЭМ!$E$34:$E$777,СВЦЭМ!$A$34:$A$777,$A163,СВЦЭМ!$B$34:$B$777,U$155)+'СЕТ СН'!$F$12</f>
        <v>0</v>
      </c>
      <c r="V163" s="37">
        <f>SUMIFS(СВЦЭМ!$E$34:$E$777,СВЦЭМ!$A$34:$A$777,$A163,СВЦЭМ!$B$34:$B$777,V$155)+'СЕТ СН'!$F$12</f>
        <v>0</v>
      </c>
      <c r="W163" s="37">
        <f>SUMIFS(СВЦЭМ!$E$34:$E$777,СВЦЭМ!$A$34:$A$777,$A163,СВЦЭМ!$B$34:$B$777,W$155)+'СЕТ СН'!$F$12</f>
        <v>0</v>
      </c>
      <c r="X163" s="37">
        <f>SUMIFS(СВЦЭМ!$E$34:$E$777,СВЦЭМ!$A$34:$A$777,$A163,СВЦЭМ!$B$34:$B$777,X$155)+'СЕТ СН'!$F$12</f>
        <v>0</v>
      </c>
      <c r="Y163" s="37">
        <f>SUMIFS(СВЦЭМ!$E$34:$E$777,СВЦЭМ!$A$34:$A$777,$A163,СВЦЭМ!$B$34:$B$777,Y$155)+'СЕТ СН'!$F$12</f>
        <v>0</v>
      </c>
    </row>
    <row r="164" spans="1:25" ht="15.75" x14ac:dyDescent="0.2">
      <c r="A164" s="36">
        <f t="shared" si="4"/>
        <v>42925</v>
      </c>
      <c r="B164" s="37">
        <f>SUMIFS(СВЦЭМ!$E$34:$E$777,СВЦЭМ!$A$34:$A$777,$A164,СВЦЭМ!$B$34:$B$777,B$155)+'СЕТ СН'!$F$12</f>
        <v>0</v>
      </c>
      <c r="C164" s="37">
        <f>SUMIFS(СВЦЭМ!$E$34:$E$777,СВЦЭМ!$A$34:$A$777,$A164,СВЦЭМ!$B$34:$B$777,C$155)+'СЕТ СН'!$F$12</f>
        <v>0</v>
      </c>
      <c r="D164" s="37">
        <f>SUMIFS(СВЦЭМ!$E$34:$E$777,СВЦЭМ!$A$34:$A$777,$A164,СВЦЭМ!$B$34:$B$777,D$155)+'СЕТ СН'!$F$12</f>
        <v>0</v>
      </c>
      <c r="E164" s="37">
        <f>SUMIFS(СВЦЭМ!$E$34:$E$777,СВЦЭМ!$A$34:$A$777,$A164,СВЦЭМ!$B$34:$B$777,E$155)+'СЕТ СН'!$F$12</f>
        <v>0</v>
      </c>
      <c r="F164" s="37">
        <f>SUMIFS(СВЦЭМ!$E$34:$E$777,СВЦЭМ!$A$34:$A$777,$A164,СВЦЭМ!$B$34:$B$777,F$155)+'СЕТ СН'!$F$12</f>
        <v>0</v>
      </c>
      <c r="G164" s="37">
        <f>SUMIFS(СВЦЭМ!$E$34:$E$777,СВЦЭМ!$A$34:$A$777,$A164,СВЦЭМ!$B$34:$B$777,G$155)+'СЕТ СН'!$F$12</f>
        <v>0</v>
      </c>
      <c r="H164" s="37">
        <f>SUMIFS(СВЦЭМ!$E$34:$E$777,СВЦЭМ!$A$34:$A$777,$A164,СВЦЭМ!$B$34:$B$777,H$155)+'СЕТ СН'!$F$12</f>
        <v>0</v>
      </c>
      <c r="I164" s="37">
        <f>SUMIFS(СВЦЭМ!$E$34:$E$777,СВЦЭМ!$A$34:$A$777,$A164,СВЦЭМ!$B$34:$B$777,I$155)+'СЕТ СН'!$F$12</f>
        <v>0</v>
      </c>
      <c r="J164" s="37">
        <f>SUMIFS(СВЦЭМ!$E$34:$E$777,СВЦЭМ!$A$34:$A$777,$A164,СВЦЭМ!$B$34:$B$777,J$155)+'СЕТ СН'!$F$12</f>
        <v>0</v>
      </c>
      <c r="K164" s="37">
        <f>SUMIFS(СВЦЭМ!$E$34:$E$777,СВЦЭМ!$A$34:$A$777,$A164,СВЦЭМ!$B$34:$B$777,K$155)+'СЕТ СН'!$F$12</f>
        <v>0</v>
      </c>
      <c r="L164" s="37">
        <f>SUMIFS(СВЦЭМ!$E$34:$E$777,СВЦЭМ!$A$34:$A$777,$A164,СВЦЭМ!$B$34:$B$777,L$155)+'СЕТ СН'!$F$12</f>
        <v>0</v>
      </c>
      <c r="M164" s="37">
        <f>SUMIFS(СВЦЭМ!$E$34:$E$777,СВЦЭМ!$A$34:$A$777,$A164,СВЦЭМ!$B$34:$B$777,M$155)+'СЕТ СН'!$F$12</f>
        <v>0</v>
      </c>
      <c r="N164" s="37">
        <f>SUMIFS(СВЦЭМ!$E$34:$E$777,СВЦЭМ!$A$34:$A$777,$A164,СВЦЭМ!$B$34:$B$777,N$155)+'СЕТ СН'!$F$12</f>
        <v>0</v>
      </c>
      <c r="O164" s="37">
        <f>SUMIFS(СВЦЭМ!$E$34:$E$777,СВЦЭМ!$A$34:$A$777,$A164,СВЦЭМ!$B$34:$B$777,O$155)+'СЕТ СН'!$F$12</f>
        <v>0</v>
      </c>
      <c r="P164" s="37">
        <f>SUMIFS(СВЦЭМ!$E$34:$E$777,СВЦЭМ!$A$34:$A$777,$A164,СВЦЭМ!$B$34:$B$777,P$155)+'СЕТ СН'!$F$12</f>
        <v>0</v>
      </c>
      <c r="Q164" s="37">
        <f>SUMIFS(СВЦЭМ!$E$34:$E$777,СВЦЭМ!$A$34:$A$777,$A164,СВЦЭМ!$B$34:$B$777,Q$155)+'СЕТ СН'!$F$12</f>
        <v>0</v>
      </c>
      <c r="R164" s="37">
        <f>SUMIFS(СВЦЭМ!$E$34:$E$777,СВЦЭМ!$A$34:$A$777,$A164,СВЦЭМ!$B$34:$B$777,R$155)+'СЕТ СН'!$F$12</f>
        <v>0</v>
      </c>
      <c r="S164" s="37">
        <f>SUMIFS(СВЦЭМ!$E$34:$E$777,СВЦЭМ!$A$34:$A$777,$A164,СВЦЭМ!$B$34:$B$777,S$155)+'СЕТ СН'!$F$12</f>
        <v>0</v>
      </c>
      <c r="T164" s="37">
        <f>SUMIFS(СВЦЭМ!$E$34:$E$777,СВЦЭМ!$A$34:$A$777,$A164,СВЦЭМ!$B$34:$B$777,T$155)+'СЕТ СН'!$F$12</f>
        <v>0</v>
      </c>
      <c r="U164" s="37">
        <f>SUMIFS(СВЦЭМ!$E$34:$E$777,СВЦЭМ!$A$34:$A$777,$A164,СВЦЭМ!$B$34:$B$777,U$155)+'СЕТ СН'!$F$12</f>
        <v>0</v>
      </c>
      <c r="V164" s="37">
        <f>SUMIFS(СВЦЭМ!$E$34:$E$777,СВЦЭМ!$A$34:$A$777,$A164,СВЦЭМ!$B$34:$B$777,V$155)+'СЕТ СН'!$F$12</f>
        <v>0</v>
      </c>
      <c r="W164" s="37">
        <f>SUMIFS(СВЦЭМ!$E$34:$E$777,СВЦЭМ!$A$34:$A$777,$A164,СВЦЭМ!$B$34:$B$777,W$155)+'СЕТ СН'!$F$12</f>
        <v>0</v>
      </c>
      <c r="X164" s="37">
        <f>SUMIFS(СВЦЭМ!$E$34:$E$777,СВЦЭМ!$A$34:$A$777,$A164,СВЦЭМ!$B$34:$B$777,X$155)+'СЕТ СН'!$F$12</f>
        <v>0</v>
      </c>
      <c r="Y164" s="37">
        <f>SUMIFS(СВЦЭМ!$E$34:$E$777,СВЦЭМ!$A$34:$A$777,$A164,СВЦЭМ!$B$34:$B$777,Y$155)+'СЕТ СН'!$F$12</f>
        <v>0</v>
      </c>
    </row>
    <row r="165" spans="1:25" ht="15.75" x14ac:dyDescent="0.2">
      <c r="A165" s="36">
        <f t="shared" si="4"/>
        <v>42926</v>
      </c>
      <c r="B165" s="37">
        <f>SUMIFS(СВЦЭМ!$E$34:$E$777,СВЦЭМ!$A$34:$A$777,$A165,СВЦЭМ!$B$34:$B$777,B$155)+'СЕТ СН'!$F$12</f>
        <v>0</v>
      </c>
      <c r="C165" s="37">
        <f>SUMIFS(СВЦЭМ!$E$34:$E$777,СВЦЭМ!$A$34:$A$777,$A165,СВЦЭМ!$B$34:$B$777,C$155)+'СЕТ СН'!$F$12</f>
        <v>0</v>
      </c>
      <c r="D165" s="37">
        <f>SUMIFS(СВЦЭМ!$E$34:$E$777,СВЦЭМ!$A$34:$A$777,$A165,СВЦЭМ!$B$34:$B$777,D$155)+'СЕТ СН'!$F$12</f>
        <v>0</v>
      </c>
      <c r="E165" s="37">
        <f>SUMIFS(СВЦЭМ!$E$34:$E$777,СВЦЭМ!$A$34:$A$777,$A165,СВЦЭМ!$B$34:$B$777,E$155)+'СЕТ СН'!$F$12</f>
        <v>0</v>
      </c>
      <c r="F165" s="37">
        <f>SUMIFS(СВЦЭМ!$E$34:$E$777,СВЦЭМ!$A$34:$A$777,$A165,СВЦЭМ!$B$34:$B$777,F$155)+'СЕТ СН'!$F$12</f>
        <v>0</v>
      </c>
      <c r="G165" s="37">
        <f>SUMIFS(СВЦЭМ!$E$34:$E$777,СВЦЭМ!$A$34:$A$777,$A165,СВЦЭМ!$B$34:$B$777,G$155)+'СЕТ СН'!$F$12</f>
        <v>0</v>
      </c>
      <c r="H165" s="37">
        <f>SUMIFS(СВЦЭМ!$E$34:$E$777,СВЦЭМ!$A$34:$A$777,$A165,СВЦЭМ!$B$34:$B$777,H$155)+'СЕТ СН'!$F$12</f>
        <v>0</v>
      </c>
      <c r="I165" s="37">
        <f>SUMIFS(СВЦЭМ!$E$34:$E$777,СВЦЭМ!$A$34:$A$777,$A165,СВЦЭМ!$B$34:$B$777,I$155)+'СЕТ СН'!$F$12</f>
        <v>0</v>
      </c>
      <c r="J165" s="37">
        <f>SUMIFS(СВЦЭМ!$E$34:$E$777,СВЦЭМ!$A$34:$A$777,$A165,СВЦЭМ!$B$34:$B$777,J$155)+'СЕТ СН'!$F$12</f>
        <v>0</v>
      </c>
      <c r="K165" s="37">
        <f>SUMIFS(СВЦЭМ!$E$34:$E$777,СВЦЭМ!$A$34:$A$777,$A165,СВЦЭМ!$B$34:$B$777,K$155)+'СЕТ СН'!$F$12</f>
        <v>0</v>
      </c>
      <c r="L165" s="37">
        <f>SUMIFS(СВЦЭМ!$E$34:$E$777,СВЦЭМ!$A$34:$A$777,$A165,СВЦЭМ!$B$34:$B$777,L$155)+'СЕТ СН'!$F$12</f>
        <v>0</v>
      </c>
      <c r="M165" s="37">
        <f>SUMIFS(СВЦЭМ!$E$34:$E$777,СВЦЭМ!$A$34:$A$777,$A165,СВЦЭМ!$B$34:$B$777,M$155)+'СЕТ СН'!$F$12</f>
        <v>0</v>
      </c>
      <c r="N165" s="37">
        <f>SUMIFS(СВЦЭМ!$E$34:$E$777,СВЦЭМ!$A$34:$A$777,$A165,СВЦЭМ!$B$34:$B$777,N$155)+'СЕТ СН'!$F$12</f>
        <v>0</v>
      </c>
      <c r="O165" s="37">
        <f>SUMIFS(СВЦЭМ!$E$34:$E$777,СВЦЭМ!$A$34:$A$777,$A165,СВЦЭМ!$B$34:$B$777,O$155)+'СЕТ СН'!$F$12</f>
        <v>0</v>
      </c>
      <c r="P165" s="37">
        <f>SUMIFS(СВЦЭМ!$E$34:$E$777,СВЦЭМ!$A$34:$A$777,$A165,СВЦЭМ!$B$34:$B$777,P$155)+'СЕТ СН'!$F$12</f>
        <v>0</v>
      </c>
      <c r="Q165" s="37">
        <f>SUMIFS(СВЦЭМ!$E$34:$E$777,СВЦЭМ!$A$34:$A$777,$A165,СВЦЭМ!$B$34:$B$777,Q$155)+'СЕТ СН'!$F$12</f>
        <v>0</v>
      </c>
      <c r="R165" s="37">
        <f>SUMIFS(СВЦЭМ!$E$34:$E$777,СВЦЭМ!$A$34:$A$777,$A165,СВЦЭМ!$B$34:$B$777,R$155)+'СЕТ СН'!$F$12</f>
        <v>0</v>
      </c>
      <c r="S165" s="37">
        <f>SUMIFS(СВЦЭМ!$E$34:$E$777,СВЦЭМ!$A$34:$A$777,$A165,СВЦЭМ!$B$34:$B$777,S$155)+'СЕТ СН'!$F$12</f>
        <v>0</v>
      </c>
      <c r="T165" s="37">
        <f>SUMIFS(СВЦЭМ!$E$34:$E$777,СВЦЭМ!$A$34:$A$777,$A165,СВЦЭМ!$B$34:$B$777,T$155)+'СЕТ СН'!$F$12</f>
        <v>0</v>
      </c>
      <c r="U165" s="37">
        <f>SUMIFS(СВЦЭМ!$E$34:$E$777,СВЦЭМ!$A$34:$A$777,$A165,СВЦЭМ!$B$34:$B$777,U$155)+'СЕТ СН'!$F$12</f>
        <v>0</v>
      </c>
      <c r="V165" s="37">
        <f>SUMIFS(СВЦЭМ!$E$34:$E$777,СВЦЭМ!$A$34:$A$777,$A165,СВЦЭМ!$B$34:$B$777,V$155)+'СЕТ СН'!$F$12</f>
        <v>0</v>
      </c>
      <c r="W165" s="37">
        <f>SUMIFS(СВЦЭМ!$E$34:$E$777,СВЦЭМ!$A$34:$A$777,$A165,СВЦЭМ!$B$34:$B$777,W$155)+'СЕТ СН'!$F$12</f>
        <v>0</v>
      </c>
      <c r="X165" s="37">
        <f>SUMIFS(СВЦЭМ!$E$34:$E$777,СВЦЭМ!$A$34:$A$777,$A165,СВЦЭМ!$B$34:$B$777,X$155)+'СЕТ СН'!$F$12</f>
        <v>0</v>
      </c>
      <c r="Y165" s="37">
        <f>SUMIFS(СВЦЭМ!$E$34:$E$777,СВЦЭМ!$A$34:$A$777,$A165,СВЦЭМ!$B$34:$B$777,Y$155)+'СЕТ СН'!$F$12</f>
        <v>0</v>
      </c>
    </row>
    <row r="166" spans="1:25" ht="15.75" x14ac:dyDescent="0.2">
      <c r="A166" s="36">
        <f t="shared" si="4"/>
        <v>42927</v>
      </c>
      <c r="B166" s="37">
        <f>SUMIFS(СВЦЭМ!$E$34:$E$777,СВЦЭМ!$A$34:$A$777,$A166,СВЦЭМ!$B$34:$B$777,B$155)+'СЕТ СН'!$F$12</f>
        <v>0</v>
      </c>
      <c r="C166" s="37">
        <f>SUMIFS(СВЦЭМ!$E$34:$E$777,СВЦЭМ!$A$34:$A$777,$A166,СВЦЭМ!$B$34:$B$777,C$155)+'СЕТ СН'!$F$12</f>
        <v>0</v>
      </c>
      <c r="D166" s="37">
        <f>SUMIFS(СВЦЭМ!$E$34:$E$777,СВЦЭМ!$A$34:$A$777,$A166,СВЦЭМ!$B$34:$B$777,D$155)+'СЕТ СН'!$F$12</f>
        <v>0</v>
      </c>
      <c r="E166" s="37">
        <f>SUMIFS(СВЦЭМ!$E$34:$E$777,СВЦЭМ!$A$34:$A$777,$A166,СВЦЭМ!$B$34:$B$777,E$155)+'СЕТ СН'!$F$12</f>
        <v>0</v>
      </c>
      <c r="F166" s="37">
        <f>SUMIFS(СВЦЭМ!$E$34:$E$777,СВЦЭМ!$A$34:$A$777,$A166,СВЦЭМ!$B$34:$B$777,F$155)+'СЕТ СН'!$F$12</f>
        <v>0</v>
      </c>
      <c r="G166" s="37">
        <f>SUMIFS(СВЦЭМ!$E$34:$E$777,СВЦЭМ!$A$34:$A$777,$A166,СВЦЭМ!$B$34:$B$777,G$155)+'СЕТ СН'!$F$12</f>
        <v>0</v>
      </c>
      <c r="H166" s="37">
        <f>SUMIFS(СВЦЭМ!$E$34:$E$777,СВЦЭМ!$A$34:$A$777,$A166,СВЦЭМ!$B$34:$B$777,H$155)+'СЕТ СН'!$F$12</f>
        <v>0</v>
      </c>
      <c r="I166" s="37">
        <f>SUMIFS(СВЦЭМ!$E$34:$E$777,СВЦЭМ!$A$34:$A$777,$A166,СВЦЭМ!$B$34:$B$777,I$155)+'СЕТ СН'!$F$12</f>
        <v>0</v>
      </c>
      <c r="J166" s="37">
        <f>SUMIFS(СВЦЭМ!$E$34:$E$777,СВЦЭМ!$A$34:$A$777,$A166,СВЦЭМ!$B$34:$B$777,J$155)+'СЕТ СН'!$F$12</f>
        <v>0</v>
      </c>
      <c r="K166" s="37">
        <f>SUMIFS(СВЦЭМ!$E$34:$E$777,СВЦЭМ!$A$34:$A$777,$A166,СВЦЭМ!$B$34:$B$777,K$155)+'СЕТ СН'!$F$12</f>
        <v>0</v>
      </c>
      <c r="L166" s="37">
        <f>SUMIFS(СВЦЭМ!$E$34:$E$777,СВЦЭМ!$A$34:$A$777,$A166,СВЦЭМ!$B$34:$B$777,L$155)+'СЕТ СН'!$F$12</f>
        <v>0</v>
      </c>
      <c r="M166" s="37">
        <f>SUMIFS(СВЦЭМ!$E$34:$E$777,СВЦЭМ!$A$34:$A$777,$A166,СВЦЭМ!$B$34:$B$777,M$155)+'СЕТ СН'!$F$12</f>
        <v>0</v>
      </c>
      <c r="N166" s="37">
        <f>SUMIFS(СВЦЭМ!$E$34:$E$777,СВЦЭМ!$A$34:$A$777,$A166,СВЦЭМ!$B$34:$B$777,N$155)+'СЕТ СН'!$F$12</f>
        <v>0</v>
      </c>
      <c r="O166" s="37">
        <f>SUMIFS(СВЦЭМ!$E$34:$E$777,СВЦЭМ!$A$34:$A$777,$A166,СВЦЭМ!$B$34:$B$777,O$155)+'СЕТ СН'!$F$12</f>
        <v>0</v>
      </c>
      <c r="P166" s="37">
        <f>SUMIFS(СВЦЭМ!$E$34:$E$777,СВЦЭМ!$A$34:$A$777,$A166,СВЦЭМ!$B$34:$B$777,P$155)+'СЕТ СН'!$F$12</f>
        <v>0</v>
      </c>
      <c r="Q166" s="37">
        <f>SUMIFS(СВЦЭМ!$E$34:$E$777,СВЦЭМ!$A$34:$A$777,$A166,СВЦЭМ!$B$34:$B$777,Q$155)+'СЕТ СН'!$F$12</f>
        <v>0</v>
      </c>
      <c r="R166" s="37">
        <f>SUMIFS(СВЦЭМ!$E$34:$E$777,СВЦЭМ!$A$34:$A$777,$A166,СВЦЭМ!$B$34:$B$777,R$155)+'СЕТ СН'!$F$12</f>
        <v>0</v>
      </c>
      <c r="S166" s="37">
        <f>SUMIFS(СВЦЭМ!$E$34:$E$777,СВЦЭМ!$A$34:$A$777,$A166,СВЦЭМ!$B$34:$B$777,S$155)+'СЕТ СН'!$F$12</f>
        <v>0</v>
      </c>
      <c r="T166" s="37">
        <f>SUMIFS(СВЦЭМ!$E$34:$E$777,СВЦЭМ!$A$34:$A$777,$A166,СВЦЭМ!$B$34:$B$777,T$155)+'СЕТ СН'!$F$12</f>
        <v>0</v>
      </c>
      <c r="U166" s="37">
        <f>SUMIFS(СВЦЭМ!$E$34:$E$777,СВЦЭМ!$A$34:$A$777,$A166,СВЦЭМ!$B$34:$B$777,U$155)+'СЕТ СН'!$F$12</f>
        <v>0</v>
      </c>
      <c r="V166" s="37">
        <f>SUMIFS(СВЦЭМ!$E$34:$E$777,СВЦЭМ!$A$34:$A$777,$A166,СВЦЭМ!$B$34:$B$777,V$155)+'СЕТ СН'!$F$12</f>
        <v>0</v>
      </c>
      <c r="W166" s="37">
        <f>SUMIFS(СВЦЭМ!$E$34:$E$777,СВЦЭМ!$A$34:$A$777,$A166,СВЦЭМ!$B$34:$B$777,W$155)+'СЕТ СН'!$F$12</f>
        <v>0</v>
      </c>
      <c r="X166" s="37">
        <f>SUMIFS(СВЦЭМ!$E$34:$E$777,СВЦЭМ!$A$34:$A$777,$A166,СВЦЭМ!$B$34:$B$777,X$155)+'СЕТ СН'!$F$12</f>
        <v>0</v>
      </c>
      <c r="Y166" s="37">
        <f>SUMIFS(СВЦЭМ!$E$34:$E$777,СВЦЭМ!$A$34:$A$777,$A166,СВЦЭМ!$B$34:$B$777,Y$155)+'СЕТ СН'!$F$12</f>
        <v>0</v>
      </c>
    </row>
    <row r="167" spans="1:25" ht="15.75" x14ac:dyDescent="0.2">
      <c r="A167" s="36">
        <f t="shared" si="4"/>
        <v>42928</v>
      </c>
      <c r="B167" s="37">
        <f>SUMIFS(СВЦЭМ!$E$34:$E$777,СВЦЭМ!$A$34:$A$777,$A167,СВЦЭМ!$B$34:$B$777,B$155)+'СЕТ СН'!$F$12</f>
        <v>0</v>
      </c>
      <c r="C167" s="37">
        <f>SUMIFS(СВЦЭМ!$E$34:$E$777,СВЦЭМ!$A$34:$A$777,$A167,СВЦЭМ!$B$34:$B$777,C$155)+'СЕТ СН'!$F$12</f>
        <v>0</v>
      </c>
      <c r="D167" s="37">
        <f>SUMIFS(СВЦЭМ!$E$34:$E$777,СВЦЭМ!$A$34:$A$777,$A167,СВЦЭМ!$B$34:$B$777,D$155)+'СЕТ СН'!$F$12</f>
        <v>0</v>
      </c>
      <c r="E167" s="37">
        <f>SUMIFS(СВЦЭМ!$E$34:$E$777,СВЦЭМ!$A$34:$A$777,$A167,СВЦЭМ!$B$34:$B$777,E$155)+'СЕТ СН'!$F$12</f>
        <v>0</v>
      </c>
      <c r="F167" s="37">
        <f>SUMIFS(СВЦЭМ!$E$34:$E$777,СВЦЭМ!$A$34:$A$777,$A167,СВЦЭМ!$B$34:$B$777,F$155)+'СЕТ СН'!$F$12</f>
        <v>0</v>
      </c>
      <c r="G167" s="37">
        <f>SUMIFS(СВЦЭМ!$E$34:$E$777,СВЦЭМ!$A$34:$A$777,$A167,СВЦЭМ!$B$34:$B$777,G$155)+'СЕТ СН'!$F$12</f>
        <v>0</v>
      </c>
      <c r="H167" s="37">
        <f>SUMIFS(СВЦЭМ!$E$34:$E$777,СВЦЭМ!$A$34:$A$777,$A167,СВЦЭМ!$B$34:$B$777,H$155)+'СЕТ СН'!$F$12</f>
        <v>0</v>
      </c>
      <c r="I167" s="37">
        <f>SUMIFS(СВЦЭМ!$E$34:$E$777,СВЦЭМ!$A$34:$A$777,$A167,СВЦЭМ!$B$34:$B$777,I$155)+'СЕТ СН'!$F$12</f>
        <v>0</v>
      </c>
      <c r="J167" s="37">
        <f>SUMIFS(СВЦЭМ!$E$34:$E$777,СВЦЭМ!$A$34:$A$777,$A167,СВЦЭМ!$B$34:$B$777,J$155)+'СЕТ СН'!$F$12</f>
        <v>0</v>
      </c>
      <c r="K167" s="37">
        <f>SUMIFS(СВЦЭМ!$E$34:$E$777,СВЦЭМ!$A$34:$A$777,$A167,СВЦЭМ!$B$34:$B$777,K$155)+'СЕТ СН'!$F$12</f>
        <v>0</v>
      </c>
      <c r="L167" s="37">
        <f>SUMIFS(СВЦЭМ!$E$34:$E$777,СВЦЭМ!$A$34:$A$777,$A167,СВЦЭМ!$B$34:$B$777,L$155)+'СЕТ СН'!$F$12</f>
        <v>0</v>
      </c>
      <c r="M167" s="37">
        <f>SUMIFS(СВЦЭМ!$E$34:$E$777,СВЦЭМ!$A$34:$A$777,$A167,СВЦЭМ!$B$34:$B$777,M$155)+'СЕТ СН'!$F$12</f>
        <v>0</v>
      </c>
      <c r="N167" s="37">
        <f>SUMIFS(СВЦЭМ!$E$34:$E$777,СВЦЭМ!$A$34:$A$777,$A167,СВЦЭМ!$B$34:$B$777,N$155)+'СЕТ СН'!$F$12</f>
        <v>0</v>
      </c>
      <c r="O167" s="37">
        <f>SUMIFS(СВЦЭМ!$E$34:$E$777,СВЦЭМ!$A$34:$A$777,$A167,СВЦЭМ!$B$34:$B$777,O$155)+'СЕТ СН'!$F$12</f>
        <v>0</v>
      </c>
      <c r="P167" s="37">
        <f>SUMIFS(СВЦЭМ!$E$34:$E$777,СВЦЭМ!$A$34:$A$777,$A167,СВЦЭМ!$B$34:$B$777,P$155)+'СЕТ СН'!$F$12</f>
        <v>0</v>
      </c>
      <c r="Q167" s="37">
        <f>SUMIFS(СВЦЭМ!$E$34:$E$777,СВЦЭМ!$A$34:$A$777,$A167,СВЦЭМ!$B$34:$B$777,Q$155)+'СЕТ СН'!$F$12</f>
        <v>0</v>
      </c>
      <c r="R167" s="37">
        <f>SUMIFS(СВЦЭМ!$E$34:$E$777,СВЦЭМ!$A$34:$A$777,$A167,СВЦЭМ!$B$34:$B$777,R$155)+'СЕТ СН'!$F$12</f>
        <v>0</v>
      </c>
      <c r="S167" s="37">
        <f>SUMIFS(СВЦЭМ!$E$34:$E$777,СВЦЭМ!$A$34:$A$777,$A167,СВЦЭМ!$B$34:$B$777,S$155)+'СЕТ СН'!$F$12</f>
        <v>0</v>
      </c>
      <c r="T167" s="37">
        <f>SUMIFS(СВЦЭМ!$E$34:$E$777,СВЦЭМ!$A$34:$A$777,$A167,СВЦЭМ!$B$34:$B$777,T$155)+'СЕТ СН'!$F$12</f>
        <v>0</v>
      </c>
      <c r="U167" s="37">
        <f>SUMIFS(СВЦЭМ!$E$34:$E$777,СВЦЭМ!$A$34:$A$777,$A167,СВЦЭМ!$B$34:$B$777,U$155)+'СЕТ СН'!$F$12</f>
        <v>0</v>
      </c>
      <c r="V167" s="37">
        <f>SUMIFS(СВЦЭМ!$E$34:$E$777,СВЦЭМ!$A$34:$A$777,$A167,СВЦЭМ!$B$34:$B$777,V$155)+'СЕТ СН'!$F$12</f>
        <v>0</v>
      </c>
      <c r="W167" s="37">
        <f>SUMIFS(СВЦЭМ!$E$34:$E$777,СВЦЭМ!$A$34:$A$777,$A167,СВЦЭМ!$B$34:$B$777,W$155)+'СЕТ СН'!$F$12</f>
        <v>0</v>
      </c>
      <c r="X167" s="37">
        <f>SUMIFS(СВЦЭМ!$E$34:$E$777,СВЦЭМ!$A$34:$A$777,$A167,СВЦЭМ!$B$34:$B$777,X$155)+'СЕТ СН'!$F$12</f>
        <v>0</v>
      </c>
      <c r="Y167" s="37">
        <f>SUMIFS(СВЦЭМ!$E$34:$E$777,СВЦЭМ!$A$34:$A$777,$A167,СВЦЭМ!$B$34:$B$777,Y$155)+'СЕТ СН'!$F$12</f>
        <v>0</v>
      </c>
    </row>
    <row r="168" spans="1:25" ht="15.75" x14ac:dyDescent="0.2">
      <c r="A168" s="36">
        <f t="shared" si="4"/>
        <v>42929</v>
      </c>
      <c r="B168" s="37">
        <f>SUMIFS(СВЦЭМ!$E$34:$E$777,СВЦЭМ!$A$34:$A$777,$A168,СВЦЭМ!$B$34:$B$777,B$155)+'СЕТ СН'!$F$12</f>
        <v>0</v>
      </c>
      <c r="C168" s="37">
        <f>SUMIFS(СВЦЭМ!$E$34:$E$777,СВЦЭМ!$A$34:$A$777,$A168,СВЦЭМ!$B$34:$B$777,C$155)+'СЕТ СН'!$F$12</f>
        <v>0</v>
      </c>
      <c r="D168" s="37">
        <f>SUMIFS(СВЦЭМ!$E$34:$E$777,СВЦЭМ!$A$34:$A$777,$A168,СВЦЭМ!$B$34:$B$777,D$155)+'СЕТ СН'!$F$12</f>
        <v>0</v>
      </c>
      <c r="E168" s="37">
        <f>SUMIFS(СВЦЭМ!$E$34:$E$777,СВЦЭМ!$A$34:$A$777,$A168,СВЦЭМ!$B$34:$B$777,E$155)+'СЕТ СН'!$F$12</f>
        <v>0</v>
      </c>
      <c r="F168" s="37">
        <f>SUMIFS(СВЦЭМ!$E$34:$E$777,СВЦЭМ!$A$34:$A$777,$A168,СВЦЭМ!$B$34:$B$777,F$155)+'СЕТ СН'!$F$12</f>
        <v>0</v>
      </c>
      <c r="G168" s="37">
        <f>SUMIFS(СВЦЭМ!$E$34:$E$777,СВЦЭМ!$A$34:$A$777,$A168,СВЦЭМ!$B$34:$B$777,G$155)+'СЕТ СН'!$F$12</f>
        <v>0</v>
      </c>
      <c r="H168" s="37">
        <f>SUMIFS(СВЦЭМ!$E$34:$E$777,СВЦЭМ!$A$34:$A$777,$A168,СВЦЭМ!$B$34:$B$777,H$155)+'СЕТ СН'!$F$12</f>
        <v>0</v>
      </c>
      <c r="I168" s="37">
        <f>SUMIFS(СВЦЭМ!$E$34:$E$777,СВЦЭМ!$A$34:$A$777,$A168,СВЦЭМ!$B$34:$B$777,I$155)+'СЕТ СН'!$F$12</f>
        <v>0</v>
      </c>
      <c r="J168" s="37">
        <f>SUMIFS(СВЦЭМ!$E$34:$E$777,СВЦЭМ!$A$34:$A$777,$A168,СВЦЭМ!$B$34:$B$777,J$155)+'СЕТ СН'!$F$12</f>
        <v>0</v>
      </c>
      <c r="K168" s="37">
        <f>SUMIFS(СВЦЭМ!$E$34:$E$777,СВЦЭМ!$A$34:$A$777,$A168,СВЦЭМ!$B$34:$B$777,K$155)+'СЕТ СН'!$F$12</f>
        <v>0</v>
      </c>
      <c r="L168" s="37">
        <f>SUMIFS(СВЦЭМ!$E$34:$E$777,СВЦЭМ!$A$34:$A$777,$A168,СВЦЭМ!$B$34:$B$777,L$155)+'СЕТ СН'!$F$12</f>
        <v>0</v>
      </c>
      <c r="M168" s="37">
        <f>SUMIFS(СВЦЭМ!$E$34:$E$777,СВЦЭМ!$A$34:$A$777,$A168,СВЦЭМ!$B$34:$B$777,M$155)+'СЕТ СН'!$F$12</f>
        <v>0</v>
      </c>
      <c r="N168" s="37">
        <f>SUMIFS(СВЦЭМ!$E$34:$E$777,СВЦЭМ!$A$34:$A$777,$A168,СВЦЭМ!$B$34:$B$777,N$155)+'СЕТ СН'!$F$12</f>
        <v>0</v>
      </c>
      <c r="O168" s="37">
        <f>SUMIFS(СВЦЭМ!$E$34:$E$777,СВЦЭМ!$A$34:$A$777,$A168,СВЦЭМ!$B$34:$B$777,O$155)+'СЕТ СН'!$F$12</f>
        <v>0</v>
      </c>
      <c r="P168" s="37">
        <f>SUMIFS(СВЦЭМ!$E$34:$E$777,СВЦЭМ!$A$34:$A$777,$A168,СВЦЭМ!$B$34:$B$777,P$155)+'СЕТ СН'!$F$12</f>
        <v>0</v>
      </c>
      <c r="Q168" s="37">
        <f>SUMIFS(СВЦЭМ!$E$34:$E$777,СВЦЭМ!$A$34:$A$777,$A168,СВЦЭМ!$B$34:$B$777,Q$155)+'СЕТ СН'!$F$12</f>
        <v>0</v>
      </c>
      <c r="R168" s="37">
        <f>SUMIFS(СВЦЭМ!$E$34:$E$777,СВЦЭМ!$A$34:$A$777,$A168,СВЦЭМ!$B$34:$B$777,R$155)+'СЕТ СН'!$F$12</f>
        <v>0</v>
      </c>
      <c r="S168" s="37">
        <f>SUMIFS(СВЦЭМ!$E$34:$E$777,СВЦЭМ!$A$34:$A$777,$A168,СВЦЭМ!$B$34:$B$777,S$155)+'СЕТ СН'!$F$12</f>
        <v>0</v>
      </c>
      <c r="T168" s="37">
        <f>SUMIFS(СВЦЭМ!$E$34:$E$777,СВЦЭМ!$A$34:$A$777,$A168,СВЦЭМ!$B$34:$B$777,T$155)+'СЕТ СН'!$F$12</f>
        <v>0</v>
      </c>
      <c r="U168" s="37">
        <f>SUMIFS(СВЦЭМ!$E$34:$E$777,СВЦЭМ!$A$34:$A$777,$A168,СВЦЭМ!$B$34:$B$777,U$155)+'СЕТ СН'!$F$12</f>
        <v>0</v>
      </c>
      <c r="V168" s="37">
        <f>SUMIFS(СВЦЭМ!$E$34:$E$777,СВЦЭМ!$A$34:$A$777,$A168,СВЦЭМ!$B$34:$B$777,V$155)+'СЕТ СН'!$F$12</f>
        <v>0</v>
      </c>
      <c r="W168" s="37">
        <f>SUMIFS(СВЦЭМ!$E$34:$E$777,СВЦЭМ!$A$34:$A$777,$A168,СВЦЭМ!$B$34:$B$777,W$155)+'СЕТ СН'!$F$12</f>
        <v>0</v>
      </c>
      <c r="X168" s="37">
        <f>SUMIFS(СВЦЭМ!$E$34:$E$777,СВЦЭМ!$A$34:$A$777,$A168,СВЦЭМ!$B$34:$B$777,X$155)+'СЕТ СН'!$F$12</f>
        <v>0</v>
      </c>
      <c r="Y168" s="37">
        <f>SUMIFS(СВЦЭМ!$E$34:$E$777,СВЦЭМ!$A$34:$A$777,$A168,СВЦЭМ!$B$34:$B$777,Y$155)+'СЕТ СН'!$F$12</f>
        <v>0</v>
      </c>
    </row>
    <row r="169" spans="1:25" ht="15.75" x14ac:dyDescent="0.2">
      <c r="A169" s="36">
        <f t="shared" si="4"/>
        <v>42930</v>
      </c>
      <c r="B169" s="37">
        <f>SUMIFS(СВЦЭМ!$E$34:$E$777,СВЦЭМ!$A$34:$A$777,$A169,СВЦЭМ!$B$34:$B$777,B$155)+'СЕТ СН'!$F$12</f>
        <v>0</v>
      </c>
      <c r="C169" s="37">
        <f>SUMIFS(СВЦЭМ!$E$34:$E$777,СВЦЭМ!$A$34:$A$777,$A169,СВЦЭМ!$B$34:$B$777,C$155)+'СЕТ СН'!$F$12</f>
        <v>0</v>
      </c>
      <c r="D169" s="37">
        <f>SUMIFS(СВЦЭМ!$E$34:$E$777,СВЦЭМ!$A$34:$A$777,$A169,СВЦЭМ!$B$34:$B$777,D$155)+'СЕТ СН'!$F$12</f>
        <v>0</v>
      </c>
      <c r="E169" s="37">
        <f>SUMIFS(СВЦЭМ!$E$34:$E$777,СВЦЭМ!$A$34:$A$777,$A169,СВЦЭМ!$B$34:$B$777,E$155)+'СЕТ СН'!$F$12</f>
        <v>0</v>
      </c>
      <c r="F169" s="37">
        <f>SUMIFS(СВЦЭМ!$E$34:$E$777,СВЦЭМ!$A$34:$A$777,$A169,СВЦЭМ!$B$34:$B$777,F$155)+'СЕТ СН'!$F$12</f>
        <v>0</v>
      </c>
      <c r="G169" s="37">
        <f>SUMIFS(СВЦЭМ!$E$34:$E$777,СВЦЭМ!$A$34:$A$777,$A169,СВЦЭМ!$B$34:$B$777,G$155)+'СЕТ СН'!$F$12</f>
        <v>0</v>
      </c>
      <c r="H169" s="37">
        <f>SUMIFS(СВЦЭМ!$E$34:$E$777,СВЦЭМ!$A$34:$A$777,$A169,СВЦЭМ!$B$34:$B$777,H$155)+'СЕТ СН'!$F$12</f>
        <v>0</v>
      </c>
      <c r="I169" s="37">
        <f>SUMIFS(СВЦЭМ!$E$34:$E$777,СВЦЭМ!$A$34:$A$777,$A169,СВЦЭМ!$B$34:$B$777,I$155)+'СЕТ СН'!$F$12</f>
        <v>0</v>
      </c>
      <c r="J169" s="37">
        <f>SUMIFS(СВЦЭМ!$E$34:$E$777,СВЦЭМ!$A$34:$A$777,$A169,СВЦЭМ!$B$34:$B$777,J$155)+'СЕТ СН'!$F$12</f>
        <v>0</v>
      </c>
      <c r="K169" s="37">
        <f>SUMIFS(СВЦЭМ!$E$34:$E$777,СВЦЭМ!$A$34:$A$777,$A169,СВЦЭМ!$B$34:$B$777,K$155)+'СЕТ СН'!$F$12</f>
        <v>0</v>
      </c>
      <c r="L169" s="37">
        <f>SUMIFS(СВЦЭМ!$E$34:$E$777,СВЦЭМ!$A$34:$A$777,$A169,СВЦЭМ!$B$34:$B$777,L$155)+'СЕТ СН'!$F$12</f>
        <v>0</v>
      </c>
      <c r="M169" s="37">
        <f>SUMIFS(СВЦЭМ!$E$34:$E$777,СВЦЭМ!$A$34:$A$777,$A169,СВЦЭМ!$B$34:$B$777,M$155)+'СЕТ СН'!$F$12</f>
        <v>0</v>
      </c>
      <c r="N169" s="37">
        <f>SUMIFS(СВЦЭМ!$E$34:$E$777,СВЦЭМ!$A$34:$A$777,$A169,СВЦЭМ!$B$34:$B$777,N$155)+'СЕТ СН'!$F$12</f>
        <v>0</v>
      </c>
      <c r="O169" s="37">
        <f>SUMIFS(СВЦЭМ!$E$34:$E$777,СВЦЭМ!$A$34:$A$777,$A169,СВЦЭМ!$B$34:$B$777,O$155)+'СЕТ СН'!$F$12</f>
        <v>0</v>
      </c>
      <c r="P169" s="37">
        <f>SUMIFS(СВЦЭМ!$E$34:$E$777,СВЦЭМ!$A$34:$A$777,$A169,СВЦЭМ!$B$34:$B$777,P$155)+'СЕТ СН'!$F$12</f>
        <v>0</v>
      </c>
      <c r="Q169" s="37">
        <f>SUMIFS(СВЦЭМ!$E$34:$E$777,СВЦЭМ!$A$34:$A$777,$A169,СВЦЭМ!$B$34:$B$777,Q$155)+'СЕТ СН'!$F$12</f>
        <v>0</v>
      </c>
      <c r="R169" s="37">
        <f>SUMIFS(СВЦЭМ!$E$34:$E$777,СВЦЭМ!$A$34:$A$777,$A169,СВЦЭМ!$B$34:$B$777,R$155)+'СЕТ СН'!$F$12</f>
        <v>0</v>
      </c>
      <c r="S169" s="37">
        <f>SUMIFS(СВЦЭМ!$E$34:$E$777,СВЦЭМ!$A$34:$A$777,$A169,СВЦЭМ!$B$34:$B$777,S$155)+'СЕТ СН'!$F$12</f>
        <v>0</v>
      </c>
      <c r="T169" s="37">
        <f>SUMIFS(СВЦЭМ!$E$34:$E$777,СВЦЭМ!$A$34:$A$777,$A169,СВЦЭМ!$B$34:$B$777,T$155)+'СЕТ СН'!$F$12</f>
        <v>0</v>
      </c>
      <c r="U169" s="37">
        <f>SUMIFS(СВЦЭМ!$E$34:$E$777,СВЦЭМ!$A$34:$A$777,$A169,СВЦЭМ!$B$34:$B$777,U$155)+'СЕТ СН'!$F$12</f>
        <v>0</v>
      </c>
      <c r="V169" s="37">
        <f>SUMIFS(СВЦЭМ!$E$34:$E$777,СВЦЭМ!$A$34:$A$777,$A169,СВЦЭМ!$B$34:$B$777,V$155)+'СЕТ СН'!$F$12</f>
        <v>0</v>
      </c>
      <c r="W169" s="37">
        <f>SUMIFS(СВЦЭМ!$E$34:$E$777,СВЦЭМ!$A$34:$A$777,$A169,СВЦЭМ!$B$34:$B$777,W$155)+'СЕТ СН'!$F$12</f>
        <v>0</v>
      </c>
      <c r="X169" s="37">
        <f>SUMIFS(СВЦЭМ!$E$34:$E$777,СВЦЭМ!$A$34:$A$777,$A169,СВЦЭМ!$B$34:$B$777,X$155)+'СЕТ СН'!$F$12</f>
        <v>0</v>
      </c>
      <c r="Y169" s="37">
        <f>SUMIFS(СВЦЭМ!$E$34:$E$777,СВЦЭМ!$A$34:$A$777,$A169,СВЦЭМ!$B$34:$B$777,Y$155)+'СЕТ СН'!$F$12</f>
        <v>0</v>
      </c>
    </row>
    <row r="170" spans="1:25" ht="15.75" x14ac:dyDescent="0.2">
      <c r="A170" s="36">
        <f t="shared" si="4"/>
        <v>42931</v>
      </c>
      <c r="B170" s="37">
        <f>SUMIFS(СВЦЭМ!$E$34:$E$777,СВЦЭМ!$A$34:$A$777,$A170,СВЦЭМ!$B$34:$B$777,B$155)+'СЕТ СН'!$F$12</f>
        <v>0</v>
      </c>
      <c r="C170" s="37">
        <f>SUMIFS(СВЦЭМ!$E$34:$E$777,СВЦЭМ!$A$34:$A$777,$A170,СВЦЭМ!$B$34:$B$777,C$155)+'СЕТ СН'!$F$12</f>
        <v>0</v>
      </c>
      <c r="D170" s="37">
        <f>SUMIFS(СВЦЭМ!$E$34:$E$777,СВЦЭМ!$A$34:$A$777,$A170,СВЦЭМ!$B$34:$B$777,D$155)+'СЕТ СН'!$F$12</f>
        <v>0</v>
      </c>
      <c r="E170" s="37">
        <f>SUMIFS(СВЦЭМ!$E$34:$E$777,СВЦЭМ!$A$34:$A$777,$A170,СВЦЭМ!$B$34:$B$777,E$155)+'СЕТ СН'!$F$12</f>
        <v>0</v>
      </c>
      <c r="F170" s="37">
        <f>SUMIFS(СВЦЭМ!$E$34:$E$777,СВЦЭМ!$A$34:$A$777,$A170,СВЦЭМ!$B$34:$B$777,F$155)+'СЕТ СН'!$F$12</f>
        <v>0</v>
      </c>
      <c r="G170" s="37">
        <f>SUMIFS(СВЦЭМ!$E$34:$E$777,СВЦЭМ!$A$34:$A$777,$A170,СВЦЭМ!$B$34:$B$777,G$155)+'СЕТ СН'!$F$12</f>
        <v>0</v>
      </c>
      <c r="H170" s="37">
        <f>SUMIFS(СВЦЭМ!$E$34:$E$777,СВЦЭМ!$A$34:$A$777,$A170,СВЦЭМ!$B$34:$B$777,H$155)+'СЕТ СН'!$F$12</f>
        <v>0</v>
      </c>
      <c r="I170" s="37">
        <f>SUMIFS(СВЦЭМ!$E$34:$E$777,СВЦЭМ!$A$34:$A$777,$A170,СВЦЭМ!$B$34:$B$777,I$155)+'СЕТ СН'!$F$12</f>
        <v>0</v>
      </c>
      <c r="J170" s="37">
        <f>SUMIFS(СВЦЭМ!$E$34:$E$777,СВЦЭМ!$A$34:$A$777,$A170,СВЦЭМ!$B$34:$B$777,J$155)+'СЕТ СН'!$F$12</f>
        <v>0</v>
      </c>
      <c r="K170" s="37">
        <f>SUMIFS(СВЦЭМ!$E$34:$E$777,СВЦЭМ!$A$34:$A$777,$A170,СВЦЭМ!$B$34:$B$777,K$155)+'СЕТ СН'!$F$12</f>
        <v>0</v>
      </c>
      <c r="L170" s="37">
        <f>SUMIFS(СВЦЭМ!$E$34:$E$777,СВЦЭМ!$A$34:$A$777,$A170,СВЦЭМ!$B$34:$B$777,L$155)+'СЕТ СН'!$F$12</f>
        <v>0</v>
      </c>
      <c r="M170" s="37">
        <f>SUMIFS(СВЦЭМ!$E$34:$E$777,СВЦЭМ!$A$34:$A$777,$A170,СВЦЭМ!$B$34:$B$777,M$155)+'СЕТ СН'!$F$12</f>
        <v>0</v>
      </c>
      <c r="N170" s="37">
        <f>SUMIFS(СВЦЭМ!$E$34:$E$777,СВЦЭМ!$A$34:$A$777,$A170,СВЦЭМ!$B$34:$B$777,N$155)+'СЕТ СН'!$F$12</f>
        <v>0</v>
      </c>
      <c r="O170" s="37">
        <f>SUMIFS(СВЦЭМ!$E$34:$E$777,СВЦЭМ!$A$34:$A$777,$A170,СВЦЭМ!$B$34:$B$777,O$155)+'СЕТ СН'!$F$12</f>
        <v>0</v>
      </c>
      <c r="P170" s="37">
        <f>SUMIFS(СВЦЭМ!$E$34:$E$777,СВЦЭМ!$A$34:$A$777,$A170,СВЦЭМ!$B$34:$B$777,P$155)+'СЕТ СН'!$F$12</f>
        <v>0</v>
      </c>
      <c r="Q170" s="37">
        <f>SUMIFS(СВЦЭМ!$E$34:$E$777,СВЦЭМ!$A$34:$A$777,$A170,СВЦЭМ!$B$34:$B$777,Q$155)+'СЕТ СН'!$F$12</f>
        <v>0</v>
      </c>
      <c r="R170" s="37">
        <f>SUMIFS(СВЦЭМ!$E$34:$E$777,СВЦЭМ!$A$34:$A$777,$A170,СВЦЭМ!$B$34:$B$777,R$155)+'СЕТ СН'!$F$12</f>
        <v>0</v>
      </c>
      <c r="S170" s="37">
        <f>SUMIFS(СВЦЭМ!$E$34:$E$777,СВЦЭМ!$A$34:$A$777,$A170,СВЦЭМ!$B$34:$B$777,S$155)+'СЕТ СН'!$F$12</f>
        <v>0</v>
      </c>
      <c r="T170" s="37">
        <f>SUMIFS(СВЦЭМ!$E$34:$E$777,СВЦЭМ!$A$34:$A$777,$A170,СВЦЭМ!$B$34:$B$777,T$155)+'СЕТ СН'!$F$12</f>
        <v>0</v>
      </c>
      <c r="U170" s="37">
        <f>SUMIFS(СВЦЭМ!$E$34:$E$777,СВЦЭМ!$A$34:$A$777,$A170,СВЦЭМ!$B$34:$B$777,U$155)+'СЕТ СН'!$F$12</f>
        <v>0</v>
      </c>
      <c r="V170" s="37">
        <f>SUMIFS(СВЦЭМ!$E$34:$E$777,СВЦЭМ!$A$34:$A$777,$A170,СВЦЭМ!$B$34:$B$777,V$155)+'СЕТ СН'!$F$12</f>
        <v>0</v>
      </c>
      <c r="W170" s="37">
        <f>SUMIFS(СВЦЭМ!$E$34:$E$777,СВЦЭМ!$A$34:$A$777,$A170,СВЦЭМ!$B$34:$B$777,W$155)+'СЕТ СН'!$F$12</f>
        <v>0</v>
      </c>
      <c r="X170" s="37">
        <f>SUMIFS(СВЦЭМ!$E$34:$E$777,СВЦЭМ!$A$34:$A$777,$A170,СВЦЭМ!$B$34:$B$777,X$155)+'СЕТ СН'!$F$12</f>
        <v>0</v>
      </c>
      <c r="Y170" s="37">
        <f>SUMIFS(СВЦЭМ!$E$34:$E$777,СВЦЭМ!$A$34:$A$777,$A170,СВЦЭМ!$B$34:$B$777,Y$155)+'СЕТ СН'!$F$12</f>
        <v>0</v>
      </c>
    </row>
    <row r="171" spans="1:25" ht="15.75" x14ac:dyDescent="0.2">
      <c r="A171" s="36">
        <f t="shared" si="4"/>
        <v>42932</v>
      </c>
      <c r="B171" s="37">
        <f>SUMIFS(СВЦЭМ!$E$34:$E$777,СВЦЭМ!$A$34:$A$777,$A171,СВЦЭМ!$B$34:$B$777,B$155)+'СЕТ СН'!$F$12</f>
        <v>0</v>
      </c>
      <c r="C171" s="37">
        <f>SUMIFS(СВЦЭМ!$E$34:$E$777,СВЦЭМ!$A$34:$A$777,$A171,СВЦЭМ!$B$34:$B$777,C$155)+'СЕТ СН'!$F$12</f>
        <v>0</v>
      </c>
      <c r="D171" s="37">
        <f>SUMIFS(СВЦЭМ!$E$34:$E$777,СВЦЭМ!$A$34:$A$777,$A171,СВЦЭМ!$B$34:$B$777,D$155)+'СЕТ СН'!$F$12</f>
        <v>0</v>
      </c>
      <c r="E171" s="37">
        <f>SUMIFS(СВЦЭМ!$E$34:$E$777,СВЦЭМ!$A$34:$A$777,$A171,СВЦЭМ!$B$34:$B$777,E$155)+'СЕТ СН'!$F$12</f>
        <v>0</v>
      </c>
      <c r="F171" s="37">
        <f>SUMIFS(СВЦЭМ!$E$34:$E$777,СВЦЭМ!$A$34:$A$777,$A171,СВЦЭМ!$B$34:$B$777,F$155)+'СЕТ СН'!$F$12</f>
        <v>0</v>
      </c>
      <c r="G171" s="37">
        <f>SUMIFS(СВЦЭМ!$E$34:$E$777,СВЦЭМ!$A$34:$A$777,$A171,СВЦЭМ!$B$34:$B$777,G$155)+'СЕТ СН'!$F$12</f>
        <v>0</v>
      </c>
      <c r="H171" s="37">
        <f>SUMIFS(СВЦЭМ!$E$34:$E$777,СВЦЭМ!$A$34:$A$777,$A171,СВЦЭМ!$B$34:$B$777,H$155)+'СЕТ СН'!$F$12</f>
        <v>0</v>
      </c>
      <c r="I171" s="37">
        <f>SUMIFS(СВЦЭМ!$E$34:$E$777,СВЦЭМ!$A$34:$A$777,$A171,СВЦЭМ!$B$34:$B$777,I$155)+'СЕТ СН'!$F$12</f>
        <v>0</v>
      </c>
      <c r="J171" s="37">
        <f>SUMIFS(СВЦЭМ!$E$34:$E$777,СВЦЭМ!$A$34:$A$777,$A171,СВЦЭМ!$B$34:$B$777,J$155)+'СЕТ СН'!$F$12</f>
        <v>0</v>
      </c>
      <c r="K171" s="37">
        <f>SUMIFS(СВЦЭМ!$E$34:$E$777,СВЦЭМ!$A$34:$A$777,$A171,СВЦЭМ!$B$34:$B$777,K$155)+'СЕТ СН'!$F$12</f>
        <v>0</v>
      </c>
      <c r="L171" s="37">
        <f>SUMIFS(СВЦЭМ!$E$34:$E$777,СВЦЭМ!$A$34:$A$777,$A171,СВЦЭМ!$B$34:$B$777,L$155)+'СЕТ СН'!$F$12</f>
        <v>0</v>
      </c>
      <c r="M171" s="37">
        <f>SUMIFS(СВЦЭМ!$E$34:$E$777,СВЦЭМ!$A$34:$A$777,$A171,СВЦЭМ!$B$34:$B$777,M$155)+'СЕТ СН'!$F$12</f>
        <v>0</v>
      </c>
      <c r="N171" s="37">
        <f>SUMIFS(СВЦЭМ!$E$34:$E$777,СВЦЭМ!$A$34:$A$777,$A171,СВЦЭМ!$B$34:$B$777,N$155)+'СЕТ СН'!$F$12</f>
        <v>0</v>
      </c>
      <c r="O171" s="37">
        <f>SUMIFS(СВЦЭМ!$E$34:$E$777,СВЦЭМ!$A$34:$A$777,$A171,СВЦЭМ!$B$34:$B$777,O$155)+'СЕТ СН'!$F$12</f>
        <v>0</v>
      </c>
      <c r="P171" s="37">
        <f>SUMIFS(СВЦЭМ!$E$34:$E$777,СВЦЭМ!$A$34:$A$777,$A171,СВЦЭМ!$B$34:$B$777,P$155)+'СЕТ СН'!$F$12</f>
        <v>0</v>
      </c>
      <c r="Q171" s="37">
        <f>SUMIFS(СВЦЭМ!$E$34:$E$777,СВЦЭМ!$A$34:$A$777,$A171,СВЦЭМ!$B$34:$B$777,Q$155)+'СЕТ СН'!$F$12</f>
        <v>0</v>
      </c>
      <c r="R171" s="37">
        <f>SUMIFS(СВЦЭМ!$E$34:$E$777,СВЦЭМ!$A$34:$A$777,$A171,СВЦЭМ!$B$34:$B$777,R$155)+'СЕТ СН'!$F$12</f>
        <v>0</v>
      </c>
      <c r="S171" s="37">
        <f>SUMIFS(СВЦЭМ!$E$34:$E$777,СВЦЭМ!$A$34:$A$777,$A171,СВЦЭМ!$B$34:$B$777,S$155)+'СЕТ СН'!$F$12</f>
        <v>0</v>
      </c>
      <c r="T171" s="37">
        <f>SUMIFS(СВЦЭМ!$E$34:$E$777,СВЦЭМ!$A$34:$A$777,$A171,СВЦЭМ!$B$34:$B$777,T$155)+'СЕТ СН'!$F$12</f>
        <v>0</v>
      </c>
      <c r="U171" s="37">
        <f>SUMIFS(СВЦЭМ!$E$34:$E$777,СВЦЭМ!$A$34:$A$777,$A171,СВЦЭМ!$B$34:$B$777,U$155)+'СЕТ СН'!$F$12</f>
        <v>0</v>
      </c>
      <c r="V171" s="37">
        <f>SUMIFS(СВЦЭМ!$E$34:$E$777,СВЦЭМ!$A$34:$A$777,$A171,СВЦЭМ!$B$34:$B$777,V$155)+'СЕТ СН'!$F$12</f>
        <v>0</v>
      </c>
      <c r="W171" s="37">
        <f>SUMIFS(СВЦЭМ!$E$34:$E$777,СВЦЭМ!$A$34:$A$777,$A171,СВЦЭМ!$B$34:$B$777,W$155)+'СЕТ СН'!$F$12</f>
        <v>0</v>
      </c>
      <c r="X171" s="37">
        <f>SUMIFS(СВЦЭМ!$E$34:$E$777,СВЦЭМ!$A$34:$A$777,$A171,СВЦЭМ!$B$34:$B$777,X$155)+'СЕТ СН'!$F$12</f>
        <v>0</v>
      </c>
      <c r="Y171" s="37">
        <f>SUMIFS(СВЦЭМ!$E$34:$E$777,СВЦЭМ!$A$34:$A$777,$A171,СВЦЭМ!$B$34:$B$777,Y$155)+'СЕТ СН'!$F$12</f>
        <v>0</v>
      </c>
    </row>
    <row r="172" spans="1:25" ht="15.75" x14ac:dyDescent="0.2">
      <c r="A172" s="36">
        <f t="shared" si="4"/>
        <v>42933</v>
      </c>
      <c r="B172" s="37">
        <f>SUMIFS(СВЦЭМ!$E$34:$E$777,СВЦЭМ!$A$34:$A$777,$A172,СВЦЭМ!$B$34:$B$777,B$155)+'СЕТ СН'!$F$12</f>
        <v>0</v>
      </c>
      <c r="C172" s="37">
        <f>SUMIFS(СВЦЭМ!$E$34:$E$777,СВЦЭМ!$A$34:$A$777,$A172,СВЦЭМ!$B$34:$B$777,C$155)+'СЕТ СН'!$F$12</f>
        <v>0</v>
      </c>
      <c r="D172" s="37">
        <f>SUMIFS(СВЦЭМ!$E$34:$E$777,СВЦЭМ!$A$34:$A$777,$A172,СВЦЭМ!$B$34:$B$777,D$155)+'СЕТ СН'!$F$12</f>
        <v>0</v>
      </c>
      <c r="E172" s="37">
        <f>SUMIFS(СВЦЭМ!$E$34:$E$777,СВЦЭМ!$A$34:$A$777,$A172,СВЦЭМ!$B$34:$B$777,E$155)+'СЕТ СН'!$F$12</f>
        <v>0</v>
      </c>
      <c r="F172" s="37">
        <f>SUMIFS(СВЦЭМ!$E$34:$E$777,СВЦЭМ!$A$34:$A$777,$A172,СВЦЭМ!$B$34:$B$777,F$155)+'СЕТ СН'!$F$12</f>
        <v>0</v>
      </c>
      <c r="G172" s="37">
        <f>SUMIFS(СВЦЭМ!$E$34:$E$777,СВЦЭМ!$A$34:$A$777,$A172,СВЦЭМ!$B$34:$B$777,G$155)+'СЕТ СН'!$F$12</f>
        <v>0</v>
      </c>
      <c r="H172" s="37">
        <f>SUMIFS(СВЦЭМ!$E$34:$E$777,СВЦЭМ!$A$34:$A$777,$A172,СВЦЭМ!$B$34:$B$777,H$155)+'СЕТ СН'!$F$12</f>
        <v>0</v>
      </c>
      <c r="I172" s="37">
        <f>SUMIFS(СВЦЭМ!$E$34:$E$777,СВЦЭМ!$A$34:$A$777,$A172,СВЦЭМ!$B$34:$B$777,I$155)+'СЕТ СН'!$F$12</f>
        <v>0</v>
      </c>
      <c r="J172" s="37">
        <f>SUMIFS(СВЦЭМ!$E$34:$E$777,СВЦЭМ!$A$34:$A$777,$A172,СВЦЭМ!$B$34:$B$777,J$155)+'СЕТ СН'!$F$12</f>
        <v>0</v>
      </c>
      <c r="K172" s="37">
        <f>SUMIFS(СВЦЭМ!$E$34:$E$777,СВЦЭМ!$A$34:$A$777,$A172,СВЦЭМ!$B$34:$B$777,K$155)+'СЕТ СН'!$F$12</f>
        <v>0</v>
      </c>
      <c r="L172" s="37">
        <f>SUMIFS(СВЦЭМ!$E$34:$E$777,СВЦЭМ!$A$34:$A$777,$A172,СВЦЭМ!$B$34:$B$777,L$155)+'СЕТ СН'!$F$12</f>
        <v>0</v>
      </c>
      <c r="M172" s="37">
        <f>SUMIFS(СВЦЭМ!$E$34:$E$777,СВЦЭМ!$A$34:$A$777,$A172,СВЦЭМ!$B$34:$B$777,M$155)+'СЕТ СН'!$F$12</f>
        <v>0</v>
      </c>
      <c r="N172" s="37">
        <f>SUMIFS(СВЦЭМ!$E$34:$E$777,СВЦЭМ!$A$34:$A$777,$A172,СВЦЭМ!$B$34:$B$777,N$155)+'СЕТ СН'!$F$12</f>
        <v>0</v>
      </c>
      <c r="O172" s="37">
        <f>SUMIFS(СВЦЭМ!$E$34:$E$777,СВЦЭМ!$A$34:$A$777,$A172,СВЦЭМ!$B$34:$B$777,O$155)+'СЕТ СН'!$F$12</f>
        <v>0</v>
      </c>
      <c r="P172" s="37">
        <f>SUMIFS(СВЦЭМ!$E$34:$E$777,СВЦЭМ!$A$34:$A$777,$A172,СВЦЭМ!$B$34:$B$777,P$155)+'СЕТ СН'!$F$12</f>
        <v>0</v>
      </c>
      <c r="Q172" s="37">
        <f>SUMIFS(СВЦЭМ!$E$34:$E$777,СВЦЭМ!$A$34:$A$777,$A172,СВЦЭМ!$B$34:$B$777,Q$155)+'СЕТ СН'!$F$12</f>
        <v>0</v>
      </c>
      <c r="R172" s="37">
        <f>SUMIFS(СВЦЭМ!$E$34:$E$777,СВЦЭМ!$A$34:$A$777,$A172,СВЦЭМ!$B$34:$B$777,R$155)+'СЕТ СН'!$F$12</f>
        <v>0</v>
      </c>
      <c r="S172" s="37">
        <f>SUMIFS(СВЦЭМ!$E$34:$E$777,СВЦЭМ!$A$34:$A$777,$A172,СВЦЭМ!$B$34:$B$777,S$155)+'СЕТ СН'!$F$12</f>
        <v>0</v>
      </c>
      <c r="T172" s="37">
        <f>SUMIFS(СВЦЭМ!$E$34:$E$777,СВЦЭМ!$A$34:$A$777,$A172,СВЦЭМ!$B$34:$B$777,T$155)+'СЕТ СН'!$F$12</f>
        <v>0</v>
      </c>
      <c r="U172" s="37">
        <f>SUMIFS(СВЦЭМ!$E$34:$E$777,СВЦЭМ!$A$34:$A$777,$A172,СВЦЭМ!$B$34:$B$777,U$155)+'СЕТ СН'!$F$12</f>
        <v>0</v>
      </c>
      <c r="V172" s="37">
        <f>SUMIFS(СВЦЭМ!$E$34:$E$777,СВЦЭМ!$A$34:$A$777,$A172,СВЦЭМ!$B$34:$B$777,V$155)+'СЕТ СН'!$F$12</f>
        <v>0</v>
      </c>
      <c r="W172" s="37">
        <f>SUMIFS(СВЦЭМ!$E$34:$E$777,СВЦЭМ!$A$34:$A$777,$A172,СВЦЭМ!$B$34:$B$777,W$155)+'СЕТ СН'!$F$12</f>
        <v>0</v>
      </c>
      <c r="X172" s="37">
        <f>SUMIFS(СВЦЭМ!$E$34:$E$777,СВЦЭМ!$A$34:$A$777,$A172,СВЦЭМ!$B$34:$B$777,X$155)+'СЕТ СН'!$F$12</f>
        <v>0</v>
      </c>
      <c r="Y172" s="37">
        <f>SUMIFS(СВЦЭМ!$E$34:$E$777,СВЦЭМ!$A$34:$A$777,$A172,СВЦЭМ!$B$34:$B$777,Y$155)+'СЕТ СН'!$F$12</f>
        <v>0</v>
      </c>
    </row>
    <row r="173" spans="1:25" ht="15.75" x14ac:dyDescent="0.2">
      <c r="A173" s="36">
        <f t="shared" si="4"/>
        <v>42934</v>
      </c>
      <c r="B173" s="37">
        <f>SUMIFS(СВЦЭМ!$E$34:$E$777,СВЦЭМ!$A$34:$A$777,$A173,СВЦЭМ!$B$34:$B$777,B$155)+'СЕТ СН'!$F$12</f>
        <v>0</v>
      </c>
      <c r="C173" s="37">
        <f>SUMIFS(СВЦЭМ!$E$34:$E$777,СВЦЭМ!$A$34:$A$777,$A173,СВЦЭМ!$B$34:$B$777,C$155)+'СЕТ СН'!$F$12</f>
        <v>0</v>
      </c>
      <c r="D173" s="37">
        <f>SUMIFS(СВЦЭМ!$E$34:$E$777,СВЦЭМ!$A$34:$A$777,$A173,СВЦЭМ!$B$34:$B$777,D$155)+'СЕТ СН'!$F$12</f>
        <v>0</v>
      </c>
      <c r="E173" s="37">
        <f>SUMIFS(СВЦЭМ!$E$34:$E$777,СВЦЭМ!$A$34:$A$777,$A173,СВЦЭМ!$B$34:$B$777,E$155)+'СЕТ СН'!$F$12</f>
        <v>0</v>
      </c>
      <c r="F173" s="37">
        <f>SUMIFS(СВЦЭМ!$E$34:$E$777,СВЦЭМ!$A$34:$A$777,$A173,СВЦЭМ!$B$34:$B$777,F$155)+'СЕТ СН'!$F$12</f>
        <v>0</v>
      </c>
      <c r="G173" s="37">
        <f>SUMIFS(СВЦЭМ!$E$34:$E$777,СВЦЭМ!$A$34:$A$777,$A173,СВЦЭМ!$B$34:$B$777,G$155)+'СЕТ СН'!$F$12</f>
        <v>0</v>
      </c>
      <c r="H173" s="37">
        <f>SUMIFS(СВЦЭМ!$E$34:$E$777,СВЦЭМ!$A$34:$A$777,$A173,СВЦЭМ!$B$34:$B$777,H$155)+'СЕТ СН'!$F$12</f>
        <v>0</v>
      </c>
      <c r="I173" s="37">
        <f>SUMIFS(СВЦЭМ!$E$34:$E$777,СВЦЭМ!$A$34:$A$777,$A173,СВЦЭМ!$B$34:$B$777,I$155)+'СЕТ СН'!$F$12</f>
        <v>0</v>
      </c>
      <c r="J173" s="37">
        <f>SUMIFS(СВЦЭМ!$E$34:$E$777,СВЦЭМ!$A$34:$A$777,$A173,СВЦЭМ!$B$34:$B$777,J$155)+'СЕТ СН'!$F$12</f>
        <v>0</v>
      </c>
      <c r="K173" s="37">
        <f>SUMIFS(СВЦЭМ!$E$34:$E$777,СВЦЭМ!$A$34:$A$777,$A173,СВЦЭМ!$B$34:$B$777,K$155)+'СЕТ СН'!$F$12</f>
        <v>0</v>
      </c>
      <c r="L173" s="37">
        <f>SUMIFS(СВЦЭМ!$E$34:$E$777,СВЦЭМ!$A$34:$A$777,$A173,СВЦЭМ!$B$34:$B$777,L$155)+'СЕТ СН'!$F$12</f>
        <v>0</v>
      </c>
      <c r="M173" s="37">
        <f>SUMIFS(СВЦЭМ!$E$34:$E$777,СВЦЭМ!$A$34:$A$777,$A173,СВЦЭМ!$B$34:$B$777,M$155)+'СЕТ СН'!$F$12</f>
        <v>0</v>
      </c>
      <c r="N173" s="37">
        <f>SUMIFS(СВЦЭМ!$E$34:$E$777,СВЦЭМ!$A$34:$A$777,$A173,СВЦЭМ!$B$34:$B$777,N$155)+'СЕТ СН'!$F$12</f>
        <v>0</v>
      </c>
      <c r="O173" s="37">
        <f>SUMIFS(СВЦЭМ!$E$34:$E$777,СВЦЭМ!$A$34:$A$777,$A173,СВЦЭМ!$B$34:$B$777,O$155)+'СЕТ СН'!$F$12</f>
        <v>0</v>
      </c>
      <c r="P173" s="37">
        <f>SUMIFS(СВЦЭМ!$E$34:$E$777,СВЦЭМ!$A$34:$A$777,$A173,СВЦЭМ!$B$34:$B$777,P$155)+'СЕТ СН'!$F$12</f>
        <v>0</v>
      </c>
      <c r="Q173" s="37">
        <f>SUMIFS(СВЦЭМ!$E$34:$E$777,СВЦЭМ!$A$34:$A$777,$A173,СВЦЭМ!$B$34:$B$777,Q$155)+'СЕТ СН'!$F$12</f>
        <v>0</v>
      </c>
      <c r="R173" s="37">
        <f>SUMIFS(СВЦЭМ!$E$34:$E$777,СВЦЭМ!$A$34:$A$777,$A173,СВЦЭМ!$B$34:$B$777,R$155)+'СЕТ СН'!$F$12</f>
        <v>0</v>
      </c>
      <c r="S173" s="37">
        <f>SUMIFS(СВЦЭМ!$E$34:$E$777,СВЦЭМ!$A$34:$A$777,$A173,СВЦЭМ!$B$34:$B$777,S$155)+'СЕТ СН'!$F$12</f>
        <v>0</v>
      </c>
      <c r="T173" s="37">
        <f>SUMIFS(СВЦЭМ!$E$34:$E$777,СВЦЭМ!$A$34:$A$777,$A173,СВЦЭМ!$B$34:$B$777,T$155)+'СЕТ СН'!$F$12</f>
        <v>0</v>
      </c>
      <c r="U173" s="37">
        <f>SUMIFS(СВЦЭМ!$E$34:$E$777,СВЦЭМ!$A$34:$A$777,$A173,СВЦЭМ!$B$34:$B$777,U$155)+'СЕТ СН'!$F$12</f>
        <v>0</v>
      </c>
      <c r="V173" s="37">
        <f>SUMIFS(СВЦЭМ!$E$34:$E$777,СВЦЭМ!$A$34:$A$777,$A173,СВЦЭМ!$B$34:$B$777,V$155)+'СЕТ СН'!$F$12</f>
        <v>0</v>
      </c>
      <c r="W173" s="37">
        <f>SUMIFS(СВЦЭМ!$E$34:$E$777,СВЦЭМ!$A$34:$A$777,$A173,СВЦЭМ!$B$34:$B$777,W$155)+'СЕТ СН'!$F$12</f>
        <v>0</v>
      </c>
      <c r="X173" s="37">
        <f>SUMIFS(СВЦЭМ!$E$34:$E$777,СВЦЭМ!$A$34:$A$777,$A173,СВЦЭМ!$B$34:$B$777,X$155)+'СЕТ СН'!$F$12</f>
        <v>0</v>
      </c>
      <c r="Y173" s="37">
        <f>SUMIFS(СВЦЭМ!$E$34:$E$777,СВЦЭМ!$A$34:$A$777,$A173,СВЦЭМ!$B$34:$B$777,Y$155)+'СЕТ СН'!$F$12</f>
        <v>0</v>
      </c>
    </row>
    <row r="174" spans="1:25" ht="15.75" x14ac:dyDescent="0.2">
      <c r="A174" s="36">
        <f t="shared" si="4"/>
        <v>42935</v>
      </c>
      <c r="B174" s="37">
        <f>SUMIFS(СВЦЭМ!$E$34:$E$777,СВЦЭМ!$A$34:$A$777,$A174,СВЦЭМ!$B$34:$B$777,B$155)+'СЕТ СН'!$F$12</f>
        <v>0</v>
      </c>
      <c r="C174" s="37">
        <f>SUMIFS(СВЦЭМ!$E$34:$E$777,СВЦЭМ!$A$34:$A$777,$A174,СВЦЭМ!$B$34:$B$777,C$155)+'СЕТ СН'!$F$12</f>
        <v>0</v>
      </c>
      <c r="D174" s="37">
        <f>SUMIFS(СВЦЭМ!$E$34:$E$777,СВЦЭМ!$A$34:$A$777,$A174,СВЦЭМ!$B$34:$B$777,D$155)+'СЕТ СН'!$F$12</f>
        <v>0</v>
      </c>
      <c r="E174" s="37">
        <f>SUMIFS(СВЦЭМ!$E$34:$E$777,СВЦЭМ!$A$34:$A$777,$A174,СВЦЭМ!$B$34:$B$777,E$155)+'СЕТ СН'!$F$12</f>
        <v>0</v>
      </c>
      <c r="F174" s="37">
        <f>SUMIFS(СВЦЭМ!$E$34:$E$777,СВЦЭМ!$A$34:$A$777,$A174,СВЦЭМ!$B$34:$B$777,F$155)+'СЕТ СН'!$F$12</f>
        <v>0</v>
      </c>
      <c r="G174" s="37">
        <f>SUMIFS(СВЦЭМ!$E$34:$E$777,СВЦЭМ!$A$34:$A$777,$A174,СВЦЭМ!$B$34:$B$777,G$155)+'СЕТ СН'!$F$12</f>
        <v>0</v>
      </c>
      <c r="H174" s="37">
        <f>SUMIFS(СВЦЭМ!$E$34:$E$777,СВЦЭМ!$A$34:$A$777,$A174,СВЦЭМ!$B$34:$B$777,H$155)+'СЕТ СН'!$F$12</f>
        <v>0</v>
      </c>
      <c r="I174" s="37">
        <f>SUMIFS(СВЦЭМ!$E$34:$E$777,СВЦЭМ!$A$34:$A$777,$A174,СВЦЭМ!$B$34:$B$777,I$155)+'СЕТ СН'!$F$12</f>
        <v>0</v>
      </c>
      <c r="J174" s="37">
        <f>SUMIFS(СВЦЭМ!$E$34:$E$777,СВЦЭМ!$A$34:$A$777,$A174,СВЦЭМ!$B$34:$B$777,J$155)+'СЕТ СН'!$F$12</f>
        <v>0</v>
      </c>
      <c r="K174" s="37">
        <f>SUMIFS(СВЦЭМ!$E$34:$E$777,СВЦЭМ!$A$34:$A$777,$A174,СВЦЭМ!$B$34:$B$777,K$155)+'СЕТ СН'!$F$12</f>
        <v>0</v>
      </c>
      <c r="L174" s="37">
        <f>SUMIFS(СВЦЭМ!$E$34:$E$777,СВЦЭМ!$A$34:$A$777,$A174,СВЦЭМ!$B$34:$B$777,L$155)+'СЕТ СН'!$F$12</f>
        <v>0</v>
      </c>
      <c r="M174" s="37">
        <f>SUMIFS(СВЦЭМ!$E$34:$E$777,СВЦЭМ!$A$34:$A$777,$A174,СВЦЭМ!$B$34:$B$777,M$155)+'СЕТ СН'!$F$12</f>
        <v>0</v>
      </c>
      <c r="N174" s="37">
        <f>SUMIFS(СВЦЭМ!$E$34:$E$777,СВЦЭМ!$A$34:$A$777,$A174,СВЦЭМ!$B$34:$B$777,N$155)+'СЕТ СН'!$F$12</f>
        <v>0</v>
      </c>
      <c r="O174" s="37">
        <f>SUMIFS(СВЦЭМ!$E$34:$E$777,СВЦЭМ!$A$34:$A$777,$A174,СВЦЭМ!$B$34:$B$777,O$155)+'СЕТ СН'!$F$12</f>
        <v>0</v>
      </c>
      <c r="P174" s="37">
        <f>SUMIFS(СВЦЭМ!$E$34:$E$777,СВЦЭМ!$A$34:$A$777,$A174,СВЦЭМ!$B$34:$B$777,P$155)+'СЕТ СН'!$F$12</f>
        <v>0</v>
      </c>
      <c r="Q174" s="37">
        <f>SUMIFS(СВЦЭМ!$E$34:$E$777,СВЦЭМ!$A$34:$A$777,$A174,СВЦЭМ!$B$34:$B$777,Q$155)+'СЕТ СН'!$F$12</f>
        <v>0</v>
      </c>
      <c r="R174" s="37">
        <f>SUMIFS(СВЦЭМ!$E$34:$E$777,СВЦЭМ!$A$34:$A$777,$A174,СВЦЭМ!$B$34:$B$777,R$155)+'СЕТ СН'!$F$12</f>
        <v>0</v>
      </c>
      <c r="S174" s="37">
        <f>SUMIFS(СВЦЭМ!$E$34:$E$777,СВЦЭМ!$A$34:$A$777,$A174,СВЦЭМ!$B$34:$B$777,S$155)+'СЕТ СН'!$F$12</f>
        <v>0</v>
      </c>
      <c r="T174" s="37">
        <f>SUMIFS(СВЦЭМ!$E$34:$E$777,СВЦЭМ!$A$34:$A$777,$A174,СВЦЭМ!$B$34:$B$777,T$155)+'СЕТ СН'!$F$12</f>
        <v>0</v>
      </c>
      <c r="U174" s="37">
        <f>SUMIFS(СВЦЭМ!$E$34:$E$777,СВЦЭМ!$A$34:$A$777,$A174,СВЦЭМ!$B$34:$B$777,U$155)+'СЕТ СН'!$F$12</f>
        <v>0</v>
      </c>
      <c r="V174" s="37">
        <f>SUMIFS(СВЦЭМ!$E$34:$E$777,СВЦЭМ!$A$34:$A$777,$A174,СВЦЭМ!$B$34:$B$777,V$155)+'СЕТ СН'!$F$12</f>
        <v>0</v>
      </c>
      <c r="W174" s="37">
        <f>SUMIFS(СВЦЭМ!$E$34:$E$777,СВЦЭМ!$A$34:$A$777,$A174,СВЦЭМ!$B$34:$B$777,W$155)+'СЕТ СН'!$F$12</f>
        <v>0</v>
      </c>
      <c r="X174" s="37">
        <f>SUMIFS(СВЦЭМ!$E$34:$E$777,СВЦЭМ!$A$34:$A$777,$A174,СВЦЭМ!$B$34:$B$777,X$155)+'СЕТ СН'!$F$12</f>
        <v>0</v>
      </c>
      <c r="Y174" s="37">
        <f>SUMIFS(СВЦЭМ!$E$34:$E$777,СВЦЭМ!$A$34:$A$777,$A174,СВЦЭМ!$B$34:$B$777,Y$155)+'СЕТ СН'!$F$12</f>
        <v>0</v>
      </c>
    </row>
    <row r="175" spans="1:25" ht="15.75" x14ac:dyDescent="0.2">
      <c r="A175" s="36">
        <f t="shared" si="4"/>
        <v>42936</v>
      </c>
      <c r="B175" s="37">
        <f>SUMIFS(СВЦЭМ!$E$34:$E$777,СВЦЭМ!$A$34:$A$777,$A175,СВЦЭМ!$B$34:$B$777,B$155)+'СЕТ СН'!$F$12</f>
        <v>0</v>
      </c>
      <c r="C175" s="37">
        <f>SUMIFS(СВЦЭМ!$E$34:$E$777,СВЦЭМ!$A$34:$A$777,$A175,СВЦЭМ!$B$34:$B$777,C$155)+'СЕТ СН'!$F$12</f>
        <v>0</v>
      </c>
      <c r="D175" s="37">
        <f>SUMIFS(СВЦЭМ!$E$34:$E$777,СВЦЭМ!$A$34:$A$777,$A175,СВЦЭМ!$B$34:$B$777,D$155)+'СЕТ СН'!$F$12</f>
        <v>0</v>
      </c>
      <c r="E175" s="37">
        <f>SUMIFS(СВЦЭМ!$E$34:$E$777,СВЦЭМ!$A$34:$A$777,$A175,СВЦЭМ!$B$34:$B$777,E$155)+'СЕТ СН'!$F$12</f>
        <v>0</v>
      </c>
      <c r="F175" s="37">
        <f>SUMIFS(СВЦЭМ!$E$34:$E$777,СВЦЭМ!$A$34:$A$777,$A175,СВЦЭМ!$B$34:$B$777,F$155)+'СЕТ СН'!$F$12</f>
        <v>0</v>
      </c>
      <c r="G175" s="37">
        <f>SUMIFS(СВЦЭМ!$E$34:$E$777,СВЦЭМ!$A$34:$A$777,$A175,СВЦЭМ!$B$34:$B$777,G$155)+'СЕТ СН'!$F$12</f>
        <v>0</v>
      </c>
      <c r="H175" s="37">
        <f>SUMIFS(СВЦЭМ!$E$34:$E$777,СВЦЭМ!$A$34:$A$777,$A175,СВЦЭМ!$B$34:$B$777,H$155)+'СЕТ СН'!$F$12</f>
        <v>0</v>
      </c>
      <c r="I175" s="37">
        <f>SUMIFS(СВЦЭМ!$E$34:$E$777,СВЦЭМ!$A$34:$A$777,$A175,СВЦЭМ!$B$34:$B$777,I$155)+'СЕТ СН'!$F$12</f>
        <v>0</v>
      </c>
      <c r="J175" s="37">
        <f>SUMIFS(СВЦЭМ!$E$34:$E$777,СВЦЭМ!$A$34:$A$777,$A175,СВЦЭМ!$B$34:$B$777,J$155)+'СЕТ СН'!$F$12</f>
        <v>0</v>
      </c>
      <c r="K175" s="37">
        <f>SUMIFS(СВЦЭМ!$E$34:$E$777,СВЦЭМ!$A$34:$A$777,$A175,СВЦЭМ!$B$34:$B$777,K$155)+'СЕТ СН'!$F$12</f>
        <v>0</v>
      </c>
      <c r="L175" s="37">
        <f>SUMIFS(СВЦЭМ!$E$34:$E$777,СВЦЭМ!$A$34:$A$777,$A175,СВЦЭМ!$B$34:$B$777,L$155)+'СЕТ СН'!$F$12</f>
        <v>0</v>
      </c>
      <c r="M175" s="37">
        <f>SUMIFS(СВЦЭМ!$E$34:$E$777,СВЦЭМ!$A$34:$A$777,$A175,СВЦЭМ!$B$34:$B$777,M$155)+'СЕТ СН'!$F$12</f>
        <v>0</v>
      </c>
      <c r="N175" s="37">
        <f>SUMIFS(СВЦЭМ!$E$34:$E$777,СВЦЭМ!$A$34:$A$777,$A175,СВЦЭМ!$B$34:$B$777,N$155)+'СЕТ СН'!$F$12</f>
        <v>0</v>
      </c>
      <c r="O175" s="37">
        <f>SUMIFS(СВЦЭМ!$E$34:$E$777,СВЦЭМ!$A$34:$A$777,$A175,СВЦЭМ!$B$34:$B$777,O$155)+'СЕТ СН'!$F$12</f>
        <v>0</v>
      </c>
      <c r="P175" s="37">
        <f>SUMIFS(СВЦЭМ!$E$34:$E$777,СВЦЭМ!$A$34:$A$777,$A175,СВЦЭМ!$B$34:$B$777,P$155)+'СЕТ СН'!$F$12</f>
        <v>0</v>
      </c>
      <c r="Q175" s="37">
        <f>SUMIFS(СВЦЭМ!$E$34:$E$777,СВЦЭМ!$A$34:$A$777,$A175,СВЦЭМ!$B$34:$B$777,Q$155)+'СЕТ СН'!$F$12</f>
        <v>0</v>
      </c>
      <c r="R175" s="37">
        <f>SUMIFS(СВЦЭМ!$E$34:$E$777,СВЦЭМ!$A$34:$A$777,$A175,СВЦЭМ!$B$34:$B$777,R$155)+'СЕТ СН'!$F$12</f>
        <v>0</v>
      </c>
      <c r="S175" s="37">
        <f>SUMIFS(СВЦЭМ!$E$34:$E$777,СВЦЭМ!$A$34:$A$777,$A175,СВЦЭМ!$B$34:$B$777,S$155)+'СЕТ СН'!$F$12</f>
        <v>0</v>
      </c>
      <c r="T175" s="37">
        <f>SUMIFS(СВЦЭМ!$E$34:$E$777,СВЦЭМ!$A$34:$A$777,$A175,СВЦЭМ!$B$34:$B$777,T$155)+'СЕТ СН'!$F$12</f>
        <v>0</v>
      </c>
      <c r="U175" s="37">
        <f>SUMIFS(СВЦЭМ!$E$34:$E$777,СВЦЭМ!$A$34:$A$777,$A175,СВЦЭМ!$B$34:$B$777,U$155)+'СЕТ СН'!$F$12</f>
        <v>0</v>
      </c>
      <c r="V175" s="37">
        <f>SUMIFS(СВЦЭМ!$E$34:$E$777,СВЦЭМ!$A$34:$A$777,$A175,СВЦЭМ!$B$34:$B$777,V$155)+'СЕТ СН'!$F$12</f>
        <v>0</v>
      </c>
      <c r="W175" s="37">
        <f>SUMIFS(СВЦЭМ!$E$34:$E$777,СВЦЭМ!$A$34:$A$777,$A175,СВЦЭМ!$B$34:$B$777,W$155)+'СЕТ СН'!$F$12</f>
        <v>0</v>
      </c>
      <c r="X175" s="37">
        <f>SUMIFS(СВЦЭМ!$E$34:$E$777,СВЦЭМ!$A$34:$A$777,$A175,СВЦЭМ!$B$34:$B$777,X$155)+'СЕТ СН'!$F$12</f>
        <v>0</v>
      </c>
      <c r="Y175" s="37">
        <f>SUMIFS(СВЦЭМ!$E$34:$E$777,СВЦЭМ!$A$34:$A$777,$A175,СВЦЭМ!$B$34:$B$777,Y$155)+'СЕТ СН'!$F$12</f>
        <v>0</v>
      </c>
    </row>
    <row r="176" spans="1:25" ht="15.75" x14ac:dyDescent="0.2">
      <c r="A176" s="36">
        <f t="shared" si="4"/>
        <v>42937</v>
      </c>
      <c r="B176" s="37">
        <f>SUMIFS(СВЦЭМ!$E$34:$E$777,СВЦЭМ!$A$34:$A$777,$A176,СВЦЭМ!$B$34:$B$777,B$155)+'СЕТ СН'!$F$12</f>
        <v>0</v>
      </c>
      <c r="C176" s="37">
        <f>SUMIFS(СВЦЭМ!$E$34:$E$777,СВЦЭМ!$A$34:$A$777,$A176,СВЦЭМ!$B$34:$B$777,C$155)+'СЕТ СН'!$F$12</f>
        <v>0</v>
      </c>
      <c r="D176" s="37">
        <f>SUMIFS(СВЦЭМ!$E$34:$E$777,СВЦЭМ!$A$34:$A$777,$A176,СВЦЭМ!$B$34:$B$777,D$155)+'СЕТ СН'!$F$12</f>
        <v>0</v>
      </c>
      <c r="E176" s="37">
        <f>SUMIFS(СВЦЭМ!$E$34:$E$777,СВЦЭМ!$A$34:$A$777,$A176,СВЦЭМ!$B$34:$B$777,E$155)+'СЕТ СН'!$F$12</f>
        <v>0</v>
      </c>
      <c r="F176" s="37">
        <f>SUMIFS(СВЦЭМ!$E$34:$E$777,СВЦЭМ!$A$34:$A$777,$A176,СВЦЭМ!$B$34:$B$777,F$155)+'СЕТ СН'!$F$12</f>
        <v>0</v>
      </c>
      <c r="G176" s="37">
        <f>SUMIFS(СВЦЭМ!$E$34:$E$777,СВЦЭМ!$A$34:$A$777,$A176,СВЦЭМ!$B$34:$B$777,G$155)+'СЕТ СН'!$F$12</f>
        <v>0</v>
      </c>
      <c r="H176" s="37">
        <f>SUMIFS(СВЦЭМ!$E$34:$E$777,СВЦЭМ!$A$34:$A$777,$A176,СВЦЭМ!$B$34:$B$777,H$155)+'СЕТ СН'!$F$12</f>
        <v>0</v>
      </c>
      <c r="I176" s="37">
        <f>SUMIFS(СВЦЭМ!$E$34:$E$777,СВЦЭМ!$A$34:$A$777,$A176,СВЦЭМ!$B$34:$B$777,I$155)+'СЕТ СН'!$F$12</f>
        <v>0</v>
      </c>
      <c r="J176" s="37">
        <f>SUMIFS(СВЦЭМ!$E$34:$E$777,СВЦЭМ!$A$34:$A$777,$A176,СВЦЭМ!$B$34:$B$777,J$155)+'СЕТ СН'!$F$12</f>
        <v>0</v>
      </c>
      <c r="K176" s="37">
        <f>SUMIFS(СВЦЭМ!$E$34:$E$777,СВЦЭМ!$A$34:$A$777,$A176,СВЦЭМ!$B$34:$B$777,K$155)+'СЕТ СН'!$F$12</f>
        <v>0</v>
      </c>
      <c r="L176" s="37">
        <f>SUMIFS(СВЦЭМ!$E$34:$E$777,СВЦЭМ!$A$34:$A$777,$A176,СВЦЭМ!$B$34:$B$777,L$155)+'СЕТ СН'!$F$12</f>
        <v>0</v>
      </c>
      <c r="M176" s="37">
        <f>SUMIFS(СВЦЭМ!$E$34:$E$777,СВЦЭМ!$A$34:$A$777,$A176,СВЦЭМ!$B$34:$B$777,M$155)+'СЕТ СН'!$F$12</f>
        <v>0</v>
      </c>
      <c r="N176" s="37">
        <f>SUMIFS(СВЦЭМ!$E$34:$E$777,СВЦЭМ!$A$34:$A$777,$A176,СВЦЭМ!$B$34:$B$777,N$155)+'СЕТ СН'!$F$12</f>
        <v>0</v>
      </c>
      <c r="O176" s="37">
        <f>SUMIFS(СВЦЭМ!$E$34:$E$777,СВЦЭМ!$A$34:$A$777,$A176,СВЦЭМ!$B$34:$B$777,O$155)+'СЕТ СН'!$F$12</f>
        <v>0</v>
      </c>
      <c r="P176" s="37">
        <f>SUMIFS(СВЦЭМ!$E$34:$E$777,СВЦЭМ!$A$34:$A$777,$A176,СВЦЭМ!$B$34:$B$777,P$155)+'СЕТ СН'!$F$12</f>
        <v>0</v>
      </c>
      <c r="Q176" s="37">
        <f>SUMIFS(СВЦЭМ!$E$34:$E$777,СВЦЭМ!$A$34:$A$777,$A176,СВЦЭМ!$B$34:$B$777,Q$155)+'СЕТ СН'!$F$12</f>
        <v>0</v>
      </c>
      <c r="R176" s="37">
        <f>SUMIFS(СВЦЭМ!$E$34:$E$777,СВЦЭМ!$A$34:$A$777,$A176,СВЦЭМ!$B$34:$B$777,R$155)+'СЕТ СН'!$F$12</f>
        <v>0</v>
      </c>
      <c r="S176" s="37">
        <f>SUMIFS(СВЦЭМ!$E$34:$E$777,СВЦЭМ!$A$34:$A$777,$A176,СВЦЭМ!$B$34:$B$777,S$155)+'СЕТ СН'!$F$12</f>
        <v>0</v>
      </c>
      <c r="T176" s="37">
        <f>SUMIFS(СВЦЭМ!$E$34:$E$777,СВЦЭМ!$A$34:$A$777,$A176,СВЦЭМ!$B$34:$B$777,T$155)+'СЕТ СН'!$F$12</f>
        <v>0</v>
      </c>
      <c r="U176" s="37">
        <f>SUMIFS(СВЦЭМ!$E$34:$E$777,СВЦЭМ!$A$34:$A$777,$A176,СВЦЭМ!$B$34:$B$777,U$155)+'СЕТ СН'!$F$12</f>
        <v>0</v>
      </c>
      <c r="V176" s="37">
        <f>SUMIFS(СВЦЭМ!$E$34:$E$777,СВЦЭМ!$A$34:$A$777,$A176,СВЦЭМ!$B$34:$B$777,V$155)+'СЕТ СН'!$F$12</f>
        <v>0</v>
      </c>
      <c r="W176" s="37">
        <f>SUMIFS(СВЦЭМ!$E$34:$E$777,СВЦЭМ!$A$34:$A$777,$A176,СВЦЭМ!$B$34:$B$777,W$155)+'СЕТ СН'!$F$12</f>
        <v>0</v>
      </c>
      <c r="X176" s="37">
        <f>SUMIFS(СВЦЭМ!$E$34:$E$777,СВЦЭМ!$A$34:$A$777,$A176,СВЦЭМ!$B$34:$B$777,X$155)+'СЕТ СН'!$F$12</f>
        <v>0</v>
      </c>
      <c r="Y176" s="37">
        <f>SUMIFS(СВЦЭМ!$E$34:$E$777,СВЦЭМ!$A$34:$A$777,$A176,СВЦЭМ!$B$34:$B$777,Y$155)+'СЕТ СН'!$F$12</f>
        <v>0</v>
      </c>
    </row>
    <row r="177" spans="1:27" ht="15.75" x14ac:dyDescent="0.2">
      <c r="A177" s="36">
        <f t="shared" si="4"/>
        <v>42938</v>
      </c>
      <c r="B177" s="37">
        <f>SUMIFS(СВЦЭМ!$E$34:$E$777,СВЦЭМ!$A$34:$A$777,$A177,СВЦЭМ!$B$34:$B$777,B$155)+'СЕТ СН'!$F$12</f>
        <v>0</v>
      </c>
      <c r="C177" s="37">
        <f>SUMIFS(СВЦЭМ!$E$34:$E$777,СВЦЭМ!$A$34:$A$777,$A177,СВЦЭМ!$B$34:$B$777,C$155)+'СЕТ СН'!$F$12</f>
        <v>0</v>
      </c>
      <c r="D177" s="37">
        <f>SUMIFS(СВЦЭМ!$E$34:$E$777,СВЦЭМ!$A$34:$A$777,$A177,СВЦЭМ!$B$34:$B$777,D$155)+'СЕТ СН'!$F$12</f>
        <v>0</v>
      </c>
      <c r="E177" s="37">
        <f>SUMIFS(СВЦЭМ!$E$34:$E$777,СВЦЭМ!$A$34:$A$777,$A177,СВЦЭМ!$B$34:$B$777,E$155)+'СЕТ СН'!$F$12</f>
        <v>0</v>
      </c>
      <c r="F177" s="37">
        <f>SUMIFS(СВЦЭМ!$E$34:$E$777,СВЦЭМ!$A$34:$A$777,$A177,СВЦЭМ!$B$34:$B$777,F$155)+'СЕТ СН'!$F$12</f>
        <v>0</v>
      </c>
      <c r="G177" s="37">
        <f>SUMIFS(СВЦЭМ!$E$34:$E$777,СВЦЭМ!$A$34:$A$777,$A177,СВЦЭМ!$B$34:$B$777,G$155)+'СЕТ СН'!$F$12</f>
        <v>0</v>
      </c>
      <c r="H177" s="37">
        <f>SUMIFS(СВЦЭМ!$E$34:$E$777,СВЦЭМ!$A$34:$A$777,$A177,СВЦЭМ!$B$34:$B$777,H$155)+'СЕТ СН'!$F$12</f>
        <v>0</v>
      </c>
      <c r="I177" s="37">
        <f>SUMIFS(СВЦЭМ!$E$34:$E$777,СВЦЭМ!$A$34:$A$777,$A177,СВЦЭМ!$B$34:$B$777,I$155)+'СЕТ СН'!$F$12</f>
        <v>0</v>
      </c>
      <c r="J177" s="37">
        <f>SUMIFS(СВЦЭМ!$E$34:$E$777,СВЦЭМ!$A$34:$A$777,$A177,СВЦЭМ!$B$34:$B$777,J$155)+'СЕТ СН'!$F$12</f>
        <v>0</v>
      </c>
      <c r="K177" s="37">
        <f>SUMIFS(СВЦЭМ!$E$34:$E$777,СВЦЭМ!$A$34:$A$777,$A177,СВЦЭМ!$B$34:$B$777,K$155)+'СЕТ СН'!$F$12</f>
        <v>0</v>
      </c>
      <c r="L177" s="37">
        <f>SUMIFS(СВЦЭМ!$E$34:$E$777,СВЦЭМ!$A$34:$A$777,$A177,СВЦЭМ!$B$34:$B$777,L$155)+'СЕТ СН'!$F$12</f>
        <v>0</v>
      </c>
      <c r="M177" s="37">
        <f>SUMIFS(СВЦЭМ!$E$34:$E$777,СВЦЭМ!$A$34:$A$777,$A177,СВЦЭМ!$B$34:$B$777,M$155)+'СЕТ СН'!$F$12</f>
        <v>0</v>
      </c>
      <c r="N177" s="37">
        <f>SUMIFS(СВЦЭМ!$E$34:$E$777,СВЦЭМ!$A$34:$A$777,$A177,СВЦЭМ!$B$34:$B$777,N$155)+'СЕТ СН'!$F$12</f>
        <v>0</v>
      </c>
      <c r="O177" s="37">
        <f>SUMIFS(СВЦЭМ!$E$34:$E$777,СВЦЭМ!$A$34:$A$777,$A177,СВЦЭМ!$B$34:$B$777,O$155)+'СЕТ СН'!$F$12</f>
        <v>0</v>
      </c>
      <c r="P177" s="37">
        <f>SUMIFS(СВЦЭМ!$E$34:$E$777,СВЦЭМ!$A$34:$A$777,$A177,СВЦЭМ!$B$34:$B$777,P$155)+'СЕТ СН'!$F$12</f>
        <v>0</v>
      </c>
      <c r="Q177" s="37">
        <f>SUMIFS(СВЦЭМ!$E$34:$E$777,СВЦЭМ!$A$34:$A$777,$A177,СВЦЭМ!$B$34:$B$777,Q$155)+'СЕТ СН'!$F$12</f>
        <v>0</v>
      </c>
      <c r="R177" s="37">
        <f>SUMIFS(СВЦЭМ!$E$34:$E$777,СВЦЭМ!$A$34:$A$777,$A177,СВЦЭМ!$B$34:$B$777,R$155)+'СЕТ СН'!$F$12</f>
        <v>0</v>
      </c>
      <c r="S177" s="37">
        <f>SUMIFS(СВЦЭМ!$E$34:$E$777,СВЦЭМ!$A$34:$A$777,$A177,СВЦЭМ!$B$34:$B$777,S$155)+'СЕТ СН'!$F$12</f>
        <v>0</v>
      </c>
      <c r="T177" s="37">
        <f>SUMIFS(СВЦЭМ!$E$34:$E$777,СВЦЭМ!$A$34:$A$777,$A177,СВЦЭМ!$B$34:$B$777,T$155)+'СЕТ СН'!$F$12</f>
        <v>0</v>
      </c>
      <c r="U177" s="37">
        <f>SUMIFS(СВЦЭМ!$E$34:$E$777,СВЦЭМ!$A$34:$A$777,$A177,СВЦЭМ!$B$34:$B$777,U$155)+'СЕТ СН'!$F$12</f>
        <v>0</v>
      </c>
      <c r="V177" s="37">
        <f>SUMIFS(СВЦЭМ!$E$34:$E$777,СВЦЭМ!$A$34:$A$777,$A177,СВЦЭМ!$B$34:$B$777,V$155)+'СЕТ СН'!$F$12</f>
        <v>0</v>
      </c>
      <c r="W177" s="37">
        <f>SUMIFS(СВЦЭМ!$E$34:$E$777,СВЦЭМ!$A$34:$A$777,$A177,СВЦЭМ!$B$34:$B$777,W$155)+'СЕТ СН'!$F$12</f>
        <v>0</v>
      </c>
      <c r="X177" s="37">
        <f>SUMIFS(СВЦЭМ!$E$34:$E$777,СВЦЭМ!$A$34:$A$777,$A177,СВЦЭМ!$B$34:$B$777,X$155)+'СЕТ СН'!$F$12</f>
        <v>0</v>
      </c>
      <c r="Y177" s="37">
        <f>SUMIFS(СВЦЭМ!$E$34:$E$777,СВЦЭМ!$A$34:$A$777,$A177,СВЦЭМ!$B$34:$B$777,Y$155)+'СЕТ СН'!$F$12</f>
        <v>0</v>
      </c>
    </row>
    <row r="178" spans="1:27" ht="15.75" x14ac:dyDescent="0.2">
      <c r="A178" s="36">
        <f t="shared" si="4"/>
        <v>42939</v>
      </c>
      <c r="B178" s="37">
        <f>SUMIFS(СВЦЭМ!$E$34:$E$777,СВЦЭМ!$A$34:$A$777,$A178,СВЦЭМ!$B$34:$B$777,B$155)+'СЕТ СН'!$F$12</f>
        <v>0</v>
      </c>
      <c r="C178" s="37">
        <f>SUMIFS(СВЦЭМ!$E$34:$E$777,СВЦЭМ!$A$34:$A$777,$A178,СВЦЭМ!$B$34:$B$777,C$155)+'СЕТ СН'!$F$12</f>
        <v>0</v>
      </c>
      <c r="D178" s="37">
        <f>SUMIFS(СВЦЭМ!$E$34:$E$777,СВЦЭМ!$A$34:$A$777,$A178,СВЦЭМ!$B$34:$B$777,D$155)+'СЕТ СН'!$F$12</f>
        <v>0</v>
      </c>
      <c r="E178" s="37">
        <f>SUMIFS(СВЦЭМ!$E$34:$E$777,СВЦЭМ!$A$34:$A$777,$A178,СВЦЭМ!$B$34:$B$777,E$155)+'СЕТ СН'!$F$12</f>
        <v>0</v>
      </c>
      <c r="F178" s="37">
        <f>SUMIFS(СВЦЭМ!$E$34:$E$777,СВЦЭМ!$A$34:$A$777,$A178,СВЦЭМ!$B$34:$B$777,F$155)+'СЕТ СН'!$F$12</f>
        <v>0</v>
      </c>
      <c r="G178" s="37">
        <f>SUMIFS(СВЦЭМ!$E$34:$E$777,СВЦЭМ!$A$34:$A$777,$A178,СВЦЭМ!$B$34:$B$777,G$155)+'СЕТ СН'!$F$12</f>
        <v>0</v>
      </c>
      <c r="H178" s="37">
        <f>SUMIFS(СВЦЭМ!$E$34:$E$777,СВЦЭМ!$A$34:$A$777,$A178,СВЦЭМ!$B$34:$B$777,H$155)+'СЕТ СН'!$F$12</f>
        <v>0</v>
      </c>
      <c r="I178" s="37">
        <f>SUMIFS(СВЦЭМ!$E$34:$E$777,СВЦЭМ!$A$34:$A$777,$A178,СВЦЭМ!$B$34:$B$777,I$155)+'СЕТ СН'!$F$12</f>
        <v>0</v>
      </c>
      <c r="J178" s="37">
        <f>SUMIFS(СВЦЭМ!$E$34:$E$777,СВЦЭМ!$A$34:$A$777,$A178,СВЦЭМ!$B$34:$B$777,J$155)+'СЕТ СН'!$F$12</f>
        <v>0</v>
      </c>
      <c r="K178" s="37">
        <f>SUMIFS(СВЦЭМ!$E$34:$E$777,СВЦЭМ!$A$34:$A$777,$A178,СВЦЭМ!$B$34:$B$777,K$155)+'СЕТ СН'!$F$12</f>
        <v>0</v>
      </c>
      <c r="L178" s="37">
        <f>SUMIFS(СВЦЭМ!$E$34:$E$777,СВЦЭМ!$A$34:$A$777,$A178,СВЦЭМ!$B$34:$B$777,L$155)+'СЕТ СН'!$F$12</f>
        <v>0</v>
      </c>
      <c r="M178" s="37">
        <f>SUMIFS(СВЦЭМ!$E$34:$E$777,СВЦЭМ!$A$34:$A$777,$A178,СВЦЭМ!$B$34:$B$777,M$155)+'СЕТ СН'!$F$12</f>
        <v>0</v>
      </c>
      <c r="N178" s="37">
        <f>SUMIFS(СВЦЭМ!$E$34:$E$777,СВЦЭМ!$A$34:$A$777,$A178,СВЦЭМ!$B$34:$B$777,N$155)+'СЕТ СН'!$F$12</f>
        <v>0</v>
      </c>
      <c r="O178" s="37">
        <f>SUMIFS(СВЦЭМ!$E$34:$E$777,СВЦЭМ!$A$34:$A$777,$A178,СВЦЭМ!$B$34:$B$777,O$155)+'СЕТ СН'!$F$12</f>
        <v>0</v>
      </c>
      <c r="P178" s="37">
        <f>SUMIFS(СВЦЭМ!$E$34:$E$777,СВЦЭМ!$A$34:$A$777,$A178,СВЦЭМ!$B$34:$B$777,P$155)+'СЕТ СН'!$F$12</f>
        <v>0</v>
      </c>
      <c r="Q178" s="37">
        <f>SUMIFS(СВЦЭМ!$E$34:$E$777,СВЦЭМ!$A$34:$A$777,$A178,СВЦЭМ!$B$34:$B$777,Q$155)+'СЕТ СН'!$F$12</f>
        <v>0</v>
      </c>
      <c r="R178" s="37">
        <f>SUMIFS(СВЦЭМ!$E$34:$E$777,СВЦЭМ!$A$34:$A$777,$A178,СВЦЭМ!$B$34:$B$777,R$155)+'СЕТ СН'!$F$12</f>
        <v>0</v>
      </c>
      <c r="S178" s="37">
        <f>SUMIFS(СВЦЭМ!$E$34:$E$777,СВЦЭМ!$A$34:$A$777,$A178,СВЦЭМ!$B$34:$B$777,S$155)+'СЕТ СН'!$F$12</f>
        <v>0</v>
      </c>
      <c r="T178" s="37">
        <f>SUMIFS(СВЦЭМ!$E$34:$E$777,СВЦЭМ!$A$34:$A$777,$A178,СВЦЭМ!$B$34:$B$777,T$155)+'СЕТ СН'!$F$12</f>
        <v>0</v>
      </c>
      <c r="U178" s="37">
        <f>SUMIFS(СВЦЭМ!$E$34:$E$777,СВЦЭМ!$A$34:$A$777,$A178,СВЦЭМ!$B$34:$B$777,U$155)+'СЕТ СН'!$F$12</f>
        <v>0</v>
      </c>
      <c r="V178" s="37">
        <f>SUMIFS(СВЦЭМ!$E$34:$E$777,СВЦЭМ!$A$34:$A$777,$A178,СВЦЭМ!$B$34:$B$777,V$155)+'СЕТ СН'!$F$12</f>
        <v>0</v>
      </c>
      <c r="W178" s="37">
        <f>SUMIFS(СВЦЭМ!$E$34:$E$777,СВЦЭМ!$A$34:$A$777,$A178,СВЦЭМ!$B$34:$B$777,W$155)+'СЕТ СН'!$F$12</f>
        <v>0</v>
      </c>
      <c r="X178" s="37">
        <f>SUMIFS(СВЦЭМ!$E$34:$E$777,СВЦЭМ!$A$34:$A$777,$A178,СВЦЭМ!$B$34:$B$777,X$155)+'СЕТ СН'!$F$12</f>
        <v>0</v>
      </c>
      <c r="Y178" s="37">
        <f>SUMIFS(СВЦЭМ!$E$34:$E$777,СВЦЭМ!$A$34:$A$777,$A178,СВЦЭМ!$B$34:$B$777,Y$155)+'СЕТ СН'!$F$12</f>
        <v>0</v>
      </c>
    </row>
    <row r="179" spans="1:27" ht="15.75" x14ac:dyDescent="0.2">
      <c r="A179" s="36">
        <f t="shared" si="4"/>
        <v>42940</v>
      </c>
      <c r="B179" s="37">
        <f>SUMIFS(СВЦЭМ!$E$34:$E$777,СВЦЭМ!$A$34:$A$777,$A179,СВЦЭМ!$B$34:$B$777,B$155)+'СЕТ СН'!$F$12</f>
        <v>0</v>
      </c>
      <c r="C179" s="37">
        <f>SUMIFS(СВЦЭМ!$E$34:$E$777,СВЦЭМ!$A$34:$A$777,$A179,СВЦЭМ!$B$34:$B$777,C$155)+'СЕТ СН'!$F$12</f>
        <v>0</v>
      </c>
      <c r="D179" s="37">
        <f>SUMIFS(СВЦЭМ!$E$34:$E$777,СВЦЭМ!$A$34:$A$777,$A179,СВЦЭМ!$B$34:$B$777,D$155)+'СЕТ СН'!$F$12</f>
        <v>0</v>
      </c>
      <c r="E179" s="37">
        <f>SUMIFS(СВЦЭМ!$E$34:$E$777,СВЦЭМ!$A$34:$A$777,$A179,СВЦЭМ!$B$34:$B$777,E$155)+'СЕТ СН'!$F$12</f>
        <v>0</v>
      </c>
      <c r="F179" s="37">
        <f>SUMIFS(СВЦЭМ!$E$34:$E$777,СВЦЭМ!$A$34:$A$777,$A179,СВЦЭМ!$B$34:$B$777,F$155)+'СЕТ СН'!$F$12</f>
        <v>0</v>
      </c>
      <c r="G179" s="37">
        <f>SUMIFS(СВЦЭМ!$E$34:$E$777,СВЦЭМ!$A$34:$A$777,$A179,СВЦЭМ!$B$34:$B$777,G$155)+'СЕТ СН'!$F$12</f>
        <v>0</v>
      </c>
      <c r="H179" s="37">
        <f>SUMIFS(СВЦЭМ!$E$34:$E$777,СВЦЭМ!$A$34:$A$777,$A179,СВЦЭМ!$B$34:$B$777,H$155)+'СЕТ СН'!$F$12</f>
        <v>0</v>
      </c>
      <c r="I179" s="37">
        <f>SUMIFS(СВЦЭМ!$E$34:$E$777,СВЦЭМ!$A$34:$A$777,$A179,СВЦЭМ!$B$34:$B$777,I$155)+'СЕТ СН'!$F$12</f>
        <v>0</v>
      </c>
      <c r="J179" s="37">
        <f>SUMIFS(СВЦЭМ!$E$34:$E$777,СВЦЭМ!$A$34:$A$777,$A179,СВЦЭМ!$B$34:$B$777,J$155)+'СЕТ СН'!$F$12</f>
        <v>0</v>
      </c>
      <c r="K179" s="37">
        <f>SUMIFS(СВЦЭМ!$E$34:$E$777,СВЦЭМ!$A$34:$A$777,$A179,СВЦЭМ!$B$34:$B$777,K$155)+'СЕТ СН'!$F$12</f>
        <v>0</v>
      </c>
      <c r="L179" s="37">
        <f>SUMIFS(СВЦЭМ!$E$34:$E$777,СВЦЭМ!$A$34:$A$777,$A179,СВЦЭМ!$B$34:$B$777,L$155)+'СЕТ СН'!$F$12</f>
        <v>0</v>
      </c>
      <c r="M179" s="37">
        <f>SUMIFS(СВЦЭМ!$E$34:$E$777,СВЦЭМ!$A$34:$A$777,$A179,СВЦЭМ!$B$34:$B$777,M$155)+'СЕТ СН'!$F$12</f>
        <v>0</v>
      </c>
      <c r="N179" s="37">
        <f>SUMIFS(СВЦЭМ!$E$34:$E$777,СВЦЭМ!$A$34:$A$777,$A179,СВЦЭМ!$B$34:$B$777,N$155)+'СЕТ СН'!$F$12</f>
        <v>0</v>
      </c>
      <c r="O179" s="37">
        <f>SUMIFS(СВЦЭМ!$E$34:$E$777,СВЦЭМ!$A$34:$A$777,$A179,СВЦЭМ!$B$34:$B$777,O$155)+'СЕТ СН'!$F$12</f>
        <v>0</v>
      </c>
      <c r="P179" s="37">
        <f>SUMIFS(СВЦЭМ!$E$34:$E$777,СВЦЭМ!$A$34:$A$777,$A179,СВЦЭМ!$B$34:$B$777,P$155)+'СЕТ СН'!$F$12</f>
        <v>0</v>
      </c>
      <c r="Q179" s="37">
        <f>SUMIFS(СВЦЭМ!$E$34:$E$777,СВЦЭМ!$A$34:$A$777,$A179,СВЦЭМ!$B$34:$B$777,Q$155)+'СЕТ СН'!$F$12</f>
        <v>0</v>
      </c>
      <c r="R179" s="37">
        <f>SUMIFS(СВЦЭМ!$E$34:$E$777,СВЦЭМ!$A$34:$A$777,$A179,СВЦЭМ!$B$34:$B$777,R$155)+'СЕТ СН'!$F$12</f>
        <v>0</v>
      </c>
      <c r="S179" s="37">
        <f>SUMIFS(СВЦЭМ!$E$34:$E$777,СВЦЭМ!$A$34:$A$777,$A179,СВЦЭМ!$B$34:$B$777,S$155)+'СЕТ СН'!$F$12</f>
        <v>0</v>
      </c>
      <c r="T179" s="37">
        <f>SUMIFS(СВЦЭМ!$E$34:$E$777,СВЦЭМ!$A$34:$A$777,$A179,СВЦЭМ!$B$34:$B$777,T$155)+'СЕТ СН'!$F$12</f>
        <v>0</v>
      </c>
      <c r="U179" s="37">
        <f>SUMIFS(СВЦЭМ!$E$34:$E$777,СВЦЭМ!$A$34:$A$777,$A179,СВЦЭМ!$B$34:$B$777,U$155)+'СЕТ СН'!$F$12</f>
        <v>0</v>
      </c>
      <c r="V179" s="37">
        <f>SUMIFS(СВЦЭМ!$E$34:$E$777,СВЦЭМ!$A$34:$A$777,$A179,СВЦЭМ!$B$34:$B$777,V$155)+'СЕТ СН'!$F$12</f>
        <v>0</v>
      </c>
      <c r="W179" s="37">
        <f>SUMIFS(СВЦЭМ!$E$34:$E$777,СВЦЭМ!$A$34:$A$777,$A179,СВЦЭМ!$B$34:$B$777,W$155)+'СЕТ СН'!$F$12</f>
        <v>0</v>
      </c>
      <c r="X179" s="37">
        <f>SUMIFS(СВЦЭМ!$E$34:$E$777,СВЦЭМ!$A$34:$A$777,$A179,СВЦЭМ!$B$34:$B$777,X$155)+'СЕТ СН'!$F$12</f>
        <v>0</v>
      </c>
      <c r="Y179" s="37">
        <f>SUMIFS(СВЦЭМ!$E$34:$E$777,СВЦЭМ!$A$34:$A$777,$A179,СВЦЭМ!$B$34:$B$777,Y$155)+'СЕТ СН'!$F$12</f>
        <v>0</v>
      </c>
    </row>
    <row r="180" spans="1:27" ht="15.75" x14ac:dyDescent="0.2">
      <c r="A180" s="36">
        <f t="shared" si="4"/>
        <v>42941</v>
      </c>
      <c r="B180" s="37">
        <f>SUMIFS(СВЦЭМ!$E$34:$E$777,СВЦЭМ!$A$34:$A$777,$A180,СВЦЭМ!$B$34:$B$777,B$155)+'СЕТ СН'!$F$12</f>
        <v>0</v>
      </c>
      <c r="C180" s="37">
        <f>SUMIFS(СВЦЭМ!$E$34:$E$777,СВЦЭМ!$A$34:$A$777,$A180,СВЦЭМ!$B$34:$B$777,C$155)+'СЕТ СН'!$F$12</f>
        <v>0</v>
      </c>
      <c r="D180" s="37">
        <f>SUMIFS(СВЦЭМ!$E$34:$E$777,СВЦЭМ!$A$34:$A$777,$A180,СВЦЭМ!$B$34:$B$777,D$155)+'СЕТ СН'!$F$12</f>
        <v>0</v>
      </c>
      <c r="E180" s="37">
        <f>SUMIFS(СВЦЭМ!$E$34:$E$777,СВЦЭМ!$A$34:$A$777,$A180,СВЦЭМ!$B$34:$B$777,E$155)+'СЕТ СН'!$F$12</f>
        <v>0</v>
      </c>
      <c r="F180" s="37">
        <f>SUMIFS(СВЦЭМ!$E$34:$E$777,СВЦЭМ!$A$34:$A$777,$A180,СВЦЭМ!$B$34:$B$777,F$155)+'СЕТ СН'!$F$12</f>
        <v>0</v>
      </c>
      <c r="G180" s="37">
        <f>SUMIFS(СВЦЭМ!$E$34:$E$777,СВЦЭМ!$A$34:$A$777,$A180,СВЦЭМ!$B$34:$B$777,G$155)+'СЕТ СН'!$F$12</f>
        <v>0</v>
      </c>
      <c r="H180" s="37">
        <f>SUMIFS(СВЦЭМ!$E$34:$E$777,СВЦЭМ!$A$34:$A$777,$A180,СВЦЭМ!$B$34:$B$777,H$155)+'СЕТ СН'!$F$12</f>
        <v>0</v>
      </c>
      <c r="I180" s="37">
        <f>SUMIFS(СВЦЭМ!$E$34:$E$777,СВЦЭМ!$A$34:$A$777,$A180,СВЦЭМ!$B$34:$B$777,I$155)+'СЕТ СН'!$F$12</f>
        <v>0</v>
      </c>
      <c r="J180" s="37">
        <f>SUMIFS(СВЦЭМ!$E$34:$E$777,СВЦЭМ!$A$34:$A$777,$A180,СВЦЭМ!$B$34:$B$777,J$155)+'СЕТ СН'!$F$12</f>
        <v>0</v>
      </c>
      <c r="K180" s="37">
        <f>SUMIFS(СВЦЭМ!$E$34:$E$777,СВЦЭМ!$A$34:$A$777,$A180,СВЦЭМ!$B$34:$B$777,K$155)+'СЕТ СН'!$F$12</f>
        <v>0</v>
      </c>
      <c r="L180" s="37">
        <f>SUMIFS(СВЦЭМ!$E$34:$E$777,СВЦЭМ!$A$34:$A$777,$A180,СВЦЭМ!$B$34:$B$777,L$155)+'СЕТ СН'!$F$12</f>
        <v>0</v>
      </c>
      <c r="M180" s="37">
        <f>SUMIFS(СВЦЭМ!$E$34:$E$777,СВЦЭМ!$A$34:$A$777,$A180,СВЦЭМ!$B$34:$B$777,M$155)+'СЕТ СН'!$F$12</f>
        <v>0</v>
      </c>
      <c r="N180" s="37">
        <f>SUMIFS(СВЦЭМ!$E$34:$E$777,СВЦЭМ!$A$34:$A$777,$A180,СВЦЭМ!$B$34:$B$777,N$155)+'СЕТ СН'!$F$12</f>
        <v>0</v>
      </c>
      <c r="O180" s="37">
        <f>SUMIFS(СВЦЭМ!$E$34:$E$777,СВЦЭМ!$A$34:$A$777,$A180,СВЦЭМ!$B$34:$B$777,O$155)+'СЕТ СН'!$F$12</f>
        <v>0</v>
      </c>
      <c r="P180" s="37">
        <f>SUMIFS(СВЦЭМ!$E$34:$E$777,СВЦЭМ!$A$34:$A$777,$A180,СВЦЭМ!$B$34:$B$777,P$155)+'СЕТ СН'!$F$12</f>
        <v>0</v>
      </c>
      <c r="Q180" s="37">
        <f>SUMIFS(СВЦЭМ!$E$34:$E$777,СВЦЭМ!$A$34:$A$777,$A180,СВЦЭМ!$B$34:$B$777,Q$155)+'СЕТ СН'!$F$12</f>
        <v>0</v>
      </c>
      <c r="R180" s="37">
        <f>SUMIFS(СВЦЭМ!$E$34:$E$777,СВЦЭМ!$A$34:$A$777,$A180,СВЦЭМ!$B$34:$B$777,R$155)+'СЕТ СН'!$F$12</f>
        <v>0</v>
      </c>
      <c r="S180" s="37">
        <f>SUMIFS(СВЦЭМ!$E$34:$E$777,СВЦЭМ!$A$34:$A$777,$A180,СВЦЭМ!$B$34:$B$777,S$155)+'СЕТ СН'!$F$12</f>
        <v>0</v>
      </c>
      <c r="T180" s="37">
        <f>SUMIFS(СВЦЭМ!$E$34:$E$777,СВЦЭМ!$A$34:$A$777,$A180,СВЦЭМ!$B$34:$B$777,T$155)+'СЕТ СН'!$F$12</f>
        <v>0</v>
      </c>
      <c r="U180" s="37">
        <f>SUMIFS(СВЦЭМ!$E$34:$E$777,СВЦЭМ!$A$34:$A$777,$A180,СВЦЭМ!$B$34:$B$777,U$155)+'СЕТ СН'!$F$12</f>
        <v>0</v>
      </c>
      <c r="V180" s="37">
        <f>SUMIFS(СВЦЭМ!$E$34:$E$777,СВЦЭМ!$A$34:$A$777,$A180,СВЦЭМ!$B$34:$B$777,V$155)+'СЕТ СН'!$F$12</f>
        <v>0</v>
      </c>
      <c r="W180" s="37">
        <f>SUMIFS(СВЦЭМ!$E$34:$E$777,СВЦЭМ!$A$34:$A$777,$A180,СВЦЭМ!$B$34:$B$777,W$155)+'СЕТ СН'!$F$12</f>
        <v>0</v>
      </c>
      <c r="X180" s="37">
        <f>SUMIFS(СВЦЭМ!$E$34:$E$777,СВЦЭМ!$A$34:$A$777,$A180,СВЦЭМ!$B$34:$B$777,X$155)+'СЕТ СН'!$F$12</f>
        <v>0</v>
      </c>
      <c r="Y180" s="37">
        <f>SUMIFS(СВЦЭМ!$E$34:$E$777,СВЦЭМ!$A$34:$A$777,$A180,СВЦЭМ!$B$34:$B$777,Y$155)+'СЕТ СН'!$F$12</f>
        <v>0</v>
      </c>
    </row>
    <row r="181" spans="1:27" ht="15.75" x14ac:dyDescent="0.2">
      <c r="A181" s="36">
        <f t="shared" si="4"/>
        <v>42942</v>
      </c>
      <c r="B181" s="37">
        <f>SUMIFS(СВЦЭМ!$E$34:$E$777,СВЦЭМ!$A$34:$A$777,$A181,СВЦЭМ!$B$34:$B$777,B$155)+'СЕТ СН'!$F$12</f>
        <v>0</v>
      </c>
      <c r="C181" s="37">
        <f>SUMIFS(СВЦЭМ!$E$34:$E$777,СВЦЭМ!$A$34:$A$777,$A181,СВЦЭМ!$B$34:$B$777,C$155)+'СЕТ СН'!$F$12</f>
        <v>0</v>
      </c>
      <c r="D181" s="37">
        <f>SUMIFS(СВЦЭМ!$E$34:$E$777,СВЦЭМ!$A$34:$A$777,$A181,СВЦЭМ!$B$34:$B$777,D$155)+'СЕТ СН'!$F$12</f>
        <v>0</v>
      </c>
      <c r="E181" s="37">
        <f>SUMIFS(СВЦЭМ!$E$34:$E$777,СВЦЭМ!$A$34:$A$777,$A181,СВЦЭМ!$B$34:$B$777,E$155)+'СЕТ СН'!$F$12</f>
        <v>0</v>
      </c>
      <c r="F181" s="37">
        <f>SUMIFS(СВЦЭМ!$E$34:$E$777,СВЦЭМ!$A$34:$A$777,$A181,СВЦЭМ!$B$34:$B$777,F$155)+'СЕТ СН'!$F$12</f>
        <v>0</v>
      </c>
      <c r="G181" s="37">
        <f>SUMIFS(СВЦЭМ!$E$34:$E$777,СВЦЭМ!$A$34:$A$777,$A181,СВЦЭМ!$B$34:$B$777,G$155)+'СЕТ СН'!$F$12</f>
        <v>0</v>
      </c>
      <c r="H181" s="37">
        <f>SUMIFS(СВЦЭМ!$E$34:$E$777,СВЦЭМ!$A$34:$A$777,$A181,СВЦЭМ!$B$34:$B$777,H$155)+'СЕТ СН'!$F$12</f>
        <v>0</v>
      </c>
      <c r="I181" s="37">
        <f>SUMIFS(СВЦЭМ!$E$34:$E$777,СВЦЭМ!$A$34:$A$777,$A181,СВЦЭМ!$B$34:$B$777,I$155)+'СЕТ СН'!$F$12</f>
        <v>0</v>
      </c>
      <c r="J181" s="37">
        <f>SUMIFS(СВЦЭМ!$E$34:$E$777,СВЦЭМ!$A$34:$A$777,$A181,СВЦЭМ!$B$34:$B$777,J$155)+'СЕТ СН'!$F$12</f>
        <v>0</v>
      </c>
      <c r="K181" s="37">
        <f>SUMIFS(СВЦЭМ!$E$34:$E$777,СВЦЭМ!$A$34:$A$777,$A181,СВЦЭМ!$B$34:$B$777,K$155)+'СЕТ СН'!$F$12</f>
        <v>0</v>
      </c>
      <c r="L181" s="37">
        <f>SUMIFS(СВЦЭМ!$E$34:$E$777,СВЦЭМ!$A$34:$A$777,$A181,СВЦЭМ!$B$34:$B$777,L$155)+'СЕТ СН'!$F$12</f>
        <v>0</v>
      </c>
      <c r="M181" s="37">
        <f>SUMIFS(СВЦЭМ!$E$34:$E$777,СВЦЭМ!$A$34:$A$777,$A181,СВЦЭМ!$B$34:$B$777,M$155)+'СЕТ СН'!$F$12</f>
        <v>0</v>
      </c>
      <c r="N181" s="37">
        <f>SUMIFS(СВЦЭМ!$E$34:$E$777,СВЦЭМ!$A$34:$A$777,$A181,СВЦЭМ!$B$34:$B$777,N$155)+'СЕТ СН'!$F$12</f>
        <v>0</v>
      </c>
      <c r="O181" s="37">
        <f>SUMIFS(СВЦЭМ!$E$34:$E$777,СВЦЭМ!$A$34:$A$777,$A181,СВЦЭМ!$B$34:$B$777,O$155)+'СЕТ СН'!$F$12</f>
        <v>0</v>
      </c>
      <c r="P181" s="37">
        <f>SUMIFS(СВЦЭМ!$E$34:$E$777,СВЦЭМ!$A$34:$A$777,$A181,СВЦЭМ!$B$34:$B$777,P$155)+'СЕТ СН'!$F$12</f>
        <v>0</v>
      </c>
      <c r="Q181" s="37">
        <f>SUMIFS(СВЦЭМ!$E$34:$E$777,СВЦЭМ!$A$34:$A$777,$A181,СВЦЭМ!$B$34:$B$777,Q$155)+'СЕТ СН'!$F$12</f>
        <v>0</v>
      </c>
      <c r="R181" s="37">
        <f>SUMIFS(СВЦЭМ!$E$34:$E$777,СВЦЭМ!$A$34:$A$777,$A181,СВЦЭМ!$B$34:$B$777,R$155)+'СЕТ СН'!$F$12</f>
        <v>0</v>
      </c>
      <c r="S181" s="37">
        <f>SUMIFS(СВЦЭМ!$E$34:$E$777,СВЦЭМ!$A$34:$A$777,$A181,СВЦЭМ!$B$34:$B$777,S$155)+'СЕТ СН'!$F$12</f>
        <v>0</v>
      </c>
      <c r="T181" s="37">
        <f>SUMIFS(СВЦЭМ!$E$34:$E$777,СВЦЭМ!$A$34:$A$777,$A181,СВЦЭМ!$B$34:$B$777,T$155)+'СЕТ СН'!$F$12</f>
        <v>0</v>
      </c>
      <c r="U181" s="37">
        <f>SUMIFS(СВЦЭМ!$E$34:$E$777,СВЦЭМ!$A$34:$A$777,$A181,СВЦЭМ!$B$34:$B$777,U$155)+'СЕТ СН'!$F$12</f>
        <v>0</v>
      </c>
      <c r="V181" s="37">
        <f>SUMIFS(СВЦЭМ!$E$34:$E$777,СВЦЭМ!$A$34:$A$777,$A181,СВЦЭМ!$B$34:$B$777,V$155)+'СЕТ СН'!$F$12</f>
        <v>0</v>
      </c>
      <c r="W181" s="37">
        <f>SUMIFS(СВЦЭМ!$E$34:$E$777,СВЦЭМ!$A$34:$A$777,$A181,СВЦЭМ!$B$34:$B$777,W$155)+'СЕТ СН'!$F$12</f>
        <v>0</v>
      </c>
      <c r="X181" s="37">
        <f>SUMIFS(СВЦЭМ!$E$34:$E$777,СВЦЭМ!$A$34:$A$777,$A181,СВЦЭМ!$B$34:$B$777,X$155)+'СЕТ СН'!$F$12</f>
        <v>0</v>
      </c>
      <c r="Y181" s="37">
        <f>SUMIFS(СВЦЭМ!$E$34:$E$777,СВЦЭМ!$A$34:$A$777,$A181,СВЦЭМ!$B$34:$B$777,Y$155)+'СЕТ СН'!$F$12</f>
        <v>0</v>
      </c>
    </row>
    <row r="182" spans="1:27" ht="15.75" x14ac:dyDescent="0.2">
      <c r="A182" s="36">
        <f t="shared" si="4"/>
        <v>42943</v>
      </c>
      <c r="B182" s="37">
        <f>SUMIFS(СВЦЭМ!$E$34:$E$777,СВЦЭМ!$A$34:$A$777,$A182,СВЦЭМ!$B$34:$B$777,B$155)+'СЕТ СН'!$F$12</f>
        <v>0</v>
      </c>
      <c r="C182" s="37">
        <f>SUMIFS(СВЦЭМ!$E$34:$E$777,СВЦЭМ!$A$34:$A$777,$A182,СВЦЭМ!$B$34:$B$777,C$155)+'СЕТ СН'!$F$12</f>
        <v>0</v>
      </c>
      <c r="D182" s="37">
        <f>SUMIFS(СВЦЭМ!$E$34:$E$777,СВЦЭМ!$A$34:$A$777,$A182,СВЦЭМ!$B$34:$B$777,D$155)+'СЕТ СН'!$F$12</f>
        <v>0</v>
      </c>
      <c r="E182" s="37">
        <f>SUMIFS(СВЦЭМ!$E$34:$E$777,СВЦЭМ!$A$34:$A$777,$A182,СВЦЭМ!$B$34:$B$777,E$155)+'СЕТ СН'!$F$12</f>
        <v>0</v>
      </c>
      <c r="F182" s="37">
        <f>SUMIFS(СВЦЭМ!$E$34:$E$777,СВЦЭМ!$A$34:$A$777,$A182,СВЦЭМ!$B$34:$B$777,F$155)+'СЕТ СН'!$F$12</f>
        <v>0</v>
      </c>
      <c r="G182" s="37">
        <f>SUMIFS(СВЦЭМ!$E$34:$E$777,СВЦЭМ!$A$34:$A$777,$A182,СВЦЭМ!$B$34:$B$777,G$155)+'СЕТ СН'!$F$12</f>
        <v>0</v>
      </c>
      <c r="H182" s="37">
        <f>SUMIFS(СВЦЭМ!$E$34:$E$777,СВЦЭМ!$A$34:$A$777,$A182,СВЦЭМ!$B$34:$B$777,H$155)+'СЕТ СН'!$F$12</f>
        <v>0</v>
      </c>
      <c r="I182" s="37">
        <f>SUMIFS(СВЦЭМ!$E$34:$E$777,СВЦЭМ!$A$34:$A$777,$A182,СВЦЭМ!$B$34:$B$777,I$155)+'СЕТ СН'!$F$12</f>
        <v>0</v>
      </c>
      <c r="J182" s="37">
        <f>SUMIFS(СВЦЭМ!$E$34:$E$777,СВЦЭМ!$A$34:$A$777,$A182,СВЦЭМ!$B$34:$B$777,J$155)+'СЕТ СН'!$F$12</f>
        <v>0</v>
      </c>
      <c r="K182" s="37">
        <f>SUMIFS(СВЦЭМ!$E$34:$E$777,СВЦЭМ!$A$34:$A$777,$A182,СВЦЭМ!$B$34:$B$777,K$155)+'СЕТ СН'!$F$12</f>
        <v>0</v>
      </c>
      <c r="L182" s="37">
        <f>SUMIFS(СВЦЭМ!$E$34:$E$777,СВЦЭМ!$A$34:$A$777,$A182,СВЦЭМ!$B$34:$B$777,L$155)+'СЕТ СН'!$F$12</f>
        <v>0</v>
      </c>
      <c r="M182" s="37">
        <f>SUMIFS(СВЦЭМ!$E$34:$E$777,СВЦЭМ!$A$34:$A$777,$A182,СВЦЭМ!$B$34:$B$777,M$155)+'СЕТ СН'!$F$12</f>
        <v>0</v>
      </c>
      <c r="N182" s="37">
        <f>SUMIFS(СВЦЭМ!$E$34:$E$777,СВЦЭМ!$A$34:$A$777,$A182,СВЦЭМ!$B$34:$B$777,N$155)+'СЕТ СН'!$F$12</f>
        <v>0</v>
      </c>
      <c r="O182" s="37">
        <f>SUMIFS(СВЦЭМ!$E$34:$E$777,СВЦЭМ!$A$34:$A$777,$A182,СВЦЭМ!$B$34:$B$777,O$155)+'СЕТ СН'!$F$12</f>
        <v>0</v>
      </c>
      <c r="P182" s="37">
        <f>SUMIFS(СВЦЭМ!$E$34:$E$777,СВЦЭМ!$A$34:$A$777,$A182,СВЦЭМ!$B$34:$B$777,P$155)+'СЕТ СН'!$F$12</f>
        <v>0</v>
      </c>
      <c r="Q182" s="37">
        <f>SUMIFS(СВЦЭМ!$E$34:$E$777,СВЦЭМ!$A$34:$A$777,$A182,СВЦЭМ!$B$34:$B$777,Q$155)+'СЕТ СН'!$F$12</f>
        <v>0</v>
      </c>
      <c r="R182" s="37">
        <f>SUMIFS(СВЦЭМ!$E$34:$E$777,СВЦЭМ!$A$34:$A$777,$A182,СВЦЭМ!$B$34:$B$777,R$155)+'СЕТ СН'!$F$12</f>
        <v>0</v>
      </c>
      <c r="S182" s="37">
        <f>SUMIFS(СВЦЭМ!$E$34:$E$777,СВЦЭМ!$A$34:$A$777,$A182,СВЦЭМ!$B$34:$B$777,S$155)+'СЕТ СН'!$F$12</f>
        <v>0</v>
      </c>
      <c r="T182" s="37">
        <f>SUMIFS(СВЦЭМ!$E$34:$E$777,СВЦЭМ!$A$34:$A$777,$A182,СВЦЭМ!$B$34:$B$777,T$155)+'СЕТ СН'!$F$12</f>
        <v>0</v>
      </c>
      <c r="U182" s="37">
        <f>SUMIFS(СВЦЭМ!$E$34:$E$777,СВЦЭМ!$A$34:$A$777,$A182,СВЦЭМ!$B$34:$B$777,U$155)+'СЕТ СН'!$F$12</f>
        <v>0</v>
      </c>
      <c r="V182" s="37">
        <f>SUMIFS(СВЦЭМ!$E$34:$E$777,СВЦЭМ!$A$34:$A$777,$A182,СВЦЭМ!$B$34:$B$777,V$155)+'СЕТ СН'!$F$12</f>
        <v>0</v>
      </c>
      <c r="W182" s="37">
        <f>SUMIFS(СВЦЭМ!$E$34:$E$777,СВЦЭМ!$A$34:$A$777,$A182,СВЦЭМ!$B$34:$B$777,W$155)+'СЕТ СН'!$F$12</f>
        <v>0</v>
      </c>
      <c r="X182" s="37">
        <f>SUMIFS(СВЦЭМ!$E$34:$E$777,СВЦЭМ!$A$34:$A$777,$A182,СВЦЭМ!$B$34:$B$777,X$155)+'СЕТ СН'!$F$12</f>
        <v>0</v>
      </c>
      <c r="Y182" s="37">
        <f>SUMIFS(СВЦЭМ!$E$34:$E$777,СВЦЭМ!$A$34:$A$777,$A182,СВЦЭМ!$B$34:$B$777,Y$155)+'СЕТ СН'!$F$12</f>
        <v>0</v>
      </c>
    </row>
    <row r="183" spans="1:27" ht="15.75" x14ac:dyDescent="0.2">
      <c r="A183" s="36">
        <f t="shared" si="4"/>
        <v>42944</v>
      </c>
      <c r="B183" s="37">
        <f>SUMIFS(СВЦЭМ!$E$34:$E$777,СВЦЭМ!$A$34:$A$777,$A183,СВЦЭМ!$B$34:$B$777,B$155)+'СЕТ СН'!$F$12</f>
        <v>0</v>
      </c>
      <c r="C183" s="37">
        <f>SUMIFS(СВЦЭМ!$E$34:$E$777,СВЦЭМ!$A$34:$A$777,$A183,СВЦЭМ!$B$34:$B$777,C$155)+'СЕТ СН'!$F$12</f>
        <v>0</v>
      </c>
      <c r="D183" s="37">
        <f>SUMIFS(СВЦЭМ!$E$34:$E$777,СВЦЭМ!$A$34:$A$777,$A183,СВЦЭМ!$B$34:$B$777,D$155)+'СЕТ СН'!$F$12</f>
        <v>0</v>
      </c>
      <c r="E183" s="37">
        <f>SUMIFS(СВЦЭМ!$E$34:$E$777,СВЦЭМ!$A$34:$A$777,$A183,СВЦЭМ!$B$34:$B$777,E$155)+'СЕТ СН'!$F$12</f>
        <v>0</v>
      </c>
      <c r="F183" s="37">
        <f>SUMIFS(СВЦЭМ!$E$34:$E$777,СВЦЭМ!$A$34:$A$777,$A183,СВЦЭМ!$B$34:$B$777,F$155)+'СЕТ СН'!$F$12</f>
        <v>0</v>
      </c>
      <c r="G183" s="37">
        <f>SUMIFS(СВЦЭМ!$E$34:$E$777,СВЦЭМ!$A$34:$A$777,$A183,СВЦЭМ!$B$34:$B$777,G$155)+'СЕТ СН'!$F$12</f>
        <v>0</v>
      </c>
      <c r="H183" s="37">
        <f>SUMIFS(СВЦЭМ!$E$34:$E$777,СВЦЭМ!$A$34:$A$777,$A183,СВЦЭМ!$B$34:$B$777,H$155)+'СЕТ СН'!$F$12</f>
        <v>0</v>
      </c>
      <c r="I183" s="37">
        <f>SUMIFS(СВЦЭМ!$E$34:$E$777,СВЦЭМ!$A$34:$A$777,$A183,СВЦЭМ!$B$34:$B$777,I$155)+'СЕТ СН'!$F$12</f>
        <v>0</v>
      </c>
      <c r="J183" s="37">
        <f>SUMIFS(СВЦЭМ!$E$34:$E$777,СВЦЭМ!$A$34:$A$777,$A183,СВЦЭМ!$B$34:$B$777,J$155)+'СЕТ СН'!$F$12</f>
        <v>0</v>
      </c>
      <c r="K183" s="37">
        <f>SUMIFS(СВЦЭМ!$E$34:$E$777,СВЦЭМ!$A$34:$A$777,$A183,СВЦЭМ!$B$34:$B$777,K$155)+'СЕТ СН'!$F$12</f>
        <v>0</v>
      </c>
      <c r="L183" s="37">
        <f>SUMIFS(СВЦЭМ!$E$34:$E$777,СВЦЭМ!$A$34:$A$777,$A183,СВЦЭМ!$B$34:$B$777,L$155)+'СЕТ СН'!$F$12</f>
        <v>0</v>
      </c>
      <c r="M183" s="37">
        <f>SUMIFS(СВЦЭМ!$E$34:$E$777,СВЦЭМ!$A$34:$A$777,$A183,СВЦЭМ!$B$34:$B$777,M$155)+'СЕТ СН'!$F$12</f>
        <v>0</v>
      </c>
      <c r="N183" s="37">
        <f>SUMIFS(СВЦЭМ!$E$34:$E$777,СВЦЭМ!$A$34:$A$777,$A183,СВЦЭМ!$B$34:$B$777,N$155)+'СЕТ СН'!$F$12</f>
        <v>0</v>
      </c>
      <c r="O183" s="37">
        <f>SUMIFS(СВЦЭМ!$E$34:$E$777,СВЦЭМ!$A$34:$A$777,$A183,СВЦЭМ!$B$34:$B$777,O$155)+'СЕТ СН'!$F$12</f>
        <v>0</v>
      </c>
      <c r="P183" s="37">
        <f>SUMIFS(СВЦЭМ!$E$34:$E$777,СВЦЭМ!$A$34:$A$777,$A183,СВЦЭМ!$B$34:$B$777,P$155)+'СЕТ СН'!$F$12</f>
        <v>0</v>
      </c>
      <c r="Q183" s="37">
        <f>SUMIFS(СВЦЭМ!$E$34:$E$777,СВЦЭМ!$A$34:$A$777,$A183,СВЦЭМ!$B$34:$B$777,Q$155)+'СЕТ СН'!$F$12</f>
        <v>0</v>
      </c>
      <c r="R183" s="37">
        <f>SUMIFS(СВЦЭМ!$E$34:$E$777,СВЦЭМ!$A$34:$A$777,$A183,СВЦЭМ!$B$34:$B$777,R$155)+'СЕТ СН'!$F$12</f>
        <v>0</v>
      </c>
      <c r="S183" s="37">
        <f>SUMIFS(СВЦЭМ!$E$34:$E$777,СВЦЭМ!$A$34:$A$777,$A183,СВЦЭМ!$B$34:$B$777,S$155)+'СЕТ СН'!$F$12</f>
        <v>0</v>
      </c>
      <c r="T183" s="37">
        <f>SUMIFS(СВЦЭМ!$E$34:$E$777,СВЦЭМ!$A$34:$A$777,$A183,СВЦЭМ!$B$34:$B$777,T$155)+'СЕТ СН'!$F$12</f>
        <v>0</v>
      </c>
      <c r="U183" s="37">
        <f>SUMIFS(СВЦЭМ!$E$34:$E$777,СВЦЭМ!$A$34:$A$777,$A183,СВЦЭМ!$B$34:$B$777,U$155)+'СЕТ СН'!$F$12</f>
        <v>0</v>
      </c>
      <c r="V183" s="37">
        <f>SUMIFS(СВЦЭМ!$E$34:$E$777,СВЦЭМ!$A$34:$A$777,$A183,СВЦЭМ!$B$34:$B$777,V$155)+'СЕТ СН'!$F$12</f>
        <v>0</v>
      </c>
      <c r="W183" s="37">
        <f>SUMIFS(СВЦЭМ!$E$34:$E$777,СВЦЭМ!$A$34:$A$777,$A183,СВЦЭМ!$B$34:$B$777,W$155)+'СЕТ СН'!$F$12</f>
        <v>0</v>
      </c>
      <c r="X183" s="37">
        <f>SUMIFS(СВЦЭМ!$E$34:$E$777,СВЦЭМ!$A$34:$A$777,$A183,СВЦЭМ!$B$34:$B$777,X$155)+'СЕТ СН'!$F$12</f>
        <v>0</v>
      </c>
      <c r="Y183" s="37">
        <f>SUMIFS(СВЦЭМ!$E$34:$E$777,СВЦЭМ!$A$34:$A$777,$A183,СВЦЭМ!$B$34:$B$777,Y$155)+'СЕТ СН'!$F$12</f>
        <v>0</v>
      </c>
    </row>
    <row r="184" spans="1:27" ht="15.75" x14ac:dyDescent="0.2">
      <c r="A184" s="36">
        <f t="shared" si="4"/>
        <v>42945</v>
      </c>
      <c r="B184" s="37">
        <f>SUMIFS(СВЦЭМ!$E$34:$E$777,СВЦЭМ!$A$34:$A$777,$A184,СВЦЭМ!$B$34:$B$777,B$155)+'СЕТ СН'!$F$12</f>
        <v>0</v>
      </c>
      <c r="C184" s="37">
        <f>SUMIFS(СВЦЭМ!$E$34:$E$777,СВЦЭМ!$A$34:$A$777,$A184,СВЦЭМ!$B$34:$B$777,C$155)+'СЕТ СН'!$F$12</f>
        <v>0</v>
      </c>
      <c r="D184" s="37">
        <f>SUMIFS(СВЦЭМ!$E$34:$E$777,СВЦЭМ!$A$34:$A$777,$A184,СВЦЭМ!$B$34:$B$777,D$155)+'СЕТ СН'!$F$12</f>
        <v>0</v>
      </c>
      <c r="E184" s="37">
        <f>SUMIFS(СВЦЭМ!$E$34:$E$777,СВЦЭМ!$A$34:$A$777,$A184,СВЦЭМ!$B$34:$B$777,E$155)+'СЕТ СН'!$F$12</f>
        <v>0</v>
      </c>
      <c r="F184" s="37">
        <f>SUMIFS(СВЦЭМ!$E$34:$E$777,СВЦЭМ!$A$34:$A$777,$A184,СВЦЭМ!$B$34:$B$777,F$155)+'СЕТ СН'!$F$12</f>
        <v>0</v>
      </c>
      <c r="G184" s="37">
        <f>SUMIFS(СВЦЭМ!$E$34:$E$777,СВЦЭМ!$A$34:$A$777,$A184,СВЦЭМ!$B$34:$B$777,G$155)+'СЕТ СН'!$F$12</f>
        <v>0</v>
      </c>
      <c r="H184" s="37">
        <f>SUMIFS(СВЦЭМ!$E$34:$E$777,СВЦЭМ!$A$34:$A$777,$A184,СВЦЭМ!$B$34:$B$777,H$155)+'СЕТ СН'!$F$12</f>
        <v>0</v>
      </c>
      <c r="I184" s="37">
        <f>SUMIFS(СВЦЭМ!$E$34:$E$777,СВЦЭМ!$A$34:$A$777,$A184,СВЦЭМ!$B$34:$B$777,I$155)+'СЕТ СН'!$F$12</f>
        <v>0</v>
      </c>
      <c r="J184" s="37">
        <f>SUMIFS(СВЦЭМ!$E$34:$E$777,СВЦЭМ!$A$34:$A$777,$A184,СВЦЭМ!$B$34:$B$777,J$155)+'СЕТ СН'!$F$12</f>
        <v>0</v>
      </c>
      <c r="K184" s="37">
        <f>SUMIFS(СВЦЭМ!$E$34:$E$777,СВЦЭМ!$A$34:$A$777,$A184,СВЦЭМ!$B$34:$B$777,K$155)+'СЕТ СН'!$F$12</f>
        <v>0</v>
      </c>
      <c r="L184" s="37">
        <f>SUMIFS(СВЦЭМ!$E$34:$E$777,СВЦЭМ!$A$34:$A$777,$A184,СВЦЭМ!$B$34:$B$777,L$155)+'СЕТ СН'!$F$12</f>
        <v>0</v>
      </c>
      <c r="M184" s="37">
        <f>SUMIFS(СВЦЭМ!$E$34:$E$777,СВЦЭМ!$A$34:$A$777,$A184,СВЦЭМ!$B$34:$B$777,M$155)+'СЕТ СН'!$F$12</f>
        <v>0</v>
      </c>
      <c r="N184" s="37">
        <f>SUMIFS(СВЦЭМ!$E$34:$E$777,СВЦЭМ!$A$34:$A$777,$A184,СВЦЭМ!$B$34:$B$777,N$155)+'СЕТ СН'!$F$12</f>
        <v>0</v>
      </c>
      <c r="O184" s="37">
        <f>SUMIFS(СВЦЭМ!$E$34:$E$777,СВЦЭМ!$A$34:$A$777,$A184,СВЦЭМ!$B$34:$B$777,O$155)+'СЕТ СН'!$F$12</f>
        <v>0</v>
      </c>
      <c r="P184" s="37">
        <f>SUMIFS(СВЦЭМ!$E$34:$E$777,СВЦЭМ!$A$34:$A$777,$A184,СВЦЭМ!$B$34:$B$777,P$155)+'СЕТ СН'!$F$12</f>
        <v>0</v>
      </c>
      <c r="Q184" s="37">
        <f>SUMIFS(СВЦЭМ!$E$34:$E$777,СВЦЭМ!$A$34:$A$777,$A184,СВЦЭМ!$B$34:$B$777,Q$155)+'СЕТ СН'!$F$12</f>
        <v>0</v>
      </c>
      <c r="R184" s="37">
        <f>SUMIFS(СВЦЭМ!$E$34:$E$777,СВЦЭМ!$A$34:$A$777,$A184,СВЦЭМ!$B$34:$B$777,R$155)+'СЕТ СН'!$F$12</f>
        <v>0</v>
      </c>
      <c r="S184" s="37">
        <f>SUMIFS(СВЦЭМ!$E$34:$E$777,СВЦЭМ!$A$34:$A$777,$A184,СВЦЭМ!$B$34:$B$777,S$155)+'СЕТ СН'!$F$12</f>
        <v>0</v>
      </c>
      <c r="T184" s="37">
        <f>SUMIFS(СВЦЭМ!$E$34:$E$777,СВЦЭМ!$A$34:$A$777,$A184,СВЦЭМ!$B$34:$B$777,T$155)+'СЕТ СН'!$F$12</f>
        <v>0</v>
      </c>
      <c r="U184" s="37">
        <f>SUMIFS(СВЦЭМ!$E$34:$E$777,СВЦЭМ!$A$34:$A$777,$A184,СВЦЭМ!$B$34:$B$777,U$155)+'СЕТ СН'!$F$12</f>
        <v>0</v>
      </c>
      <c r="V184" s="37">
        <f>SUMIFS(СВЦЭМ!$E$34:$E$777,СВЦЭМ!$A$34:$A$777,$A184,СВЦЭМ!$B$34:$B$777,V$155)+'СЕТ СН'!$F$12</f>
        <v>0</v>
      </c>
      <c r="W184" s="37">
        <f>SUMIFS(СВЦЭМ!$E$34:$E$777,СВЦЭМ!$A$34:$A$777,$A184,СВЦЭМ!$B$34:$B$777,W$155)+'СЕТ СН'!$F$12</f>
        <v>0</v>
      </c>
      <c r="X184" s="37">
        <f>SUMIFS(СВЦЭМ!$E$34:$E$777,СВЦЭМ!$A$34:$A$777,$A184,СВЦЭМ!$B$34:$B$777,X$155)+'СЕТ СН'!$F$12</f>
        <v>0</v>
      </c>
      <c r="Y184" s="37">
        <f>SUMIFS(СВЦЭМ!$E$34:$E$777,СВЦЭМ!$A$34:$A$777,$A184,СВЦЭМ!$B$34:$B$777,Y$155)+'СЕТ СН'!$F$12</f>
        <v>0</v>
      </c>
    </row>
    <row r="185" spans="1:27" ht="15.75" x14ac:dyDescent="0.2">
      <c r="A185" s="36">
        <f t="shared" si="4"/>
        <v>42946</v>
      </c>
      <c r="B185" s="37">
        <f>SUMIFS(СВЦЭМ!$E$34:$E$777,СВЦЭМ!$A$34:$A$777,$A185,СВЦЭМ!$B$34:$B$777,B$155)+'СЕТ СН'!$F$12</f>
        <v>0</v>
      </c>
      <c r="C185" s="37">
        <f>SUMIFS(СВЦЭМ!$E$34:$E$777,СВЦЭМ!$A$34:$A$777,$A185,СВЦЭМ!$B$34:$B$777,C$155)+'СЕТ СН'!$F$12</f>
        <v>0</v>
      </c>
      <c r="D185" s="37">
        <f>SUMIFS(СВЦЭМ!$E$34:$E$777,СВЦЭМ!$A$34:$A$777,$A185,СВЦЭМ!$B$34:$B$777,D$155)+'СЕТ СН'!$F$12</f>
        <v>0</v>
      </c>
      <c r="E185" s="37">
        <f>SUMIFS(СВЦЭМ!$E$34:$E$777,СВЦЭМ!$A$34:$A$777,$A185,СВЦЭМ!$B$34:$B$777,E$155)+'СЕТ СН'!$F$12</f>
        <v>0</v>
      </c>
      <c r="F185" s="37">
        <f>SUMIFS(СВЦЭМ!$E$34:$E$777,СВЦЭМ!$A$34:$A$777,$A185,СВЦЭМ!$B$34:$B$777,F$155)+'СЕТ СН'!$F$12</f>
        <v>0</v>
      </c>
      <c r="G185" s="37">
        <f>SUMIFS(СВЦЭМ!$E$34:$E$777,СВЦЭМ!$A$34:$A$777,$A185,СВЦЭМ!$B$34:$B$777,G$155)+'СЕТ СН'!$F$12</f>
        <v>0</v>
      </c>
      <c r="H185" s="37">
        <f>SUMIFS(СВЦЭМ!$E$34:$E$777,СВЦЭМ!$A$34:$A$777,$A185,СВЦЭМ!$B$34:$B$777,H$155)+'СЕТ СН'!$F$12</f>
        <v>0</v>
      </c>
      <c r="I185" s="37">
        <f>SUMIFS(СВЦЭМ!$E$34:$E$777,СВЦЭМ!$A$34:$A$777,$A185,СВЦЭМ!$B$34:$B$777,I$155)+'СЕТ СН'!$F$12</f>
        <v>0</v>
      </c>
      <c r="J185" s="37">
        <f>SUMIFS(СВЦЭМ!$E$34:$E$777,СВЦЭМ!$A$34:$A$777,$A185,СВЦЭМ!$B$34:$B$777,J$155)+'СЕТ СН'!$F$12</f>
        <v>0</v>
      </c>
      <c r="K185" s="37">
        <f>SUMIFS(СВЦЭМ!$E$34:$E$777,СВЦЭМ!$A$34:$A$777,$A185,СВЦЭМ!$B$34:$B$777,K$155)+'СЕТ СН'!$F$12</f>
        <v>0</v>
      </c>
      <c r="L185" s="37">
        <f>SUMIFS(СВЦЭМ!$E$34:$E$777,СВЦЭМ!$A$34:$A$777,$A185,СВЦЭМ!$B$34:$B$777,L$155)+'СЕТ СН'!$F$12</f>
        <v>0</v>
      </c>
      <c r="M185" s="37">
        <f>SUMIFS(СВЦЭМ!$E$34:$E$777,СВЦЭМ!$A$34:$A$777,$A185,СВЦЭМ!$B$34:$B$777,M$155)+'СЕТ СН'!$F$12</f>
        <v>0</v>
      </c>
      <c r="N185" s="37">
        <f>SUMIFS(СВЦЭМ!$E$34:$E$777,СВЦЭМ!$A$34:$A$777,$A185,СВЦЭМ!$B$34:$B$777,N$155)+'СЕТ СН'!$F$12</f>
        <v>0</v>
      </c>
      <c r="O185" s="37">
        <f>SUMIFS(СВЦЭМ!$E$34:$E$777,СВЦЭМ!$A$34:$A$777,$A185,СВЦЭМ!$B$34:$B$777,O$155)+'СЕТ СН'!$F$12</f>
        <v>0</v>
      </c>
      <c r="P185" s="37">
        <f>SUMIFS(СВЦЭМ!$E$34:$E$777,СВЦЭМ!$A$34:$A$777,$A185,СВЦЭМ!$B$34:$B$777,P$155)+'СЕТ СН'!$F$12</f>
        <v>0</v>
      </c>
      <c r="Q185" s="37">
        <f>SUMIFS(СВЦЭМ!$E$34:$E$777,СВЦЭМ!$A$34:$A$777,$A185,СВЦЭМ!$B$34:$B$777,Q$155)+'СЕТ СН'!$F$12</f>
        <v>0</v>
      </c>
      <c r="R185" s="37">
        <f>SUMIFS(СВЦЭМ!$E$34:$E$777,СВЦЭМ!$A$34:$A$777,$A185,СВЦЭМ!$B$34:$B$777,R$155)+'СЕТ СН'!$F$12</f>
        <v>0</v>
      </c>
      <c r="S185" s="37">
        <f>SUMIFS(СВЦЭМ!$E$34:$E$777,СВЦЭМ!$A$34:$A$777,$A185,СВЦЭМ!$B$34:$B$777,S$155)+'СЕТ СН'!$F$12</f>
        <v>0</v>
      </c>
      <c r="T185" s="37">
        <f>SUMIFS(СВЦЭМ!$E$34:$E$777,СВЦЭМ!$A$34:$A$777,$A185,СВЦЭМ!$B$34:$B$777,T$155)+'СЕТ СН'!$F$12</f>
        <v>0</v>
      </c>
      <c r="U185" s="37">
        <f>SUMIFS(СВЦЭМ!$E$34:$E$777,СВЦЭМ!$A$34:$A$777,$A185,СВЦЭМ!$B$34:$B$777,U$155)+'СЕТ СН'!$F$12</f>
        <v>0</v>
      </c>
      <c r="V185" s="37">
        <f>SUMIFS(СВЦЭМ!$E$34:$E$777,СВЦЭМ!$A$34:$A$777,$A185,СВЦЭМ!$B$34:$B$777,V$155)+'СЕТ СН'!$F$12</f>
        <v>0</v>
      </c>
      <c r="W185" s="37">
        <f>SUMIFS(СВЦЭМ!$E$34:$E$777,СВЦЭМ!$A$34:$A$777,$A185,СВЦЭМ!$B$34:$B$777,W$155)+'СЕТ СН'!$F$12</f>
        <v>0</v>
      </c>
      <c r="X185" s="37">
        <f>SUMIFS(СВЦЭМ!$E$34:$E$777,СВЦЭМ!$A$34:$A$777,$A185,СВЦЭМ!$B$34:$B$777,X$155)+'СЕТ СН'!$F$12</f>
        <v>0</v>
      </c>
      <c r="Y185" s="37">
        <f>SUMIFS(СВЦЭМ!$E$34:$E$777,СВЦЭМ!$A$34:$A$777,$A185,СВЦЭМ!$B$34:$B$777,Y$155)+'СЕТ СН'!$F$12</f>
        <v>0</v>
      </c>
    </row>
    <row r="186" spans="1:27" ht="15.75" x14ac:dyDescent="0.2">
      <c r="A186" s="36">
        <f t="shared" si="4"/>
        <v>42947</v>
      </c>
      <c r="B186" s="37">
        <f>SUMIFS(СВЦЭМ!$E$34:$E$777,СВЦЭМ!$A$34:$A$777,$A186,СВЦЭМ!$B$34:$B$777,B$155)+'СЕТ СН'!$F$12</f>
        <v>0</v>
      </c>
      <c r="C186" s="37">
        <f>SUMIFS(СВЦЭМ!$E$34:$E$777,СВЦЭМ!$A$34:$A$777,$A186,СВЦЭМ!$B$34:$B$777,C$155)+'СЕТ СН'!$F$12</f>
        <v>0</v>
      </c>
      <c r="D186" s="37">
        <f>SUMIFS(СВЦЭМ!$E$34:$E$777,СВЦЭМ!$A$34:$A$777,$A186,СВЦЭМ!$B$34:$B$777,D$155)+'СЕТ СН'!$F$12</f>
        <v>0</v>
      </c>
      <c r="E186" s="37">
        <f>SUMIFS(СВЦЭМ!$E$34:$E$777,СВЦЭМ!$A$34:$A$777,$A186,СВЦЭМ!$B$34:$B$777,E$155)+'СЕТ СН'!$F$12</f>
        <v>0</v>
      </c>
      <c r="F186" s="37">
        <f>SUMIFS(СВЦЭМ!$E$34:$E$777,СВЦЭМ!$A$34:$A$777,$A186,СВЦЭМ!$B$34:$B$777,F$155)+'СЕТ СН'!$F$12</f>
        <v>0</v>
      </c>
      <c r="G186" s="37">
        <f>SUMIFS(СВЦЭМ!$E$34:$E$777,СВЦЭМ!$A$34:$A$777,$A186,СВЦЭМ!$B$34:$B$777,G$155)+'СЕТ СН'!$F$12</f>
        <v>0</v>
      </c>
      <c r="H186" s="37">
        <f>SUMIFS(СВЦЭМ!$E$34:$E$777,СВЦЭМ!$A$34:$A$777,$A186,СВЦЭМ!$B$34:$B$777,H$155)+'СЕТ СН'!$F$12</f>
        <v>0</v>
      </c>
      <c r="I186" s="37">
        <f>SUMIFS(СВЦЭМ!$E$34:$E$777,СВЦЭМ!$A$34:$A$777,$A186,СВЦЭМ!$B$34:$B$777,I$155)+'СЕТ СН'!$F$12</f>
        <v>0</v>
      </c>
      <c r="J186" s="37">
        <f>SUMIFS(СВЦЭМ!$E$34:$E$777,СВЦЭМ!$A$34:$A$777,$A186,СВЦЭМ!$B$34:$B$777,J$155)+'СЕТ СН'!$F$12</f>
        <v>0</v>
      </c>
      <c r="K186" s="37">
        <f>SUMIFS(СВЦЭМ!$E$34:$E$777,СВЦЭМ!$A$34:$A$777,$A186,СВЦЭМ!$B$34:$B$777,K$155)+'СЕТ СН'!$F$12</f>
        <v>0</v>
      </c>
      <c r="L186" s="37">
        <f>SUMIFS(СВЦЭМ!$E$34:$E$777,СВЦЭМ!$A$34:$A$777,$A186,СВЦЭМ!$B$34:$B$777,L$155)+'СЕТ СН'!$F$12</f>
        <v>0</v>
      </c>
      <c r="M186" s="37">
        <f>SUMIFS(СВЦЭМ!$E$34:$E$777,СВЦЭМ!$A$34:$A$777,$A186,СВЦЭМ!$B$34:$B$777,M$155)+'СЕТ СН'!$F$12</f>
        <v>0</v>
      </c>
      <c r="N186" s="37">
        <f>SUMIFS(СВЦЭМ!$E$34:$E$777,СВЦЭМ!$A$34:$A$777,$A186,СВЦЭМ!$B$34:$B$777,N$155)+'СЕТ СН'!$F$12</f>
        <v>0</v>
      </c>
      <c r="O186" s="37">
        <f>SUMIFS(СВЦЭМ!$E$34:$E$777,СВЦЭМ!$A$34:$A$777,$A186,СВЦЭМ!$B$34:$B$777,O$155)+'СЕТ СН'!$F$12</f>
        <v>0</v>
      </c>
      <c r="P186" s="37">
        <f>SUMIFS(СВЦЭМ!$E$34:$E$777,СВЦЭМ!$A$34:$A$777,$A186,СВЦЭМ!$B$34:$B$777,P$155)+'СЕТ СН'!$F$12</f>
        <v>0</v>
      </c>
      <c r="Q186" s="37">
        <f>SUMIFS(СВЦЭМ!$E$34:$E$777,СВЦЭМ!$A$34:$A$777,$A186,СВЦЭМ!$B$34:$B$777,Q$155)+'СЕТ СН'!$F$12</f>
        <v>0</v>
      </c>
      <c r="R186" s="37">
        <f>SUMIFS(СВЦЭМ!$E$34:$E$777,СВЦЭМ!$A$34:$A$777,$A186,СВЦЭМ!$B$34:$B$777,R$155)+'СЕТ СН'!$F$12</f>
        <v>0</v>
      </c>
      <c r="S186" s="37">
        <f>SUMIFS(СВЦЭМ!$E$34:$E$777,СВЦЭМ!$A$34:$A$777,$A186,СВЦЭМ!$B$34:$B$777,S$155)+'СЕТ СН'!$F$12</f>
        <v>0</v>
      </c>
      <c r="T186" s="37">
        <f>SUMIFS(СВЦЭМ!$E$34:$E$777,СВЦЭМ!$A$34:$A$777,$A186,СВЦЭМ!$B$34:$B$777,T$155)+'СЕТ СН'!$F$12</f>
        <v>0</v>
      </c>
      <c r="U186" s="37">
        <f>SUMIFS(СВЦЭМ!$E$34:$E$777,СВЦЭМ!$A$34:$A$777,$A186,СВЦЭМ!$B$34:$B$777,U$155)+'СЕТ СН'!$F$12</f>
        <v>0</v>
      </c>
      <c r="V186" s="37">
        <f>SUMIFS(СВЦЭМ!$E$34:$E$777,СВЦЭМ!$A$34:$A$777,$A186,СВЦЭМ!$B$34:$B$777,V$155)+'СЕТ СН'!$F$12</f>
        <v>0</v>
      </c>
      <c r="W186" s="37">
        <f>SUMIFS(СВЦЭМ!$E$34:$E$777,СВЦЭМ!$A$34:$A$777,$A186,СВЦЭМ!$B$34:$B$777,W$155)+'СЕТ СН'!$F$12</f>
        <v>0</v>
      </c>
      <c r="X186" s="37">
        <f>SUMIFS(СВЦЭМ!$E$34:$E$777,СВЦЭМ!$A$34:$A$777,$A186,СВЦЭМ!$B$34:$B$777,X$155)+'СЕТ СН'!$F$12</f>
        <v>0</v>
      </c>
      <c r="Y186" s="37">
        <f>SUMIFS(СВЦЭМ!$E$34:$E$777,СВЦЭМ!$A$34:$A$777,$A186,СВЦЭМ!$B$34:$B$777,Y$155)+'СЕТ СН'!$F$12</f>
        <v>0</v>
      </c>
    </row>
    <row r="187" spans="1:27" ht="15.75" x14ac:dyDescent="0.2">
      <c r="A187" s="40"/>
      <c r="B187" s="40"/>
      <c r="C187" s="40"/>
      <c r="D187" s="40"/>
      <c r="E187" s="40"/>
      <c r="F187" s="40"/>
      <c r="G187" s="40"/>
      <c r="H187" s="40"/>
      <c r="I187" s="40"/>
      <c r="J187" s="40"/>
      <c r="K187" s="40"/>
      <c r="L187" s="40"/>
      <c r="M187" s="40"/>
      <c r="N187" s="40"/>
      <c r="O187" s="40"/>
      <c r="P187" s="40"/>
      <c r="Q187" s="40"/>
      <c r="R187" s="40"/>
      <c r="S187" s="40"/>
      <c r="T187" s="40"/>
      <c r="U187" s="40"/>
      <c r="V187" s="40"/>
      <c r="W187" s="40"/>
      <c r="X187" s="40"/>
      <c r="Y187" s="40"/>
    </row>
    <row r="188" spans="1:27" ht="12.75" customHeight="1" x14ac:dyDescent="0.2">
      <c r="A188" s="117" t="s">
        <v>7</v>
      </c>
      <c r="B188" s="120" t="s">
        <v>129</v>
      </c>
      <c r="C188" s="121"/>
      <c r="D188" s="121"/>
      <c r="E188" s="121"/>
      <c r="F188" s="121"/>
      <c r="G188" s="121"/>
      <c r="H188" s="121"/>
      <c r="I188" s="121"/>
      <c r="J188" s="121"/>
      <c r="K188" s="121"/>
      <c r="L188" s="121"/>
      <c r="M188" s="121"/>
      <c r="N188" s="121"/>
      <c r="O188" s="121"/>
      <c r="P188" s="121"/>
      <c r="Q188" s="121"/>
      <c r="R188" s="121"/>
      <c r="S188" s="121"/>
      <c r="T188" s="121"/>
      <c r="U188" s="121"/>
      <c r="V188" s="121"/>
      <c r="W188" s="121"/>
      <c r="X188" s="121"/>
      <c r="Y188" s="122"/>
    </row>
    <row r="189" spans="1:27" ht="12.75" customHeight="1" x14ac:dyDescent="0.2">
      <c r="A189" s="118"/>
      <c r="B189" s="123"/>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5"/>
    </row>
    <row r="190" spans="1:27" s="47" customFormat="1" ht="12.75" customHeight="1" x14ac:dyDescent="0.2">
      <c r="A190" s="119"/>
      <c r="B190" s="35">
        <v>1</v>
      </c>
      <c r="C190" s="35">
        <v>2</v>
      </c>
      <c r="D190" s="35">
        <v>3</v>
      </c>
      <c r="E190" s="35">
        <v>4</v>
      </c>
      <c r="F190" s="35">
        <v>5</v>
      </c>
      <c r="G190" s="35">
        <v>6</v>
      </c>
      <c r="H190" s="35">
        <v>7</v>
      </c>
      <c r="I190" s="35">
        <v>8</v>
      </c>
      <c r="J190" s="35">
        <v>9</v>
      </c>
      <c r="K190" s="35">
        <v>10</v>
      </c>
      <c r="L190" s="35">
        <v>11</v>
      </c>
      <c r="M190" s="35">
        <v>12</v>
      </c>
      <c r="N190" s="35">
        <v>13</v>
      </c>
      <c r="O190" s="35">
        <v>14</v>
      </c>
      <c r="P190" s="35">
        <v>15</v>
      </c>
      <c r="Q190" s="35">
        <v>16</v>
      </c>
      <c r="R190" s="35">
        <v>17</v>
      </c>
      <c r="S190" s="35">
        <v>18</v>
      </c>
      <c r="T190" s="35">
        <v>19</v>
      </c>
      <c r="U190" s="35">
        <v>20</v>
      </c>
      <c r="V190" s="35">
        <v>21</v>
      </c>
      <c r="W190" s="35">
        <v>22</v>
      </c>
      <c r="X190" s="35">
        <v>23</v>
      </c>
      <c r="Y190" s="35">
        <v>24</v>
      </c>
    </row>
    <row r="191" spans="1:27" ht="15.75" customHeight="1" x14ac:dyDescent="0.2">
      <c r="A191" s="36" t="str">
        <f>A156</f>
        <v>01.07.2017</v>
      </c>
      <c r="B191" s="37">
        <f>SUMIFS(СВЦЭМ!$F$34:$F$777,СВЦЭМ!$A$34:$A$777,$A191,СВЦЭМ!$B$34:$B$777,B$190)+'СЕТ СН'!$F$12-'СЕТ СН'!$F$23</f>
        <v>-488.82588112000002</v>
      </c>
      <c r="C191" s="37">
        <f>SUMIFS(СВЦЭМ!$F$34:$F$777,СВЦЭМ!$A$34:$A$777,$A191,СВЦЭМ!$B$34:$B$777,C$190)+'СЕТ СН'!$F$12-'СЕТ СН'!$F$23</f>
        <v>-483.63239608000003</v>
      </c>
      <c r="D191" s="37">
        <f>SUMIFS(СВЦЭМ!$F$34:$F$777,СВЦЭМ!$A$34:$A$777,$A191,СВЦЭМ!$B$34:$B$777,D$190)+'СЕТ СН'!$F$12-'СЕТ СН'!$F$23</f>
        <v>-477.79416961999999</v>
      </c>
      <c r="E191" s="37">
        <f>SUMIFS(СВЦЭМ!$F$34:$F$777,СВЦЭМ!$A$34:$A$777,$A191,СВЦЭМ!$B$34:$B$777,E$190)+'СЕТ СН'!$F$12-'СЕТ СН'!$F$23</f>
        <v>-479.17377875</v>
      </c>
      <c r="F191" s="37">
        <f>SUMIFS(СВЦЭМ!$F$34:$F$777,СВЦЭМ!$A$34:$A$777,$A191,СВЦЭМ!$B$34:$B$777,F$190)+'СЕТ СН'!$F$12-'СЕТ СН'!$F$23</f>
        <v>-480.12082670000001</v>
      </c>
      <c r="G191" s="37">
        <f>SUMIFS(СВЦЭМ!$F$34:$F$777,СВЦЭМ!$A$34:$A$777,$A191,СВЦЭМ!$B$34:$B$777,G$190)+'СЕТ СН'!$F$12-'СЕТ СН'!$F$23</f>
        <v>-479.50608854000001</v>
      </c>
      <c r="H191" s="37">
        <f>SUMIFS(СВЦЭМ!$F$34:$F$777,СВЦЭМ!$A$34:$A$777,$A191,СВЦЭМ!$B$34:$B$777,H$190)+'СЕТ СН'!$F$12-'СЕТ СН'!$F$23</f>
        <v>-476.66175534000001</v>
      </c>
      <c r="I191" s="37">
        <f>SUMIFS(СВЦЭМ!$F$34:$F$777,СВЦЭМ!$A$34:$A$777,$A191,СВЦЭМ!$B$34:$B$777,I$190)+'СЕТ СН'!$F$12-'СЕТ СН'!$F$23</f>
        <v>-481.17967572999999</v>
      </c>
      <c r="J191" s="37">
        <f>SUMIFS(СВЦЭМ!$F$34:$F$777,СВЦЭМ!$A$34:$A$777,$A191,СВЦЭМ!$B$34:$B$777,J$190)+'СЕТ СН'!$F$12-'СЕТ СН'!$F$23</f>
        <v>-485.68235291999997</v>
      </c>
      <c r="K191" s="37">
        <f>SUMIFS(СВЦЭМ!$F$34:$F$777,СВЦЭМ!$A$34:$A$777,$A191,СВЦЭМ!$B$34:$B$777,K$190)+'СЕТ СН'!$F$12-'СЕТ СН'!$F$23</f>
        <v>-492.78917045000003</v>
      </c>
      <c r="L191" s="37">
        <f>SUMIFS(СВЦЭМ!$F$34:$F$777,СВЦЭМ!$A$34:$A$777,$A191,СВЦЭМ!$B$34:$B$777,L$190)+'СЕТ СН'!$F$12-'СЕТ СН'!$F$23</f>
        <v>-500.05789476000001</v>
      </c>
      <c r="M191" s="37">
        <f>SUMIFS(СВЦЭМ!$F$34:$F$777,СВЦЭМ!$A$34:$A$777,$A191,СВЦЭМ!$B$34:$B$777,M$190)+'СЕТ СН'!$F$12-'СЕТ СН'!$F$23</f>
        <v>-500.57610520999998</v>
      </c>
      <c r="N191" s="37">
        <f>SUMIFS(СВЦЭМ!$F$34:$F$777,СВЦЭМ!$A$34:$A$777,$A191,СВЦЭМ!$B$34:$B$777,N$190)+'СЕТ СН'!$F$12-'СЕТ СН'!$F$23</f>
        <v>-499.91208516</v>
      </c>
      <c r="O191" s="37">
        <f>SUMIFS(СВЦЭМ!$F$34:$F$777,СВЦЭМ!$A$34:$A$777,$A191,СВЦЭМ!$B$34:$B$777,O$190)+'СЕТ СН'!$F$12-'СЕТ СН'!$F$23</f>
        <v>-500.51847161000001</v>
      </c>
      <c r="P191" s="37">
        <f>SUMIFS(СВЦЭМ!$F$34:$F$777,СВЦЭМ!$A$34:$A$777,$A191,СВЦЭМ!$B$34:$B$777,P$190)+'СЕТ СН'!$F$12-'СЕТ СН'!$F$23</f>
        <v>-500.95234252</v>
      </c>
      <c r="Q191" s="37">
        <f>SUMIFS(СВЦЭМ!$F$34:$F$777,СВЦЭМ!$A$34:$A$777,$A191,СВЦЭМ!$B$34:$B$777,Q$190)+'СЕТ СН'!$F$12-'СЕТ СН'!$F$23</f>
        <v>-501.39463453000002</v>
      </c>
      <c r="R191" s="37">
        <f>SUMIFS(СВЦЭМ!$F$34:$F$777,СВЦЭМ!$A$34:$A$777,$A191,СВЦЭМ!$B$34:$B$777,R$190)+'СЕТ СН'!$F$12-'СЕТ СН'!$F$23</f>
        <v>-501.68393421000002</v>
      </c>
      <c r="S191" s="37">
        <f>SUMIFS(СВЦЭМ!$F$34:$F$777,СВЦЭМ!$A$34:$A$777,$A191,СВЦЭМ!$B$34:$B$777,S$190)+'СЕТ СН'!$F$12-'СЕТ СН'!$F$23</f>
        <v>-502.40469564</v>
      </c>
      <c r="T191" s="37">
        <f>SUMIFS(СВЦЭМ!$F$34:$F$777,СВЦЭМ!$A$34:$A$777,$A191,СВЦЭМ!$B$34:$B$777,T$190)+'СЕТ СН'!$F$12-'СЕТ СН'!$F$23</f>
        <v>-502.26588088</v>
      </c>
      <c r="U191" s="37">
        <f>SUMIFS(СВЦЭМ!$F$34:$F$777,СВЦЭМ!$A$34:$A$777,$A191,СВЦЭМ!$B$34:$B$777,U$190)+'СЕТ СН'!$F$12-'СЕТ СН'!$F$23</f>
        <v>-502.19492551999997</v>
      </c>
      <c r="V191" s="37">
        <f>SUMIFS(СВЦЭМ!$F$34:$F$777,СВЦЭМ!$A$34:$A$777,$A191,СВЦЭМ!$B$34:$B$777,V$190)+'СЕТ СН'!$F$12-'СЕТ СН'!$F$23</f>
        <v>-499.75934215000001</v>
      </c>
      <c r="W191" s="37">
        <f>SUMIFS(СВЦЭМ!$F$34:$F$777,СВЦЭМ!$A$34:$A$777,$A191,СВЦЭМ!$B$34:$B$777,W$190)+'СЕТ СН'!$F$12-'СЕТ СН'!$F$23</f>
        <v>-497.40927019000003</v>
      </c>
      <c r="X191" s="37">
        <f>SUMIFS(СВЦЭМ!$F$34:$F$777,СВЦЭМ!$A$34:$A$777,$A191,СВЦЭМ!$B$34:$B$777,X$190)+'СЕТ СН'!$F$12-'СЕТ СН'!$F$23</f>
        <v>-498.35426232999998</v>
      </c>
      <c r="Y191" s="37">
        <f>SUMIFS(СВЦЭМ!$F$34:$F$777,СВЦЭМ!$A$34:$A$777,$A191,СВЦЭМ!$B$34:$B$777,Y$190)+'СЕТ СН'!$F$12-'СЕТ СН'!$F$23</f>
        <v>-492.86513857</v>
      </c>
      <c r="AA191" s="46"/>
    </row>
    <row r="192" spans="1:27" ht="15.75" x14ac:dyDescent="0.2">
      <c r="A192" s="36">
        <f>A191+1</f>
        <v>42918</v>
      </c>
      <c r="B192" s="37">
        <f>SUMIFS(СВЦЭМ!$F$34:$F$777,СВЦЭМ!$A$34:$A$777,$A192,СВЦЭМ!$B$34:$B$777,B$190)+'СЕТ СН'!$F$12-'СЕТ СН'!$F$23</f>
        <v>-490.36189373000002</v>
      </c>
      <c r="C192" s="37">
        <f>SUMIFS(СВЦЭМ!$F$34:$F$777,СВЦЭМ!$A$34:$A$777,$A192,СВЦЭМ!$B$34:$B$777,C$190)+'СЕТ СН'!$F$12-'СЕТ СН'!$F$23</f>
        <v>-483.40152959</v>
      </c>
      <c r="D192" s="37">
        <f>SUMIFS(СВЦЭМ!$F$34:$F$777,СВЦЭМ!$A$34:$A$777,$A192,СВЦЭМ!$B$34:$B$777,D$190)+'СЕТ СН'!$F$12-'СЕТ СН'!$F$23</f>
        <v>-477.44417970000001</v>
      </c>
      <c r="E192" s="37">
        <f>SUMIFS(СВЦЭМ!$F$34:$F$777,СВЦЭМ!$A$34:$A$777,$A192,СВЦЭМ!$B$34:$B$777,E$190)+'СЕТ СН'!$F$12-'СЕТ СН'!$F$23</f>
        <v>-475.21130684000002</v>
      </c>
      <c r="F192" s="37">
        <f>SUMIFS(СВЦЭМ!$F$34:$F$777,СВЦЭМ!$A$34:$A$777,$A192,СВЦЭМ!$B$34:$B$777,F$190)+'СЕТ СН'!$F$12-'СЕТ СН'!$F$23</f>
        <v>-475.19130143000001</v>
      </c>
      <c r="G192" s="37">
        <f>SUMIFS(СВЦЭМ!$F$34:$F$777,СВЦЭМ!$A$34:$A$777,$A192,СВЦЭМ!$B$34:$B$777,G$190)+'СЕТ СН'!$F$12-'СЕТ СН'!$F$23</f>
        <v>-472.79286765000001</v>
      </c>
      <c r="H192" s="37">
        <f>SUMIFS(СВЦЭМ!$F$34:$F$777,СВЦЭМ!$A$34:$A$777,$A192,СВЦЭМ!$B$34:$B$777,H$190)+'СЕТ СН'!$F$12-'СЕТ СН'!$F$23</f>
        <v>-474.06347714999998</v>
      </c>
      <c r="I192" s="37">
        <f>SUMIFS(СВЦЭМ!$F$34:$F$777,СВЦЭМ!$A$34:$A$777,$A192,СВЦЭМ!$B$34:$B$777,I$190)+'СЕТ СН'!$F$12-'СЕТ СН'!$F$23</f>
        <v>-474.90210315000002</v>
      </c>
      <c r="J192" s="37">
        <f>SUMIFS(СВЦЭМ!$F$34:$F$777,СВЦЭМ!$A$34:$A$777,$A192,СВЦЭМ!$B$34:$B$777,J$190)+'СЕТ СН'!$F$12-'СЕТ СН'!$F$23</f>
        <v>-482.67805245</v>
      </c>
      <c r="K192" s="37">
        <f>SUMIFS(СВЦЭМ!$F$34:$F$777,СВЦЭМ!$A$34:$A$777,$A192,СВЦЭМ!$B$34:$B$777,K$190)+'СЕТ СН'!$F$12-'СЕТ СН'!$F$23</f>
        <v>-493.97363881000001</v>
      </c>
      <c r="L192" s="37">
        <f>SUMIFS(СВЦЭМ!$F$34:$F$777,СВЦЭМ!$A$34:$A$777,$A192,СВЦЭМ!$B$34:$B$777,L$190)+'СЕТ СН'!$F$12-'СЕТ СН'!$F$23</f>
        <v>-503.51556397000002</v>
      </c>
      <c r="M192" s="37">
        <f>SUMIFS(СВЦЭМ!$F$34:$F$777,СВЦЭМ!$A$34:$A$777,$A192,СВЦЭМ!$B$34:$B$777,M$190)+'СЕТ СН'!$F$12-'СЕТ СН'!$F$23</f>
        <v>-505.91725429000002</v>
      </c>
      <c r="N192" s="37">
        <f>SUMIFS(СВЦЭМ!$F$34:$F$777,СВЦЭМ!$A$34:$A$777,$A192,СВЦЭМ!$B$34:$B$777,N$190)+'СЕТ СН'!$F$12-'СЕТ СН'!$F$23</f>
        <v>-505.84621698000001</v>
      </c>
      <c r="O192" s="37">
        <f>SUMIFS(СВЦЭМ!$F$34:$F$777,СВЦЭМ!$A$34:$A$777,$A192,СВЦЭМ!$B$34:$B$777,O$190)+'СЕТ СН'!$F$12-'СЕТ СН'!$F$23</f>
        <v>-505.50791573999999</v>
      </c>
      <c r="P192" s="37">
        <f>SUMIFS(СВЦЭМ!$F$34:$F$777,СВЦЭМ!$A$34:$A$777,$A192,СВЦЭМ!$B$34:$B$777,P$190)+'СЕТ СН'!$F$12-'СЕТ СН'!$F$23</f>
        <v>-503.82721857000001</v>
      </c>
      <c r="Q192" s="37">
        <f>SUMIFS(СВЦЭМ!$F$34:$F$777,СВЦЭМ!$A$34:$A$777,$A192,СВЦЭМ!$B$34:$B$777,Q$190)+'СЕТ СН'!$F$12-'СЕТ СН'!$F$23</f>
        <v>-503.44173567999997</v>
      </c>
      <c r="R192" s="37">
        <f>SUMIFS(СВЦЭМ!$F$34:$F$777,СВЦЭМ!$A$34:$A$777,$A192,СВЦЭМ!$B$34:$B$777,R$190)+'СЕТ СН'!$F$12-'СЕТ СН'!$F$23</f>
        <v>-503.5567623</v>
      </c>
      <c r="S192" s="37">
        <f>SUMIFS(СВЦЭМ!$F$34:$F$777,СВЦЭМ!$A$34:$A$777,$A192,СВЦЭМ!$B$34:$B$777,S$190)+'СЕТ СН'!$F$12-'СЕТ СН'!$F$23</f>
        <v>-505.13632903000001</v>
      </c>
      <c r="T192" s="37">
        <f>SUMIFS(СВЦЭМ!$F$34:$F$777,СВЦЭМ!$A$34:$A$777,$A192,СВЦЭМ!$B$34:$B$777,T$190)+'СЕТ СН'!$F$12-'СЕТ СН'!$F$23</f>
        <v>-505.34441741000001</v>
      </c>
      <c r="U192" s="37">
        <f>SUMIFS(СВЦЭМ!$F$34:$F$777,СВЦЭМ!$A$34:$A$777,$A192,СВЦЭМ!$B$34:$B$777,U$190)+'СЕТ СН'!$F$12-'СЕТ СН'!$F$23</f>
        <v>-504.84800841000003</v>
      </c>
      <c r="V192" s="37">
        <f>SUMIFS(СВЦЭМ!$F$34:$F$777,СВЦЭМ!$A$34:$A$777,$A192,СВЦЭМ!$B$34:$B$777,V$190)+'СЕТ СН'!$F$12-'СЕТ СН'!$F$23</f>
        <v>-504.14069761999997</v>
      </c>
      <c r="W192" s="37">
        <f>SUMIFS(СВЦЭМ!$F$34:$F$777,СВЦЭМ!$A$34:$A$777,$A192,СВЦЭМ!$B$34:$B$777,W$190)+'СЕТ СН'!$F$12-'СЕТ СН'!$F$23</f>
        <v>-502.07439228999999</v>
      </c>
      <c r="X192" s="37">
        <f>SUMIFS(СВЦЭМ!$F$34:$F$777,СВЦЭМ!$A$34:$A$777,$A192,СВЦЭМ!$B$34:$B$777,X$190)+'СЕТ СН'!$F$12-'СЕТ СН'!$F$23</f>
        <v>-500.45785165000001</v>
      </c>
      <c r="Y192" s="37">
        <f>SUMIFS(СВЦЭМ!$F$34:$F$777,СВЦЭМ!$A$34:$A$777,$A192,СВЦЭМ!$B$34:$B$777,Y$190)+'СЕТ СН'!$F$12-'СЕТ СН'!$F$23</f>
        <v>-492.17660411999998</v>
      </c>
    </row>
    <row r="193" spans="1:25" ht="15.75" x14ac:dyDescent="0.2">
      <c r="A193" s="36">
        <f t="shared" ref="A193:A221" si="5">A192+1</f>
        <v>42919</v>
      </c>
      <c r="B193" s="37">
        <f>SUMIFS(СВЦЭМ!$F$34:$F$777,СВЦЭМ!$A$34:$A$777,$A193,СВЦЭМ!$B$34:$B$777,B$190)+'СЕТ СН'!$F$12-'СЕТ СН'!$F$23</f>
        <v>-486.52785462999998</v>
      </c>
      <c r="C193" s="37">
        <f>SUMIFS(СВЦЭМ!$F$34:$F$777,СВЦЭМ!$A$34:$A$777,$A193,СВЦЭМ!$B$34:$B$777,C$190)+'СЕТ СН'!$F$12-'СЕТ СН'!$F$23</f>
        <v>-479.01398445000001</v>
      </c>
      <c r="D193" s="37">
        <f>SUMIFS(СВЦЭМ!$F$34:$F$777,СВЦЭМ!$A$34:$A$777,$A193,СВЦЭМ!$B$34:$B$777,D$190)+'СЕТ СН'!$F$12-'СЕТ СН'!$F$23</f>
        <v>-472.05162180000002</v>
      </c>
      <c r="E193" s="37">
        <f>SUMIFS(СВЦЭМ!$F$34:$F$777,СВЦЭМ!$A$34:$A$777,$A193,СВЦЭМ!$B$34:$B$777,E$190)+'СЕТ СН'!$F$12-'СЕТ СН'!$F$23</f>
        <v>-471.18267721000001</v>
      </c>
      <c r="F193" s="37">
        <f>SUMIFS(СВЦЭМ!$F$34:$F$777,СВЦЭМ!$A$34:$A$777,$A193,СВЦЭМ!$B$34:$B$777,F$190)+'СЕТ СН'!$F$12-'СЕТ СН'!$F$23</f>
        <v>-472.03119229000004</v>
      </c>
      <c r="G193" s="37">
        <f>SUMIFS(СВЦЭМ!$F$34:$F$777,СВЦЭМ!$A$34:$A$777,$A193,СВЦЭМ!$B$34:$B$777,G$190)+'СЕТ СН'!$F$12-'СЕТ СН'!$F$23</f>
        <v>-471.49453197000003</v>
      </c>
      <c r="H193" s="37">
        <f>SUMIFS(СВЦЭМ!$F$34:$F$777,СВЦЭМ!$A$34:$A$777,$A193,СВЦЭМ!$B$34:$B$777,H$190)+'СЕТ СН'!$F$12-'СЕТ СН'!$F$23</f>
        <v>-468.03829330999997</v>
      </c>
      <c r="I193" s="37">
        <f>SUMIFS(СВЦЭМ!$F$34:$F$777,СВЦЭМ!$A$34:$A$777,$A193,СВЦЭМ!$B$34:$B$777,I$190)+'СЕТ СН'!$F$12-'СЕТ СН'!$F$23</f>
        <v>-474.77358611</v>
      </c>
      <c r="J193" s="37">
        <f>SUMIFS(СВЦЭМ!$F$34:$F$777,СВЦЭМ!$A$34:$A$777,$A193,СВЦЭМ!$B$34:$B$777,J$190)+'СЕТ СН'!$F$12-'СЕТ СН'!$F$23</f>
        <v>-486.09123563999998</v>
      </c>
      <c r="K193" s="37">
        <f>SUMIFS(СВЦЭМ!$F$34:$F$777,СВЦЭМ!$A$34:$A$777,$A193,СВЦЭМ!$B$34:$B$777,K$190)+'СЕТ СН'!$F$12-'СЕТ СН'!$F$23</f>
        <v>-495.93827224</v>
      </c>
      <c r="L193" s="37">
        <f>SUMIFS(СВЦЭМ!$F$34:$F$777,СВЦЭМ!$A$34:$A$777,$A193,СВЦЭМ!$B$34:$B$777,L$190)+'СЕТ СН'!$F$12-'СЕТ СН'!$F$23</f>
        <v>-500.79497057000003</v>
      </c>
      <c r="M193" s="37">
        <f>SUMIFS(СВЦЭМ!$F$34:$F$777,СВЦЭМ!$A$34:$A$777,$A193,СВЦЭМ!$B$34:$B$777,M$190)+'СЕТ СН'!$F$12-'СЕТ СН'!$F$23</f>
        <v>-502.79395983000001</v>
      </c>
      <c r="N193" s="37">
        <f>SUMIFS(СВЦЭМ!$F$34:$F$777,СВЦЭМ!$A$34:$A$777,$A193,СВЦЭМ!$B$34:$B$777,N$190)+'СЕТ СН'!$F$12-'СЕТ СН'!$F$23</f>
        <v>-504.37020488000002</v>
      </c>
      <c r="O193" s="37">
        <f>SUMIFS(СВЦЭМ!$F$34:$F$777,СВЦЭМ!$A$34:$A$777,$A193,СВЦЭМ!$B$34:$B$777,O$190)+'СЕТ СН'!$F$12-'СЕТ СН'!$F$23</f>
        <v>-502.89079692999996</v>
      </c>
      <c r="P193" s="37">
        <f>SUMIFS(СВЦЭМ!$F$34:$F$777,СВЦЭМ!$A$34:$A$777,$A193,СВЦЭМ!$B$34:$B$777,P$190)+'СЕТ СН'!$F$12-'СЕТ СН'!$F$23</f>
        <v>-502.42962968000001</v>
      </c>
      <c r="Q193" s="37">
        <f>SUMIFS(СВЦЭМ!$F$34:$F$777,СВЦЭМ!$A$34:$A$777,$A193,СВЦЭМ!$B$34:$B$777,Q$190)+'СЕТ СН'!$F$12-'СЕТ СН'!$F$23</f>
        <v>-502.22658557</v>
      </c>
      <c r="R193" s="37">
        <f>SUMIFS(СВЦЭМ!$F$34:$F$777,СВЦЭМ!$A$34:$A$777,$A193,СВЦЭМ!$B$34:$B$777,R$190)+'СЕТ СН'!$F$12-'СЕТ СН'!$F$23</f>
        <v>-501.63733894000001</v>
      </c>
      <c r="S193" s="37">
        <f>SUMIFS(СВЦЭМ!$F$34:$F$777,СВЦЭМ!$A$34:$A$777,$A193,СВЦЭМ!$B$34:$B$777,S$190)+'СЕТ СН'!$F$12-'СЕТ СН'!$F$23</f>
        <v>-503.70502269999997</v>
      </c>
      <c r="T193" s="37">
        <f>SUMIFS(СВЦЭМ!$F$34:$F$777,СВЦЭМ!$A$34:$A$777,$A193,СВЦЭМ!$B$34:$B$777,T$190)+'СЕТ СН'!$F$12-'СЕТ СН'!$F$23</f>
        <v>-502.69984966999999</v>
      </c>
      <c r="U193" s="37">
        <f>SUMIFS(СВЦЭМ!$F$34:$F$777,СВЦЭМ!$A$34:$A$777,$A193,СВЦЭМ!$B$34:$B$777,U$190)+'СЕТ СН'!$F$12-'СЕТ СН'!$F$23</f>
        <v>-503.39634483999998</v>
      </c>
      <c r="V193" s="37">
        <f>SUMIFS(СВЦЭМ!$F$34:$F$777,СВЦЭМ!$A$34:$A$777,$A193,СВЦЭМ!$B$34:$B$777,V$190)+'СЕТ СН'!$F$12-'СЕТ СН'!$F$23</f>
        <v>-502.16112043999999</v>
      </c>
      <c r="W193" s="37">
        <f>SUMIFS(СВЦЭМ!$F$34:$F$777,СВЦЭМ!$A$34:$A$777,$A193,СВЦЭМ!$B$34:$B$777,W$190)+'СЕТ СН'!$F$12-'СЕТ СН'!$F$23</f>
        <v>-499.64532943</v>
      </c>
      <c r="X193" s="37">
        <f>SUMIFS(СВЦЭМ!$F$34:$F$777,СВЦЭМ!$A$34:$A$777,$A193,СВЦЭМ!$B$34:$B$777,X$190)+'СЕТ СН'!$F$12-'СЕТ СН'!$F$23</f>
        <v>-492.40883209000003</v>
      </c>
      <c r="Y193" s="37">
        <f>SUMIFS(СВЦЭМ!$F$34:$F$777,СВЦЭМ!$A$34:$A$777,$A193,СВЦЭМ!$B$34:$B$777,Y$190)+'СЕТ СН'!$F$12-'СЕТ СН'!$F$23</f>
        <v>-486.26969191000001</v>
      </c>
    </row>
    <row r="194" spans="1:25" ht="15.75" x14ac:dyDescent="0.2">
      <c r="A194" s="36">
        <f t="shared" si="5"/>
        <v>42920</v>
      </c>
      <c r="B194" s="37">
        <f>SUMIFS(СВЦЭМ!$F$34:$F$777,СВЦЭМ!$A$34:$A$777,$A194,СВЦЭМ!$B$34:$B$777,B$190)+'СЕТ СН'!$F$12-'СЕТ СН'!$F$23</f>
        <v>-486.64450757999998</v>
      </c>
      <c r="C194" s="37">
        <f>SUMIFS(СВЦЭМ!$F$34:$F$777,СВЦЭМ!$A$34:$A$777,$A194,СВЦЭМ!$B$34:$B$777,C$190)+'СЕТ СН'!$F$12-'СЕТ СН'!$F$23</f>
        <v>-480.31150814</v>
      </c>
      <c r="D194" s="37">
        <f>SUMIFS(СВЦЭМ!$F$34:$F$777,СВЦЭМ!$A$34:$A$777,$A194,СВЦЭМ!$B$34:$B$777,D$190)+'СЕТ СН'!$F$12-'СЕТ СН'!$F$23</f>
        <v>-472.39513115</v>
      </c>
      <c r="E194" s="37">
        <f>SUMIFS(СВЦЭМ!$F$34:$F$777,СВЦЭМ!$A$34:$A$777,$A194,СВЦЭМ!$B$34:$B$777,E$190)+'СЕТ СН'!$F$12-'СЕТ СН'!$F$23</f>
        <v>-471.74876035</v>
      </c>
      <c r="F194" s="37">
        <f>SUMIFS(СВЦЭМ!$F$34:$F$777,СВЦЭМ!$A$34:$A$777,$A194,СВЦЭМ!$B$34:$B$777,F$190)+'СЕТ СН'!$F$12-'СЕТ СН'!$F$23</f>
        <v>-472.45325643000001</v>
      </c>
      <c r="G194" s="37">
        <f>SUMIFS(СВЦЭМ!$F$34:$F$777,СВЦЭМ!$A$34:$A$777,$A194,СВЦЭМ!$B$34:$B$777,G$190)+'СЕТ СН'!$F$12-'СЕТ СН'!$F$23</f>
        <v>-472.13401070999998</v>
      </c>
      <c r="H194" s="37">
        <f>SUMIFS(СВЦЭМ!$F$34:$F$777,СВЦЭМ!$A$34:$A$777,$A194,СВЦЭМ!$B$34:$B$777,H$190)+'СЕТ СН'!$F$12-'СЕТ СН'!$F$23</f>
        <v>-468.81728884</v>
      </c>
      <c r="I194" s="37">
        <f>SUMIFS(СВЦЭМ!$F$34:$F$777,СВЦЭМ!$A$34:$A$777,$A194,СВЦЭМ!$B$34:$B$777,I$190)+'СЕТ СН'!$F$12-'СЕТ СН'!$F$23</f>
        <v>-479.12153246000003</v>
      </c>
      <c r="J194" s="37">
        <f>SUMIFS(СВЦЭМ!$F$34:$F$777,СВЦЭМ!$A$34:$A$777,$A194,СВЦЭМ!$B$34:$B$777,J$190)+'СЕТ СН'!$F$12-'СЕТ СН'!$F$23</f>
        <v>-490.63863431999999</v>
      </c>
      <c r="K194" s="37">
        <f>SUMIFS(СВЦЭМ!$F$34:$F$777,СВЦЭМ!$A$34:$A$777,$A194,СВЦЭМ!$B$34:$B$777,K$190)+'СЕТ СН'!$F$12-'СЕТ СН'!$F$23</f>
        <v>-498.75166123999998</v>
      </c>
      <c r="L194" s="37">
        <f>SUMIFS(СВЦЭМ!$F$34:$F$777,СВЦЭМ!$A$34:$A$777,$A194,СВЦЭМ!$B$34:$B$777,L$190)+'СЕТ СН'!$F$12-'СЕТ СН'!$F$23</f>
        <v>-505.53543502000002</v>
      </c>
      <c r="M194" s="37">
        <f>SUMIFS(СВЦЭМ!$F$34:$F$777,СВЦЭМ!$A$34:$A$777,$A194,СВЦЭМ!$B$34:$B$777,M$190)+'СЕТ СН'!$F$12-'СЕТ СН'!$F$23</f>
        <v>-507.13688042000001</v>
      </c>
      <c r="N194" s="37">
        <f>SUMIFS(СВЦЭМ!$F$34:$F$777,СВЦЭМ!$A$34:$A$777,$A194,СВЦЭМ!$B$34:$B$777,N$190)+'СЕТ СН'!$F$12-'СЕТ СН'!$F$23</f>
        <v>-507.72786229999997</v>
      </c>
      <c r="O194" s="37">
        <f>SUMIFS(СВЦЭМ!$F$34:$F$777,СВЦЭМ!$A$34:$A$777,$A194,СВЦЭМ!$B$34:$B$777,O$190)+'СЕТ СН'!$F$12-'СЕТ СН'!$F$23</f>
        <v>-506.69462672999998</v>
      </c>
      <c r="P194" s="37">
        <f>SUMIFS(СВЦЭМ!$F$34:$F$777,СВЦЭМ!$A$34:$A$777,$A194,СВЦЭМ!$B$34:$B$777,P$190)+'СЕТ СН'!$F$12-'СЕТ СН'!$F$23</f>
        <v>-505.74477617000002</v>
      </c>
      <c r="Q194" s="37">
        <f>SUMIFS(СВЦЭМ!$F$34:$F$777,СВЦЭМ!$A$34:$A$777,$A194,СВЦЭМ!$B$34:$B$777,Q$190)+'СЕТ СН'!$F$12-'СЕТ СН'!$F$23</f>
        <v>-504.8901042</v>
      </c>
      <c r="R194" s="37">
        <f>SUMIFS(СВЦЭМ!$F$34:$F$777,СВЦЭМ!$A$34:$A$777,$A194,СВЦЭМ!$B$34:$B$777,R$190)+'СЕТ СН'!$F$12-'СЕТ СН'!$F$23</f>
        <v>-502.29514627999998</v>
      </c>
      <c r="S194" s="37">
        <f>SUMIFS(СВЦЭМ!$F$34:$F$777,СВЦЭМ!$A$34:$A$777,$A194,СВЦЭМ!$B$34:$B$777,S$190)+'СЕТ СН'!$F$12-'СЕТ СН'!$F$23</f>
        <v>-500.23923522000001</v>
      </c>
      <c r="T194" s="37">
        <f>SUMIFS(СВЦЭМ!$F$34:$F$777,СВЦЭМ!$A$34:$A$777,$A194,СВЦЭМ!$B$34:$B$777,T$190)+'СЕТ СН'!$F$12-'СЕТ СН'!$F$23</f>
        <v>-497.33223601999998</v>
      </c>
      <c r="U194" s="37">
        <f>SUMIFS(СВЦЭМ!$F$34:$F$777,СВЦЭМ!$A$34:$A$777,$A194,СВЦЭМ!$B$34:$B$777,U$190)+'СЕТ СН'!$F$12-'СЕТ СН'!$F$23</f>
        <v>-497.00729711999998</v>
      </c>
      <c r="V194" s="37">
        <f>SUMIFS(СВЦЭМ!$F$34:$F$777,СВЦЭМ!$A$34:$A$777,$A194,СВЦЭМ!$B$34:$B$777,V$190)+'СЕТ СН'!$F$12-'СЕТ СН'!$F$23</f>
        <v>-495.96042967</v>
      </c>
      <c r="W194" s="37">
        <f>SUMIFS(СВЦЭМ!$F$34:$F$777,СВЦЭМ!$A$34:$A$777,$A194,СВЦЭМ!$B$34:$B$777,W$190)+'СЕТ СН'!$F$12-'СЕТ СН'!$F$23</f>
        <v>-493.92161541999997</v>
      </c>
      <c r="X194" s="37">
        <f>SUMIFS(СВЦЭМ!$F$34:$F$777,СВЦЭМ!$A$34:$A$777,$A194,СВЦЭМ!$B$34:$B$777,X$190)+'СЕТ СН'!$F$12-'СЕТ СН'!$F$23</f>
        <v>-493.71268394999998</v>
      </c>
      <c r="Y194" s="37">
        <f>SUMIFS(СВЦЭМ!$F$34:$F$777,СВЦЭМ!$A$34:$A$777,$A194,СВЦЭМ!$B$34:$B$777,Y$190)+'СЕТ СН'!$F$12-'СЕТ СН'!$F$23</f>
        <v>-487.99464472</v>
      </c>
    </row>
    <row r="195" spans="1:25" ht="15.75" x14ac:dyDescent="0.2">
      <c r="A195" s="36">
        <f t="shared" si="5"/>
        <v>42921</v>
      </c>
      <c r="B195" s="37">
        <f>SUMIFS(СВЦЭМ!$F$34:$F$777,СВЦЭМ!$A$34:$A$777,$A195,СВЦЭМ!$B$34:$B$777,B$190)+'СЕТ СН'!$F$12-'СЕТ СН'!$F$23</f>
        <v>-486.97192547999998</v>
      </c>
      <c r="C195" s="37">
        <f>SUMIFS(СВЦЭМ!$F$34:$F$777,СВЦЭМ!$A$34:$A$777,$A195,СВЦЭМ!$B$34:$B$777,C$190)+'СЕТ СН'!$F$12-'СЕТ СН'!$F$23</f>
        <v>-474.69290596999997</v>
      </c>
      <c r="D195" s="37">
        <f>SUMIFS(СВЦЭМ!$F$34:$F$777,СВЦЭМ!$A$34:$A$777,$A195,СВЦЭМ!$B$34:$B$777,D$190)+'СЕТ СН'!$F$12-'СЕТ СН'!$F$23</f>
        <v>-472.63239856000001</v>
      </c>
      <c r="E195" s="37">
        <f>SUMIFS(СВЦЭМ!$F$34:$F$777,СВЦЭМ!$A$34:$A$777,$A195,СВЦЭМ!$B$34:$B$777,E$190)+'СЕТ СН'!$F$12-'СЕТ СН'!$F$23</f>
        <v>-472.38919756999996</v>
      </c>
      <c r="F195" s="37">
        <f>SUMIFS(СВЦЭМ!$F$34:$F$777,СВЦЭМ!$A$34:$A$777,$A195,СВЦЭМ!$B$34:$B$777,F$190)+'СЕТ СН'!$F$12-'СЕТ СН'!$F$23</f>
        <v>-472.57248060000001</v>
      </c>
      <c r="G195" s="37">
        <f>SUMIFS(СВЦЭМ!$F$34:$F$777,СВЦЭМ!$A$34:$A$777,$A195,СВЦЭМ!$B$34:$B$777,G$190)+'СЕТ СН'!$F$12-'СЕТ СН'!$F$23</f>
        <v>-472.28821011000002</v>
      </c>
      <c r="H195" s="37">
        <f>SUMIFS(СВЦЭМ!$F$34:$F$777,СВЦЭМ!$A$34:$A$777,$A195,СВЦЭМ!$B$34:$B$777,H$190)+'СЕТ СН'!$F$12-'СЕТ СН'!$F$23</f>
        <v>-468.18013590999999</v>
      </c>
      <c r="I195" s="37">
        <f>SUMIFS(СВЦЭМ!$F$34:$F$777,СВЦЭМ!$A$34:$A$777,$A195,СВЦЭМ!$B$34:$B$777,I$190)+'СЕТ СН'!$F$12-'СЕТ СН'!$F$23</f>
        <v>-478.8630149</v>
      </c>
      <c r="J195" s="37">
        <f>SUMIFS(СВЦЭМ!$F$34:$F$777,СВЦЭМ!$A$34:$A$777,$A195,СВЦЭМ!$B$34:$B$777,J$190)+'СЕТ СН'!$F$12-'СЕТ СН'!$F$23</f>
        <v>-488.21790007999999</v>
      </c>
      <c r="K195" s="37">
        <f>SUMIFS(СВЦЭМ!$F$34:$F$777,СВЦЭМ!$A$34:$A$777,$A195,СВЦЭМ!$B$34:$B$777,K$190)+'СЕТ СН'!$F$12-'СЕТ СН'!$F$23</f>
        <v>-496.53356478000001</v>
      </c>
      <c r="L195" s="37">
        <f>SUMIFS(СВЦЭМ!$F$34:$F$777,СВЦЭМ!$A$34:$A$777,$A195,СВЦЭМ!$B$34:$B$777,L$190)+'СЕТ СН'!$F$12-'СЕТ СН'!$F$23</f>
        <v>-503.54239703000002</v>
      </c>
      <c r="M195" s="37">
        <f>SUMIFS(СВЦЭМ!$F$34:$F$777,СВЦЭМ!$A$34:$A$777,$A195,СВЦЭМ!$B$34:$B$777,M$190)+'СЕТ СН'!$F$12-'СЕТ СН'!$F$23</f>
        <v>-504.89888616000002</v>
      </c>
      <c r="N195" s="37">
        <f>SUMIFS(СВЦЭМ!$F$34:$F$777,СВЦЭМ!$A$34:$A$777,$A195,СВЦЭМ!$B$34:$B$777,N$190)+'СЕТ СН'!$F$12-'СЕТ СН'!$F$23</f>
        <v>-503.88314542000001</v>
      </c>
      <c r="O195" s="37">
        <f>SUMIFS(СВЦЭМ!$F$34:$F$777,СВЦЭМ!$A$34:$A$777,$A195,СВЦЭМ!$B$34:$B$777,O$190)+'СЕТ СН'!$F$12-'СЕТ СН'!$F$23</f>
        <v>-502.67245926999999</v>
      </c>
      <c r="P195" s="37">
        <f>SUMIFS(СВЦЭМ!$F$34:$F$777,СВЦЭМ!$A$34:$A$777,$A195,СВЦЭМ!$B$34:$B$777,P$190)+'СЕТ СН'!$F$12-'СЕТ СН'!$F$23</f>
        <v>-502.25828726999998</v>
      </c>
      <c r="Q195" s="37">
        <f>SUMIFS(СВЦЭМ!$F$34:$F$777,СВЦЭМ!$A$34:$A$777,$A195,СВЦЭМ!$B$34:$B$777,Q$190)+'СЕТ СН'!$F$12-'СЕТ СН'!$F$23</f>
        <v>-502.45754067000001</v>
      </c>
      <c r="R195" s="37">
        <f>SUMIFS(СВЦЭМ!$F$34:$F$777,СВЦЭМ!$A$34:$A$777,$A195,СВЦЭМ!$B$34:$B$777,R$190)+'СЕТ СН'!$F$12-'СЕТ СН'!$F$23</f>
        <v>-501.61446169999999</v>
      </c>
      <c r="S195" s="37">
        <f>SUMIFS(СВЦЭМ!$F$34:$F$777,СВЦЭМ!$A$34:$A$777,$A195,СВЦЭМ!$B$34:$B$777,S$190)+'СЕТ СН'!$F$12-'СЕТ СН'!$F$23</f>
        <v>-502.90868825000001</v>
      </c>
      <c r="T195" s="37">
        <f>SUMIFS(СВЦЭМ!$F$34:$F$777,СВЦЭМ!$A$34:$A$777,$A195,СВЦЭМ!$B$34:$B$777,T$190)+'СЕТ СН'!$F$12-'СЕТ СН'!$F$23</f>
        <v>-502.16847661999998</v>
      </c>
      <c r="U195" s="37">
        <f>SUMIFS(СВЦЭМ!$F$34:$F$777,СВЦЭМ!$A$34:$A$777,$A195,СВЦЭМ!$B$34:$B$777,U$190)+'СЕТ СН'!$F$12-'СЕТ СН'!$F$23</f>
        <v>-501.82479505000003</v>
      </c>
      <c r="V195" s="37">
        <f>SUMIFS(СВЦЭМ!$F$34:$F$777,СВЦЭМ!$A$34:$A$777,$A195,СВЦЭМ!$B$34:$B$777,V$190)+'СЕТ СН'!$F$12-'СЕТ СН'!$F$23</f>
        <v>-500.33818253999999</v>
      </c>
      <c r="W195" s="37">
        <f>SUMIFS(СВЦЭМ!$F$34:$F$777,СВЦЭМ!$A$34:$A$777,$A195,СВЦЭМ!$B$34:$B$777,W$190)+'СЕТ СН'!$F$12-'СЕТ СН'!$F$23</f>
        <v>-497.67729924000002</v>
      </c>
      <c r="X195" s="37">
        <f>SUMIFS(СВЦЭМ!$F$34:$F$777,СВЦЭМ!$A$34:$A$777,$A195,СВЦЭМ!$B$34:$B$777,X$190)+'СЕТ СН'!$F$12-'СЕТ СН'!$F$23</f>
        <v>-495.32355014000001</v>
      </c>
      <c r="Y195" s="37">
        <f>SUMIFS(СВЦЭМ!$F$34:$F$777,СВЦЭМ!$A$34:$A$777,$A195,СВЦЭМ!$B$34:$B$777,Y$190)+'СЕТ СН'!$F$12-'СЕТ СН'!$F$23</f>
        <v>-490.76174738999998</v>
      </c>
    </row>
    <row r="196" spans="1:25" ht="15.75" x14ac:dyDescent="0.2">
      <c r="A196" s="36">
        <f t="shared" si="5"/>
        <v>42922</v>
      </c>
      <c r="B196" s="37">
        <f>SUMIFS(СВЦЭМ!$F$34:$F$777,СВЦЭМ!$A$34:$A$777,$A196,СВЦЭМ!$B$34:$B$777,B$190)+'СЕТ СН'!$F$12-'СЕТ СН'!$F$23</f>
        <v>-480.57684766</v>
      </c>
      <c r="C196" s="37">
        <f>SUMIFS(СВЦЭМ!$F$34:$F$777,СВЦЭМ!$A$34:$A$777,$A196,СВЦЭМ!$B$34:$B$777,C$190)+'СЕТ СН'!$F$12-'СЕТ СН'!$F$23</f>
        <v>-474.54877068000002</v>
      </c>
      <c r="D196" s="37">
        <f>SUMIFS(СВЦЭМ!$F$34:$F$777,СВЦЭМ!$A$34:$A$777,$A196,СВЦЭМ!$B$34:$B$777,D$190)+'СЕТ СН'!$F$12-'СЕТ СН'!$F$23</f>
        <v>-469.71757737000001</v>
      </c>
      <c r="E196" s="37">
        <f>SUMIFS(СВЦЭМ!$F$34:$F$777,СВЦЭМ!$A$34:$A$777,$A196,СВЦЭМ!$B$34:$B$777,E$190)+'СЕТ СН'!$F$12-'СЕТ СН'!$F$23</f>
        <v>-469.36607964000001</v>
      </c>
      <c r="F196" s="37">
        <f>SUMIFS(СВЦЭМ!$F$34:$F$777,СВЦЭМ!$A$34:$A$777,$A196,СВЦЭМ!$B$34:$B$777,F$190)+'СЕТ СН'!$F$12-'СЕТ СН'!$F$23</f>
        <v>-468.54704311</v>
      </c>
      <c r="G196" s="37">
        <f>SUMIFS(СВЦЭМ!$F$34:$F$777,СВЦЭМ!$A$34:$A$777,$A196,СВЦЭМ!$B$34:$B$777,G$190)+'СЕТ СН'!$F$12-'СЕТ СН'!$F$23</f>
        <v>-468.64278882999997</v>
      </c>
      <c r="H196" s="37">
        <f>SUMIFS(СВЦЭМ!$F$34:$F$777,СВЦЭМ!$A$34:$A$777,$A196,СВЦЭМ!$B$34:$B$777,H$190)+'СЕТ СН'!$F$12-'СЕТ СН'!$F$23</f>
        <v>-465.42183568000002</v>
      </c>
      <c r="I196" s="37">
        <f>SUMIFS(СВЦЭМ!$F$34:$F$777,СВЦЭМ!$A$34:$A$777,$A196,СВЦЭМ!$B$34:$B$777,I$190)+'СЕТ СН'!$F$12-'СЕТ СН'!$F$23</f>
        <v>-473.25360388000001</v>
      </c>
      <c r="J196" s="37">
        <f>SUMIFS(СВЦЭМ!$F$34:$F$777,СВЦЭМ!$A$34:$A$777,$A196,СВЦЭМ!$B$34:$B$777,J$190)+'СЕТ СН'!$F$12-'СЕТ СН'!$F$23</f>
        <v>-486.00111430999999</v>
      </c>
      <c r="K196" s="37">
        <f>SUMIFS(СВЦЭМ!$F$34:$F$777,СВЦЭМ!$A$34:$A$777,$A196,СВЦЭМ!$B$34:$B$777,K$190)+'СЕТ СН'!$F$12-'СЕТ СН'!$F$23</f>
        <v>-495.64851326999997</v>
      </c>
      <c r="L196" s="37">
        <f>SUMIFS(СВЦЭМ!$F$34:$F$777,СВЦЭМ!$A$34:$A$777,$A196,СВЦЭМ!$B$34:$B$777,L$190)+'СЕТ СН'!$F$12-'СЕТ СН'!$F$23</f>
        <v>-502.20454884000003</v>
      </c>
      <c r="M196" s="37">
        <f>SUMIFS(СВЦЭМ!$F$34:$F$777,СВЦЭМ!$A$34:$A$777,$A196,СВЦЭМ!$B$34:$B$777,M$190)+'СЕТ СН'!$F$12-'СЕТ СН'!$F$23</f>
        <v>-504.39583087</v>
      </c>
      <c r="N196" s="37">
        <f>SUMIFS(СВЦЭМ!$F$34:$F$777,СВЦЭМ!$A$34:$A$777,$A196,СВЦЭМ!$B$34:$B$777,N$190)+'СЕТ СН'!$F$12-'СЕТ СН'!$F$23</f>
        <v>-504.87332856</v>
      </c>
      <c r="O196" s="37">
        <f>SUMIFS(СВЦЭМ!$F$34:$F$777,СВЦЭМ!$A$34:$A$777,$A196,СВЦЭМ!$B$34:$B$777,O$190)+'СЕТ СН'!$F$12-'СЕТ СН'!$F$23</f>
        <v>-504.04506586000002</v>
      </c>
      <c r="P196" s="37">
        <f>SUMIFS(СВЦЭМ!$F$34:$F$777,СВЦЭМ!$A$34:$A$777,$A196,СВЦЭМ!$B$34:$B$777,P$190)+'СЕТ СН'!$F$12-'СЕТ СН'!$F$23</f>
        <v>-503.73273429</v>
      </c>
      <c r="Q196" s="37">
        <f>SUMIFS(СВЦЭМ!$F$34:$F$777,СВЦЭМ!$A$34:$A$777,$A196,СВЦЭМ!$B$34:$B$777,Q$190)+'СЕТ СН'!$F$12-'СЕТ СН'!$F$23</f>
        <v>-502.98356975000002</v>
      </c>
      <c r="R196" s="37">
        <f>SUMIFS(СВЦЭМ!$F$34:$F$777,СВЦЭМ!$A$34:$A$777,$A196,СВЦЭМ!$B$34:$B$777,R$190)+'СЕТ СН'!$F$12-'СЕТ СН'!$F$23</f>
        <v>-502.31401145000001</v>
      </c>
      <c r="S196" s="37">
        <f>SUMIFS(СВЦЭМ!$F$34:$F$777,СВЦЭМ!$A$34:$A$777,$A196,СВЦЭМ!$B$34:$B$777,S$190)+'СЕТ СН'!$F$12-'СЕТ СН'!$F$23</f>
        <v>-503.01391814999999</v>
      </c>
      <c r="T196" s="37">
        <f>SUMIFS(СВЦЭМ!$F$34:$F$777,СВЦЭМ!$A$34:$A$777,$A196,СВЦЭМ!$B$34:$B$777,T$190)+'СЕТ СН'!$F$12-'СЕТ СН'!$F$23</f>
        <v>-502.72524764000002</v>
      </c>
      <c r="U196" s="37">
        <f>SUMIFS(СВЦЭМ!$F$34:$F$777,СВЦЭМ!$A$34:$A$777,$A196,СВЦЭМ!$B$34:$B$777,U$190)+'СЕТ СН'!$F$12-'СЕТ СН'!$F$23</f>
        <v>-502.67620985000002</v>
      </c>
      <c r="V196" s="37">
        <f>SUMIFS(СВЦЭМ!$F$34:$F$777,СВЦЭМ!$A$34:$A$777,$A196,СВЦЭМ!$B$34:$B$777,V$190)+'СЕТ СН'!$F$12-'СЕТ СН'!$F$23</f>
        <v>-501.48149262999999</v>
      </c>
      <c r="W196" s="37">
        <f>SUMIFS(СВЦЭМ!$F$34:$F$777,СВЦЭМ!$A$34:$A$777,$A196,СВЦЭМ!$B$34:$B$777,W$190)+'СЕТ СН'!$F$12-'СЕТ СН'!$F$23</f>
        <v>-498.48263287999998</v>
      </c>
      <c r="X196" s="37">
        <f>SUMIFS(СВЦЭМ!$F$34:$F$777,СВЦЭМ!$A$34:$A$777,$A196,СВЦЭМ!$B$34:$B$777,X$190)+'СЕТ СН'!$F$12-'СЕТ СН'!$F$23</f>
        <v>-493.03892164000001</v>
      </c>
      <c r="Y196" s="37">
        <f>SUMIFS(СВЦЭМ!$F$34:$F$777,СВЦЭМ!$A$34:$A$777,$A196,СВЦЭМ!$B$34:$B$777,Y$190)+'СЕТ СН'!$F$12-'СЕТ СН'!$F$23</f>
        <v>-486.98343335999999</v>
      </c>
    </row>
    <row r="197" spans="1:25" ht="15.75" x14ac:dyDescent="0.2">
      <c r="A197" s="36">
        <f t="shared" si="5"/>
        <v>42923</v>
      </c>
      <c r="B197" s="37">
        <f>SUMIFS(СВЦЭМ!$F$34:$F$777,СВЦЭМ!$A$34:$A$777,$A197,СВЦЭМ!$B$34:$B$777,B$190)+'СЕТ СН'!$F$12-'СЕТ СН'!$F$23</f>
        <v>-484.83934525000001</v>
      </c>
      <c r="C197" s="37">
        <f>SUMIFS(СВЦЭМ!$F$34:$F$777,СВЦЭМ!$A$34:$A$777,$A197,СВЦЭМ!$B$34:$B$777,C$190)+'СЕТ СН'!$F$12-'СЕТ СН'!$F$23</f>
        <v>-472.70380691000003</v>
      </c>
      <c r="D197" s="37">
        <f>SUMIFS(СВЦЭМ!$F$34:$F$777,СВЦЭМ!$A$34:$A$777,$A197,СВЦЭМ!$B$34:$B$777,D$190)+'СЕТ СН'!$F$12-'СЕТ СН'!$F$23</f>
        <v>-471.00780001999999</v>
      </c>
      <c r="E197" s="37">
        <f>SUMIFS(СВЦЭМ!$F$34:$F$777,СВЦЭМ!$A$34:$A$777,$A197,СВЦЭМ!$B$34:$B$777,E$190)+'СЕТ СН'!$F$12-'СЕТ СН'!$F$23</f>
        <v>-469.68532872999998</v>
      </c>
      <c r="F197" s="37">
        <f>SUMIFS(СВЦЭМ!$F$34:$F$777,СВЦЭМ!$A$34:$A$777,$A197,СВЦЭМ!$B$34:$B$777,F$190)+'СЕТ СН'!$F$12-'СЕТ СН'!$F$23</f>
        <v>-470.05636188</v>
      </c>
      <c r="G197" s="37">
        <f>SUMIFS(СВЦЭМ!$F$34:$F$777,СВЦЭМ!$A$34:$A$777,$A197,СВЦЭМ!$B$34:$B$777,G$190)+'СЕТ СН'!$F$12-'СЕТ СН'!$F$23</f>
        <v>-470.41336471</v>
      </c>
      <c r="H197" s="37">
        <f>SUMIFS(СВЦЭМ!$F$34:$F$777,СВЦЭМ!$A$34:$A$777,$A197,СВЦЭМ!$B$34:$B$777,H$190)+'СЕТ СН'!$F$12-'СЕТ СН'!$F$23</f>
        <v>-466.57414683000002</v>
      </c>
      <c r="I197" s="37">
        <f>SUMIFS(СВЦЭМ!$F$34:$F$777,СВЦЭМ!$A$34:$A$777,$A197,СВЦЭМ!$B$34:$B$777,I$190)+'СЕТ СН'!$F$12-'СЕТ СН'!$F$23</f>
        <v>-470.94055114000003</v>
      </c>
      <c r="J197" s="37">
        <f>SUMIFS(СВЦЭМ!$F$34:$F$777,СВЦЭМ!$A$34:$A$777,$A197,СВЦЭМ!$B$34:$B$777,J$190)+'СЕТ СН'!$F$12-'СЕТ СН'!$F$23</f>
        <v>-483.56087126</v>
      </c>
      <c r="K197" s="37">
        <f>SUMIFS(СВЦЭМ!$F$34:$F$777,СВЦЭМ!$A$34:$A$777,$A197,СВЦЭМ!$B$34:$B$777,K$190)+'СЕТ СН'!$F$12-'СЕТ СН'!$F$23</f>
        <v>-493.42060087999999</v>
      </c>
      <c r="L197" s="37">
        <f>SUMIFS(СВЦЭМ!$F$34:$F$777,СВЦЭМ!$A$34:$A$777,$A197,СВЦЭМ!$B$34:$B$777,L$190)+'СЕТ СН'!$F$12-'СЕТ СН'!$F$23</f>
        <v>-500.58983878999999</v>
      </c>
      <c r="M197" s="37">
        <f>SUMIFS(СВЦЭМ!$F$34:$F$777,СВЦЭМ!$A$34:$A$777,$A197,СВЦЭМ!$B$34:$B$777,M$190)+'СЕТ СН'!$F$12-'СЕТ СН'!$F$23</f>
        <v>-503.00732310000001</v>
      </c>
      <c r="N197" s="37">
        <f>SUMIFS(СВЦЭМ!$F$34:$F$777,СВЦЭМ!$A$34:$A$777,$A197,СВЦЭМ!$B$34:$B$777,N$190)+'СЕТ СН'!$F$12-'СЕТ СН'!$F$23</f>
        <v>-503.39469983999999</v>
      </c>
      <c r="O197" s="37">
        <f>SUMIFS(СВЦЭМ!$F$34:$F$777,СВЦЭМ!$A$34:$A$777,$A197,СВЦЭМ!$B$34:$B$777,O$190)+'СЕТ СН'!$F$12-'СЕТ СН'!$F$23</f>
        <v>-502.61405036999997</v>
      </c>
      <c r="P197" s="37">
        <f>SUMIFS(СВЦЭМ!$F$34:$F$777,СВЦЭМ!$A$34:$A$777,$A197,СВЦЭМ!$B$34:$B$777,P$190)+'СЕТ СН'!$F$12-'СЕТ СН'!$F$23</f>
        <v>-502.18733519</v>
      </c>
      <c r="Q197" s="37">
        <f>SUMIFS(СВЦЭМ!$F$34:$F$777,СВЦЭМ!$A$34:$A$777,$A197,СВЦЭМ!$B$34:$B$777,Q$190)+'СЕТ СН'!$F$12-'СЕТ СН'!$F$23</f>
        <v>-502.51776210000003</v>
      </c>
      <c r="R197" s="37">
        <f>SUMIFS(СВЦЭМ!$F$34:$F$777,СВЦЭМ!$A$34:$A$777,$A197,СВЦЭМ!$B$34:$B$777,R$190)+'СЕТ СН'!$F$12-'СЕТ СН'!$F$23</f>
        <v>-501.93917866999999</v>
      </c>
      <c r="S197" s="37">
        <f>SUMIFS(СВЦЭМ!$F$34:$F$777,СВЦЭМ!$A$34:$A$777,$A197,СВЦЭМ!$B$34:$B$777,S$190)+'СЕТ СН'!$F$12-'СЕТ СН'!$F$23</f>
        <v>-503.22143120999999</v>
      </c>
      <c r="T197" s="37">
        <f>SUMIFS(СВЦЭМ!$F$34:$F$777,СВЦЭМ!$A$34:$A$777,$A197,СВЦЭМ!$B$34:$B$777,T$190)+'СЕТ СН'!$F$12-'СЕТ СН'!$F$23</f>
        <v>-502.10856283999999</v>
      </c>
      <c r="U197" s="37">
        <f>SUMIFS(СВЦЭМ!$F$34:$F$777,СВЦЭМ!$A$34:$A$777,$A197,СВЦЭМ!$B$34:$B$777,U$190)+'СЕТ СН'!$F$12-'СЕТ СН'!$F$23</f>
        <v>-501.70580131999998</v>
      </c>
      <c r="V197" s="37">
        <f>SUMIFS(СВЦЭМ!$F$34:$F$777,СВЦЭМ!$A$34:$A$777,$A197,СВЦЭМ!$B$34:$B$777,V$190)+'СЕТ СН'!$F$12-'СЕТ СН'!$F$23</f>
        <v>-500.24213828000001</v>
      </c>
      <c r="W197" s="37">
        <f>SUMIFS(СВЦЭМ!$F$34:$F$777,СВЦЭМ!$A$34:$A$777,$A197,СВЦЭМ!$B$34:$B$777,W$190)+'СЕТ СН'!$F$12-'СЕТ СН'!$F$23</f>
        <v>-497.45109588000003</v>
      </c>
      <c r="X197" s="37">
        <f>SUMIFS(СВЦЭМ!$F$34:$F$777,СВЦЭМ!$A$34:$A$777,$A197,СВЦЭМ!$B$34:$B$777,X$190)+'СЕТ СН'!$F$12-'СЕТ СН'!$F$23</f>
        <v>-490.79837164000003</v>
      </c>
      <c r="Y197" s="37">
        <f>SUMIFS(СВЦЭМ!$F$34:$F$777,СВЦЭМ!$A$34:$A$777,$A197,СВЦЭМ!$B$34:$B$777,Y$190)+'СЕТ СН'!$F$12-'СЕТ СН'!$F$23</f>
        <v>-483.72909475</v>
      </c>
    </row>
    <row r="198" spans="1:25" ht="15.75" x14ac:dyDescent="0.2">
      <c r="A198" s="36">
        <f t="shared" si="5"/>
        <v>42924</v>
      </c>
      <c r="B198" s="37">
        <f>SUMIFS(СВЦЭМ!$F$34:$F$777,СВЦЭМ!$A$34:$A$777,$A198,СВЦЭМ!$B$34:$B$777,B$190)+'СЕТ СН'!$F$12-'СЕТ СН'!$F$23</f>
        <v>-480.08460379000002</v>
      </c>
      <c r="C198" s="37">
        <f>SUMIFS(СВЦЭМ!$F$34:$F$777,СВЦЭМ!$A$34:$A$777,$A198,СВЦЭМ!$B$34:$B$777,C$190)+'СЕТ СН'!$F$12-'СЕТ СН'!$F$23</f>
        <v>-473.38783534999999</v>
      </c>
      <c r="D198" s="37">
        <f>SUMIFS(СВЦЭМ!$F$34:$F$777,СВЦЭМ!$A$34:$A$777,$A198,СВЦЭМ!$B$34:$B$777,D$190)+'СЕТ СН'!$F$12-'СЕТ СН'!$F$23</f>
        <v>-468.63977554000002</v>
      </c>
      <c r="E198" s="37">
        <f>SUMIFS(СВЦЭМ!$F$34:$F$777,СВЦЭМ!$A$34:$A$777,$A198,СВЦЭМ!$B$34:$B$777,E$190)+'СЕТ СН'!$F$12-'СЕТ СН'!$F$23</f>
        <v>-468.15371901000003</v>
      </c>
      <c r="F198" s="37">
        <f>SUMIFS(СВЦЭМ!$F$34:$F$777,СВЦЭМ!$A$34:$A$777,$A198,СВЦЭМ!$B$34:$B$777,F$190)+'СЕТ СН'!$F$12-'СЕТ СН'!$F$23</f>
        <v>-468.45453703999999</v>
      </c>
      <c r="G198" s="37">
        <f>SUMIFS(СВЦЭМ!$F$34:$F$777,СВЦЭМ!$A$34:$A$777,$A198,СВЦЭМ!$B$34:$B$777,G$190)+'СЕТ СН'!$F$12-'СЕТ СН'!$F$23</f>
        <v>-469.04520766000002</v>
      </c>
      <c r="H198" s="37">
        <f>SUMIFS(СВЦЭМ!$F$34:$F$777,СВЦЭМ!$A$34:$A$777,$A198,СВЦЭМ!$B$34:$B$777,H$190)+'СЕТ СН'!$F$12-'СЕТ СН'!$F$23</f>
        <v>-468.47193070000003</v>
      </c>
      <c r="I198" s="37">
        <f>SUMIFS(СВЦЭМ!$F$34:$F$777,СВЦЭМ!$A$34:$A$777,$A198,СВЦЭМ!$B$34:$B$777,I$190)+'СЕТ СН'!$F$12-'СЕТ СН'!$F$23</f>
        <v>-477.59891909999999</v>
      </c>
      <c r="J198" s="37">
        <f>SUMIFS(СВЦЭМ!$F$34:$F$777,СВЦЭМ!$A$34:$A$777,$A198,СВЦЭМ!$B$34:$B$777,J$190)+'СЕТ СН'!$F$12-'СЕТ СН'!$F$23</f>
        <v>-486.52391516</v>
      </c>
      <c r="K198" s="37">
        <f>SUMIFS(СВЦЭМ!$F$34:$F$777,СВЦЭМ!$A$34:$A$777,$A198,СВЦЭМ!$B$34:$B$777,K$190)+'СЕТ СН'!$F$12-'СЕТ СН'!$F$23</f>
        <v>-495.81775987999998</v>
      </c>
      <c r="L198" s="37">
        <f>SUMIFS(СВЦЭМ!$F$34:$F$777,СВЦЭМ!$A$34:$A$777,$A198,СВЦЭМ!$B$34:$B$777,L$190)+'СЕТ СН'!$F$12-'СЕТ СН'!$F$23</f>
        <v>-502.79087805</v>
      </c>
      <c r="M198" s="37">
        <f>SUMIFS(СВЦЭМ!$F$34:$F$777,СВЦЭМ!$A$34:$A$777,$A198,СВЦЭМ!$B$34:$B$777,M$190)+'СЕТ СН'!$F$12-'СЕТ СН'!$F$23</f>
        <v>-505.19162668000001</v>
      </c>
      <c r="N198" s="37">
        <f>SUMIFS(СВЦЭМ!$F$34:$F$777,СВЦЭМ!$A$34:$A$777,$A198,СВЦЭМ!$B$34:$B$777,N$190)+'СЕТ СН'!$F$12-'СЕТ СН'!$F$23</f>
        <v>-504.54329309000002</v>
      </c>
      <c r="O198" s="37">
        <f>SUMIFS(СВЦЭМ!$F$34:$F$777,СВЦЭМ!$A$34:$A$777,$A198,СВЦЭМ!$B$34:$B$777,O$190)+'СЕТ СН'!$F$12-'СЕТ СН'!$F$23</f>
        <v>-503.61192054999998</v>
      </c>
      <c r="P198" s="37">
        <f>SUMIFS(СВЦЭМ!$F$34:$F$777,СВЦЭМ!$A$34:$A$777,$A198,СВЦЭМ!$B$34:$B$777,P$190)+'СЕТ СН'!$F$12-'СЕТ СН'!$F$23</f>
        <v>-503.38103182999998</v>
      </c>
      <c r="Q198" s="37">
        <f>SUMIFS(СВЦЭМ!$F$34:$F$777,СВЦЭМ!$A$34:$A$777,$A198,СВЦЭМ!$B$34:$B$777,Q$190)+'СЕТ СН'!$F$12-'СЕТ СН'!$F$23</f>
        <v>-503.39499669999998</v>
      </c>
      <c r="R198" s="37">
        <f>SUMIFS(СВЦЭМ!$F$34:$F$777,СВЦЭМ!$A$34:$A$777,$A198,СВЦЭМ!$B$34:$B$777,R$190)+'СЕТ СН'!$F$12-'СЕТ СН'!$F$23</f>
        <v>-503.59384993999998</v>
      </c>
      <c r="S198" s="37">
        <f>SUMIFS(СВЦЭМ!$F$34:$F$777,СВЦЭМ!$A$34:$A$777,$A198,СВЦЭМ!$B$34:$B$777,S$190)+'СЕТ СН'!$F$12-'СЕТ СН'!$F$23</f>
        <v>-503.51237091000002</v>
      </c>
      <c r="T198" s="37">
        <f>SUMIFS(СВЦЭМ!$F$34:$F$777,СВЦЭМ!$A$34:$A$777,$A198,СВЦЭМ!$B$34:$B$777,T$190)+'СЕТ СН'!$F$12-'СЕТ СН'!$F$23</f>
        <v>-498.99097047999999</v>
      </c>
      <c r="U198" s="37">
        <f>SUMIFS(СВЦЭМ!$F$34:$F$777,СВЦЭМ!$A$34:$A$777,$A198,СВЦЭМ!$B$34:$B$777,U$190)+'СЕТ СН'!$F$12-'СЕТ СН'!$F$23</f>
        <v>-499.50578734999999</v>
      </c>
      <c r="V198" s="37">
        <f>SUMIFS(СВЦЭМ!$F$34:$F$777,СВЦЭМ!$A$34:$A$777,$A198,СВЦЭМ!$B$34:$B$777,V$190)+'СЕТ СН'!$F$12-'СЕТ СН'!$F$23</f>
        <v>-499.79928398999999</v>
      </c>
      <c r="W198" s="37">
        <f>SUMIFS(СВЦЭМ!$F$34:$F$777,СВЦЭМ!$A$34:$A$777,$A198,СВЦЭМ!$B$34:$B$777,W$190)+'СЕТ СН'!$F$12-'СЕТ СН'!$F$23</f>
        <v>-497.83124434000001</v>
      </c>
      <c r="X198" s="37">
        <f>SUMIFS(СВЦЭМ!$F$34:$F$777,СВЦЭМ!$A$34:$A$777,$A198,СВЦЭМ!$B$34:$B$777,X$190)+'СЕТ СН'!$F$12-'СЕТ СН'!$F$23</f>
        <v>-493.45664299999999</v>
      </c>
      <c r="Y198" s="37">
        <f>SUMIFS(СВЦЭМ!$F$34:$F$777,СВЦЭМ!$A$34:$A$777,$A198,СВЦЭМ!$B$34:$B$777,Y$190)+'СЕТ СН'!$F$12-'СЕТ СН'!$F$23</f>
        <v>-489.06136485000002</v>
      </c>
    </row>
    <row r="199" spans="1:25" ht="15.75" x14ac:dyDescent="0.2">
      <c r="A199" s="36">
        <f t="shared" si="5"/>
        <v>42925</v>
      </c>
      <c r="B199" s="37">
        <f>SUMIFS(СВЦЭМ!$F$34:$F$777,СВЦЭМ!$A$34:$A$777,$A199,СВЦЭМ!$B$34:$B$777,B$190)+'СЕТ СН'!$F$12-'СЕТ СН'!$F$23</f>
        <v>-481.16779780000002</v>
      </c>
      <c r="C199" s="37">
        <f>SUMIFS(СВЦЭМ!$F$34:$F$777,СВЦЭМ!$A$34:$A$777,$A199,СВЦЭМ!$B$34:$B$777,C$190)+'СЕТ СН'!$F$12-'СЕТ СН'!$F$23</f>
        <v>-474.42935076999999</v>
      </c>
      <c r="D199" s="37">
        <f>SUMIFS(СВЦЭМ!$F$34:$F$777,СВЦЭМ!$A$34:$A$777,$A199,СВЦЭМ!$B$34:$B$777,D$190)+'СЕТ СН'!$F$12-'СЕТ СН'!$F$23</f>
        <v>-468.77294425000002</v>
      </c>
      <c r="E199" s="37">
        <f>SUMIFS(СВЦЭМ!$F$34:$F$777,СВЦЭМ!$A$34:$A$777,$A199,СВЦЭМ!$B$34:$B$777,E$190)+'СЕТ СН'!$F$12-'СЕТ СН'!$F$23</f>
        <v>-468.66315944999997</v>
      </c>
      <c r="F199" s="37">
        <f>SUMIFS(СВЦЭМ!$F$34:$F$777,СВЦЭМ!$A$34:$A$777,$A199,СВЦЭМ!$B$34:$B$777,F$190)+'СЕТ СН'!$F$12-'СЕТ СН'!$F$23</f>
        <v>-468.51936319999999</v>
      </c>
      <c r="G199" s="37">
        <f>SUMIFS(СВЦЭМ!$F$34:$F$777,СВЦЭМ!$A$34:$A$777,$A199,СВЦЭМ!$B$34:$B$777,G$190)+'СЕТ СН'!$F$12-'СЕТ СН'!$F$23</f>
        <v>-469.04347931000001</v>
      </c>
      <c r="H199" s="37">
        <f>SUMIFS(СВЦЭМ!$F$34:$F$777,СВЦЭМ!$A$34:$A$777,$A199,СВЦЭМ!$B$34:$B$777,H$190)+'СЕТ СН'!$F$12-'СЕТ СН'!$F$23</f>
        <v>-467.89184821000003</v>
      </c>
      <c r="I199" s="37">
        <f>SUMIFS(СВЦЭМ!$F$34:$F$777,СВЦЭМ!$A$34:$A$777,$A199,СВЦЭМ!$B$34:$B$777,I$190)+'СЕТ СН'!$F$12-'СЕТ СН'!$F$23</f>
        <v>-473.85100596000001</v>
      </c>
      <c r="J199" s="37">
        <f>SUMIFS(СВЦЭМ!$F$34:$F$777,СВЦЭМ!$A$34:$A$777,$A199,СВЦЭМ!$B$34:$B$777,J$190)+'СЕТ СН'!$F$12-'СЕТ СН'!$F$23</f>
        <v>-482.35181712000002</v>
      </c>
      <c r="K199" s="37">
        <f>SUMIFS(СВЦЭМ!$F$34:$F$777,СВЦЭМ!$A$34:$A$777,$A199,СВЦЭМ!$B$34:$B$777,K$190)+'СЕТ СН'!$F$12-'СЕТ СН'!$F$23</f>
        <v>-496.09782404999999</v>
      </c>
      <c r="L199" s="37">
        <f>SUMIFS(СВЦЭМ!$F$34:$F$777,СВЦЭМ!$A$34:$A$777,$A199,СВЦЭМ!$B$34:$B$777,L$190)+'СЕТ СН'!$F$12-'СЕТ СН'!$F$23</f>
        <v>-504.561398</v>
      </c>
      <c r="M199" s="37">
        <f>SUMIFS(СВЦЭМ!$F$34:$F$777,СВЦЭМ!$A$34:$A$777,$A199,СВЦЭМ!$B$34:$B$777,M$190)+'СЕТ СН'!$F$12-'СЕТ СН'!$F$23</f>
        <v>-508.59780364</v>
      </c>
      <c r="N199" s="37">
        <f>SUMIFS(СВЦЭМ!$F$34:$F$777,СВЦЭМ!$A$34:$A$777,$A199,СВЦЭМ!$B$34:$B$777,N$190)+'СЕТ СН'!$F$12-'СЕТ СН'!$F$23</f>
        <v>-508.17663855000001</v>
      </c>
      <c r="O199" s="37">
        <f>SUMIFS(СВЦЭМ!$F$34:$F$777,СВЦЭМ!$A$34:$A$777,$A199,СВЦЭМ!$B$34:$B$777,O$190)+'СЕТ СН'!$F$12-'СЕТ СН'!$F$23</f>
        <v>-507.75262925999999</v>
      </c>
      <c r="P199" s="37">
        <f>SUMIFS(СВЦЭМ!$F$34:$F$777,СВЦЭМ!$A$34:$A$777,$A199,СВЦЭМ!$B$34:$B$777,P$190)+'СЕТ СН'!$F$12-'СЕТ СН'!$F$23</f>
        <v>-506.93149098999999</v>
      </c>
      <c r="Q199" s="37">
        <f>SUMIFS(СВЦЭМ!$F$34:$F$777,СВЦЭМ!$A$34:$A$777,$A199,СВЦЭМ!$B$34:$B$777,Q$190)+'СЕТ СН'!$F$12-'СЕТ СН'!$F$23</f>
        <v>-507.01887393999999</v>
      </c>
      <c r="R199" s="37">
        <f>SUMIFS(СВЦЭМ!$F$34:$F$777,СВЦЭМ!$A$34:$A$777,$A199,СВЦЭМ!$B$34:$B$777,R$190)+'СЕТ СН'!$F$12-'СЕТ СН'!$F$23</f>
        <v>-506.57186899999999</v>
      </c>
      <c r="S199" s="37">
        <f>SUMIFS(СВЦЭМ!$F$34:$F$777,СВЦЭМ!$A$34:$A$777,$A199,СВЦЭМ!$B$34:$B$777,S$190)+'СЕТ СН'!$F$12-'СЕТ СН'!$F$23</f>
        <v>-515.05613598000002</v>
      </c>
      <c r="T199" s="37">
        <f>SUMIFS(СВЦЭМ!$F$34:$F$777,СВЦЭМ!$A$34:$A$777,$A199,СВЦЭМ!$B$34:$B$777,T$190)+'СЕТ СН'!$F$12-'СЕТ СН'!$F$23</f>
        <v>-519.43611009999995</v>
      </c>
      <c r="U199" s="37">
        <f>SUMIFS(СВЦЭМ!$F$34:$F$777,СВЦЭМ!$A$34:$A$777,$A199,СВЦЭМ!$B$34:$B$777,U$190)+'СЕТ СН'!$F$12-'СЕТ СН'!$F$23</f>
        <v>-519.47384803</v>
      </c>
      <c r="V199" s="37">
        <f>SUMIFS(СВЦЭМ!$F$34:$F$777,СВЦЭМ!$A$34:$A$777,$A199,СВЦЭМ!$B$34:$B$777,V$190)+'СЕТ СН'!$F$12-'СЕТ СН'!$F$23</f>
        <v>-514.82293341000002</v>
      </c>
      <c r="W199" s="37">
        <f>SUMIFS(СВЦЭМ!$F$34:$F$777,СВЦЭМ!$A$34:$A$777,$A199,СВЦЭМ!$B$34:$B$777,W$190)+'СЕТ СН'!$F$12-'СЕТ СН'!$F$23</f>
        <v>-508.64741465999998</v>
      </c>
      <c r="X199" s="37">
        <f>SUMIFS(СВЦЭМ!$F$34:$F$777,СВЦЭМ!$A$34:$A$777,$A199,СВЦЭМ!$B$34:$B$777,X$190)+'СЕТ СН'!$F$12-'СЕТ СН'!$F$23</f>
        <v>-497.72821305000002</v>
      </c>
      <c r="Y199" s="37">
        <f>SUMIFS(СВЦЭМ!$F$34:$F$777,СВЦЭМ!$A$34:$A$777,$A199,СВЦЭМ!$B$34:$B$777,Y$190)+'СЕТ СН'!$F$12-'СЕТ СН'!$F$23</f>
        <v>-486.97139697</v>
      </c>
    </row>
    <row r="200" spans="1:25" ht="15.75" x14ac:dyDescent="0.2">
      <c r="A200" s="36">
        <f t="shared" si="5"/>
        <v>42926</v>
      </c>
      <c r="B200" s="37">
        <f>SUMIFS(СВЦЭМ!$F$34:$F$777,СВЦЭМ!$A$34:$A$777,$A200,СВЦЭМ!$B$34:$B$777,B$190)+'СЕТ СН'!$F$12-'СЕТ СН'!$F$23</f>
        <v>-490.22924123000001</v>
      </c>
      <c r="C200" s="37">
        <f>SUMIFS(СВЦЭМ!$F$34:$F$777,СВЦЭМ!$A$34:$A$777,$A200,СВЦЭМ!$B$34:$B$777,C$190)+'СЕТ СН'!$F$12-'СЕТ СН'!$F$23</f>
        <v>-482.43217247000001</v>
      </c>
      <c r="D200" s="37">
        <f>SUMIFS(СВЦЭМ!$F$34:$F$777,СВЦЭМ!$A$34:$A$777,$A200,СВЦЭМ!$B$34:$B$777,D$190)+'СЕТ СН'!$F$12-'СЕТ СН'!$F$23</f>
        <v>-471.40632692999998</v>
      </c>
      <c r="E200" s="37">
        <f>SUMIFS(СВЦЭМ!$F$34:$F$777,СВЦЭМ!$A$34:$A$777,$A200,СВЦЭМ!$B$34:$B$777,E$190)+'СЕТ СН'!$F$12-'СЕТ СН'!$F$23</f>
        <v>-469.56083834999998</v>
      </c>
      <c r="F200" s="37">
        <f>SUMIFS(СВЦЭМ!$F$34:$F$777,СВЦЭМ!$A$34:$A$777,$A200,СВЦЭМ!$B$34:$B$777,F$190)+'СЕТ СН'!$F$12-'СЕТ СН'!$F$23</f>
        <v>-474.16994017000002</v>
      </c>
      <c r="G200" s="37">
        <f>SUMIFS(СВЦЭМ!$F$34:$F$777,СВЦЭМ!$A$34:$A$777,$A200,СВЦЭМ!$B$34:$B$777,G$190)+'СЕТ СН'!$F$12-'СЕТ СН'!$F$23</f>
        <v>-473.24249072999999</v>
      </c>
      <c r="H200" s="37">
        <f>SUMIFS(СВЦЭМ!$F$34:$F$777,СВЦЭМ!$A$34:$A$777,$A200,СВЦЭМ!$B$34:$B$777,H$190)+'СЕТ СН'!$F$12-'СЕТ СН'!$F$23</f>
        <v>-475.11452696000003</v>
      </c>
      <c r="I200" s="37">
        <f>SUMIFS(СВЦЭМ!$F$34:$F$777,СВЦЭМ!$A$34:$A$777,$A200,СВЦЭМ!$B$34:$B$777,I$190)+'СЕТ СН'!$F$12-'СЕТ СН'!$F$23</f>
        <v>-480.98232082999999</v>
      </c>
      <c r="J200" s="37">
        <f>SUMIFS(СВЦЭМ!$F$34:$F$777,СВЦЭМ!$A$34:$A$777,$A200,СВЦЭМ!$B$34:$B$777,J$190)+'СЕТ СН'!$F$12-'СЕТ СН'!$F$23</f>
        <v>-488.89874218</v>
      </c>
      <c r="K200" s="37">
        <f>SUMIFS(СВЦЭМ!$F$34:$F$777,СВЦЭМ!$A$34:$A$777,$A200,СВЦЭМ!$B$34:$B$777,K$190)+'СЕТ СН'!$F$12-'СЕТ СН'!$F$23</f>
        <v>-498.08928043000003</v>
      </c>
      <c r="L200" s="37">
        <f>SUMIFS(СВЦЭМ!$F$34:$F$777,СВЦЭМ!$A$34:$A$777,$A200,СВЦЭМ!$B$34:$B$777,L$190)+'СЕТ СН'!$F$12-'СЕТ СН'!$F$23</f>
        <v>-498.15404226999999</v>
      </c>
      <c r="M200" s="37">
        <f>SUMIFS(СВЦЭМ!$F$34:$F$777,СВЦЭМ!$A$34:$A$777,$A200,СВЦЭМ!$B$34:$B$777,M$190)+'СЕТ СН'!$F$12-'СЕТ СН'!$F$23</f>
        <v>-498.58192716000002</v>
      </c>
      <c r="N200" s="37">
        <f>SUMIFS(СВЦЭМ!$F$34:$F$777,СВЦЭМ!$A$34:$A$777,$A200,СВЦЭМ!$B$34:$B$777,N$190)+'СЕТ СН'!$F$12-'СЕТ СН'!$F$23</f>
        <v>-498.94834507000002</v>
      </c>
      <c r="O200" s="37">
        <f>SUMIFS(СВЦЭМ!$F$34:$F$777,СВЦЭМ!$A$34:$A$777,$A200,СВЦЭМ!$B$34:$B$777,O$190)+'СЕТ СН'!$F$12-'СЕТ СН'!$F$23</f>
        <v>-498.09683143000001</v>
      </c>
      <c r="P200" s="37">
        <f>SUMIFS(СВЦЭМ!$F$34:$F$777,СВЦЭМ!$A$34:$A$777,$A200,СВЦЭМ!$B$34:$B$777,P$190)+'СЕТ СН'!$F$12-'СЕТ СН'!$F$23</f>
        <v>-498.21720532000001</v>
      </c>
      <c r="Q200" s="37">
        <f>SUMIFS(СВЦЭМ!$F$34:$F$777,СВЦЭМ!$A$34:$A$777,$A200,СВЦЭМ!$B$34:$B$777,Q$190)+'СЕТ СН'!$F$12-'СЕТ СН'!$F$23</f>
        <v>-497.87555652999998</v>
      </c>
      <c r="R200" s="37">
        <f>SUMIFS(СВЦЭМ!$F$34:$F$777,СВЦЭМ!$A$34:$A$777,$A200,СВЦЭМ!$B$34:$B$777,R$190)+'СЕТ СН'!$F$12-'СЕТ СН'!$F$23</f>
        <v>-498.83253766999997</v>
      </c>
      <c r="S200" s="37">
        <f>SUMIFS(СВЦЭМ!$F$34:$F$777,СВЦЭМ!$A$34:$A$777,$A200,СВЦЭМ!$B$34:$B$777,S$190)+'СЕТ СН'!$F$12-'СЕТ СН'!$F$23</f>
        <v>-499.22251561999997</v>
      </c>
      <c r="T200" s="37">
        <f>SUMIFS(СВЦЭМ!$F$34:$F$777,СВЦЭМ!$A$34:$A$777,$A200,СВЦЭМ!$B$34:$B$777,T$190)+'СЕТ СН'!$F$12-'СЕТ СН'!$F$23</f>
        <v>-498.77419818999999</v>
      </c>
      <c r="U200" s="37">
        <f>SUMIFS(СВЦЭМ!$F$34:$F$777,СВЦЭМ!$A$34:$A$777,$A200,СВЦЭМ!$B$34:$B$777,U$190)+'СЕТ СН'!$F$12-'СЕТ СН'!$F$23</f>
        <v>-498.56124031000002</v>
      </c>
      <c r="V200" s="37">
        <f>SUMIFS(СВЦЭМ!$F$34:$F$777,СВЦЭМ!$A$34:$A$777,$A200,СВЦЭМ!$B$34:$B$777,V$190)+'СЕТ СН'!$F$12-'СЕТ СН'!$F$23</f>
        <v>-498.69571589999998</v>
      </c>
      <c r="W200" s="37">
        <f>SUMIFS(СВЦЭМ!$F$34:$F$777,СВЦЭМ!$A$34:$A$777,$A200,СВЦЭМ!$B$34:$B$777,W$190)+'СЕТ СН'!$F$12-'СЕТ СН'!$F$23</f>
        <v>-500.48977052999999</v>
      </c>
      <c r="X200" s="37">
        <f>SUMIFS(СВЦЭМ!$F$34:$F$777,СВЦЭМ!$A$34:$A$777,$A200,СВЦЭМ!$B$34:$B$777,X$190)+'СЕТ СН'!$F$12-'СЕТ СН'!$F$23</f>
        <v>-500.16784483999999</v>
      </c>
      <c r="Y200" s="37">
        <f>SUMIFS(СВЦЭМ!$F$34:$F$777,СВЦЭМ!$A$34:$A$777,$A200,СВЦЭМ!$B$34:$B$777,Y$190)+'СЕТ СН'!$F$12-'СЕТ СН'!$F$23</f>
        <v>-490.62866402999998</v>
      </c>
    </row>
    <row r="201" spans="1:25" ht="15.75" x14ac:dyDescent="0.2">
      <c r="A201" s="36">
        <f t="shared" si="5"/>
        <v>42927</v>
      </c>
      <c r="B201" s="37">
        <f>SUMIFS(СВЦЭМ!$F$34:$F$777,СВЦЭМ!$A$34:$A$777,$A201,СВЦЭМ!$B$34:$B$777,B$190)+'СЕТ СН'!$F$12-'СЕТ СН'!$F$23</f>
        <v>-482.41072649</v>
      </c>
      <c r="C201" s="37">
        <f>SUMIFS(СВЦЭМ!$F$34:$F$777,СВЦЭМ!$A$34:$A$777,$A201,СВЦЭМ!$B$34:$B$777,C$190)+'СЕТ СН'!$F$12-'СЕТ СН'!$F$23</f>
        <v>-481.13286144</v>
      </c>
      <c r="D201" s="37">
        <f>SUMIFS(СВЦЭМ!$F$34:$F$777,СВЦЭМ!$A$34:$A$777,$A201,СВЦЭМ!$B$34:$B$777,D$190)+'СЕТ СН'!$F$12-'СЕТ СН'!$F$23</f>
        <v>-469.60676217000002</v>
      </c>
      <c r="E201" s="37">
        <f>SUMIFS(СВЦЭМ!$F$34:$F$777,СВЦЭМ!$A$34:$A$777,$A201,СВЦЭМ!$B$34:$B$777,E$190)+'СЕТ СН'!$F$12-'СЕТ СН'!$F$23</f>
        <v>-469.56070051</v>
      </c>
      <c r="F201" s="37">
        <f>SUMIFS(СВЦЭМ!$F$34:$F$777,СВЦЭМ!$A$34:$A$777,$A201,СВЦЭМ!$B$34:$B$777,F$190)+'СЕТ СН'!$F$12-'СЕТ СН'!$F$23</f>
        <v>-469.41298331000002</v>
      </c>
      <c r="G201" s="37">
        <f>SUMIFS(СВЦЭМ!$F$34:$F$777,СВЦЭМ!$A$34:$A$777,$A201,СВЦЭМ!$B$34:$B$777,G$190)+'СЕТ СН'!$F$12-'СЕТ СН'!$F$23</f>
        <v>-469.58129395999998</v>
      </c>
      <c r="H201" s="37">
        <f>SUMIFS(СВЦЭМ!$F$34:$F$777,СВЦЭМ!$A$34:$A$777,$A201,СВЦЭМ!$B$34:$B$777,H$190)+'СЕТ СН'!$F$12-'СЕТ СН'!$F$23</f>
        <v>-466.62149846</v>
      </c>
      <c r="I201" s="37">
        <f>SUMIFS(СВЦЭМ!$F$34:$F$777,СВЦЭМ!$A$34:$A$777,$A201,СВЦЭМ!$B$34:$B$777,I$190)+'СЕТ СН'!$F$12-'СЕТ СН'!$F$23</f>
        <v>-469.97973218999999</v>
      </c>
      <c r="J201" s="37">
        <f>SUMIFS(СВЦЭМ!$F$34:$F$777,СВЦЭМ!$A$34:$A$777,$A201,СВЦЭМ!$B$34:$B$777,J$190)+'СЕТ СН'!$F$12-'СЕТ СН'!$F$23</f>
        <v>-482.20764697999999</v>
      </c>
      <c r="K201" s="37">
        <f>SUMIFS(СВЦЭМ!$F$34:$F$777,СВЦЭМ!$A$34:$A$777,$A201,СВЦЭМ!$B$34:$B$777,K$190)+'СЕТ СН'!$F$12-'СЕТ СН'!$F$23</f>
        <v>-493.16456562999997</v>
      </c>
      <c r="L201" s="37">
        <f>SUMIFS(СВЦЭМ!$F$34:$F$777,СВЦЭМ!$A$34:$A$777,$A201,СВЦЭМ!$B$34:$B$777,L$190)+'СЕТ СН'!$F$12-'СЕТ СН'!$F$23</f>
        <v>-500.43540217999998</v>
      </c>
      <c r="M201" s="37">
        <f>SUMIFS(СВЦЭМ!$F$34:$F$777,СВЦЭМ!$A$34:$A$777,$A201,СВЦЭМ!$B$34:$B$777,M$190)+'СЕТ СН'!$F$12-'СЕТ СН'!$F$23</f>
        <v>-502.92612035000002</v>
      </c>
      <c r="N201" s="37">
        <f>SUMIFS(СВЦЭМ!$F$34:$F$777,СВЦЭМ!$A$34:$A$777,$A201,СВЦЭМ!$B$34:$B$777,N$190)+'СЕТ СН'!$F$12-'СЕТ СН'!$F$23</f>
        <v>-502.26121832000001</v>
      </c>
      <c r="O201" s="37">
        <f>SUMIFS(СВЦЭМ!$F$34:$F$777,СВЦЭМ!$A$34:$A$777,$A201,СВЦЭМ!$B$34:$B$777,O$190)+'СЕТ СН'!$F$12-'СЕТ СН'!$F$23</f>
        <v>-502.28719039999999</v>
      </c>
      <c r="P201" s="37">
        <f>SUMIFS(СВЦЭМ!$F$34:$F$777,СВЦЭМ!$A$34:$A$777,$A201,СВЦЭМ!$B$34:$B$777,P$190)+'СЕТ СН'!$F$12-'СЕТ СН'!$F$23</f>
        <v>-502.17590898999998</v>
      </c>
      <c r="Q201" s="37">
        <f>SUMIFS(СВЦЭМ!$F$34:$F$777,СВЦЭМ!$A$34:$A$777,$A201,СВЦЭМ!$B$34:$B$777,Q$190)+'СЕТ СН'!$F$12-'СЕТ СН'!$F$23</f>
        <v>-502.4107065</v>
      </c>
      <c r="R201" s="37">
        <f>SUMIFS(СВЦЭМ!$F$34:$F$777,СВЦЭМ!$A$34:$A$777,$A201,СВЦЭМ!$B$34:$B$777,R$190)+'СЕТ СН'!$F$12-'СЕТ СН'!$F$23</f>
        <v>-501.35489863999999</v>
      </c>
      <c r="S201" s="37">
        <f>SUMIFS(СВЦЭМ!$F$34:$F$777,СВЦЭМ!$A$34:$A$777,$A201,СВЦЭМ!$B$34:$B$777,S$190)+'СЕТ СН'!$F$12-'СЕТ СН'!$F$23</f>
        <v>-501.14891569999998</v>
      </c>
      <c r="T201" s="37">
        <f>SUMIFS(СВЦЭМ!$F$34:$F$777,СВЦЭМ!$A$34:$A$777,$A201,СВЦЭМ!$B$34:$B$777,T$190)+'СЕТ СН'!$F$12-'СЕТ СН'!$F$23</f>
        <v>-499.58922967000001</v>
      </c>
      <c r="U201" s="37">
        <f>SUMIFS(СВЦЭМ!$F$34:$F$777,СВЦЭМ!$A$34:$A$777,$A201,СВЦЭМ!$B$34:$B$777,U$190)+'СЕТ СН'!$F$12-'СЕТ СН'!$F$23</f>
        <v>-498.70982386000003</v>
      </c>
      <c r="V201" s="37">
        <f>SUMIFS(СВЦЭМ!$F$34:$F$777,СВЦЭМ!$A$34:$A$777,$A201,СВЦЭМ!$B$34:$B$777,V$190)+'СЕТ СН'!$F$12-'СЕТ СН'!$F$23</f>
        <v>-497.62427453999999</v>
      </c>
      <c r="W201" s="37">
        <f>SUMIFS(СВЦЭМ!$F$34:$F$777,СВЦЭМ!$A$34:$A$777,$A201,СВЦЭМ!$B$34:$B$777,W$190)+'СЕТ СН'!$F$12-'СЕТ СН'!$F$23</f>
        <v>-496.07682647000001</v>
      </c>
      <c r="X201" s="37">
        <f>SUMIFS(СВЦЭМ!$F$34:$F$777,СВЦЭМ!$A$34:$A$777,$A201,СВЦЭМ!$B$34:$B$777,X$190)+'СЕТ СН'!$F$12-'СЕТ СН'!$F$23</f>
        <v>-489.26307627</v>
      </c>
      <c r="Y201" s="37">
        <f>SUMIFS(СВЦЭМ!$F$34:$F$777,СВЦЭМ!$A$34:$A$777,$A201,СВЦЭМ!$B$34:$B$777,Y$190)+'СЕТ СН'!$F$12-'СЕТ СН'!$F$23</f>
        <v>-483.81844323999997</v>
      </c>
    </row>
    <row r="202" spans="1:25" ht="15.75" x14ac:dyDescent="0.2">
      <c r="A202" s="36">
        <f t="shared" si="5"/>
        <v>42928</v>
      </c>
      <c r="B202" s="37">
        <f>SUMIFS(СВЦЭМ!$F$34:$F$777,СВЦЭМ!$A$34:$A$777,$A202,СВЦЭМ!$B$34:$B$777,B$190)+'СЕТ СН'!$F$12-'СЕТ СН'!$F$23</f>
        <v>-481.65307015999997</v>
      </c>
      <c r="C202" s="37">
        <f>SUMIFS(СВЦЭМ!$F$34:$F$777,СВЦЭМ!$A$34:$A$777,$A202,СВЦЭМ!$B$34:$B$777,C$190)+'СЕТ СН'!$F$12-'СЕТ СН'!$F$23</f>
        <v>-476.21769148999999</v>
      </c>
      <c r="D202" s="37">
        <f>SUMIFS(СВЦЭМ!$F$34:$F$777,СВЦЭМ!$A$34:$A$777,$A202,СВЦЭМ!$B$34:$B$777,D$190)+'СЕТ СН'!$F$12-'СЕТ СН'!$F$23</f>
        <v>-470.83722969000002</v>
      </c>
      <c r="E202" s="37">
        <f>SUMIFS(СВЦЭМ!$F$34:$F$777,СВЦЭМ!$A$34:$A$777,$A202,СВЦЭМ!$B$34:$B$777,E$190)+'СЕТ СН'!$F$12-'СЕТ СН'!$F$23</f>
        <v>-470.34360434000001</v>
      </c>
      <c r="F202" s="37">
        <f>SUMIFS(СВЦЭМ!$F$34:$F$777,СВЦЭМ!$A$34:$A$777,$A202,СВЦЭМ!$B$34:$B$777,F$190)+'СЕТ СН'!$F$12-'СЕТ СН'!$F$23</f>
        <v>-470.30266297000003</v>
      </c>
      <c r="G202" s="37">
        <f>SUMIFS(СВЦЭМ!$F$34:$F$777,СВЦЭМ!$A$34:$A$777,$A202,СВЦЭМ!$B$34:$B$777,G$190)+'СЕТ СН'!$F$12-'СЕТ СН'!$F$23</f>
        <v>-470.32775906000001</v>
      </c>
      <c r="H202" s="37">
        <f>SUMIFS(СВЦЭМ!$F$34:$F$777,СВЦЭМ!$A$34:$A$777,$A202,СВЦЭМ!$B$34:$B$777,H$190)+'СЕТ СН'!$F$12-'СЕТ СН'!$F$23</f>
        <v>-467.22775304999999</v>
      </c>
      <c r="I202" s="37">
        <f>SUMIFS(СВЦЭМ!$F$34:$F$777,СВЦЭМ!$A$34:$A$777,$A202,СВЦЭМ!$B$34:$B$777,I$190)+'СЕТ СН'!$F$12-'СЕТ СН'!$F$23</f>
        <v>-467.70122742000001</v>
      </c>
      <c r="J202" s="37">
        <f>SUMIFS(СВЦЭМ!$F$34:$F$777,СВЦЭМ!$A$34:$A$777,$A202,СВЦЭМ!$B$34:$B$777,J$190)+'СЕТ СН'!$F$12-'СЕТ СН'!$F$23</f>
        <v>-480.89855874</v>
      </c>
      <c r="K202" s="37">
        <f>SUMIFS(СВЦЭМ!$F$34:$F$777,СВЦЭМ!$A$34:$A$777,$A202,СВЦЭМ!$B$34:$B$777,K$190)+'СЕТ СН'!$F$12-'СЕТ СН'!$F$23</f>
        <v>-491.79908161999998</v>
      </c>
      <c r="L202" s="37">
        <f>SUMIFS(СВЦЭМ!$F$34:$F$777,СВЦЭМ!$A$34:$A$777,$A202,СВЦЭМ!$B$34:$B$777,L$190)+'СЕТ СН'!$F$12-'СЕТ СН'!$F$23</f>
        <v>-499.44426364000003</v>
      </c>
      <c r="M202" s="37">
        <f>SUMIFS(СВЦЭМ!$F$34:$F$777,СВЦЭМ!$A$34:$A$777,$A202,СВЦЭМ!$B$34:$B$777,M$190)+'СЕТ СН'!$F$12-'СЕТ СН'!$F$23</f>
        <v>-502.25198826000002</v>
      </c>
      <c r="N202" s="37">
        <f>SUMIFS(СВЦЭМ!$F$34:$F$777,СВЦЭМ!$A$34:$A$777,$A202,СВЦЭМ!$B$34:$B$777,N$190)+'СЕТ СН'!$F$12-'СЕТ СН'!$F$23</f>
        <v>-501.26315148000003</v>
      </c>
      <c r="O202" s="37">
        <f>SUMIFS(СВЦЭМ!$F$34:$F$777,СВЦЭМ!$A$34:$A$777,$A202,СВЦЭМ!$B$34:$B$777,O$190)+'СЕТ СН'!$F$12-'СЕТ СН'!$F$23</f>
        <v>-500.87480869000001</v>
      </c>
      <c r="P202" s="37">
        <f>SUMIFS(СВЦЭМ!$F$34:$F$777,СВЦЭМ!$A$34:$A$777,$A202,СВЦЭМ!$B$34:$B$777,P$190)+'СЕТ СН'!$F$12-'СЕТ СН'!$F$23</f>
        <v>-501.02695008000001</v>
      </c>
      <c r="Q202" s="37">
        <f>SUMIFS(СВЦЭМ!$F$34:$F$777,СВЦЭМ!$A$34:$A$777,$A202,СВЦЭМ!$B$34:$B$777,Q$190)+'СЕТ СН'!$F$12-'СЕТ СН'!$F$23</f>
        <v>-501.07447298</v>
      </c>
      <c r="R202" s="37">
        <f>SUMIFS(СВЦЭМ!$F$34:$F$777,СВЦЭМ!$A$34:$A$777,$A202,СВЦЭМ!$B$34:$B$777,R$190)+'СЕТ СН'!$F$12-'СЕТ СН'!$F$23</f>
        <v>-500.36146592</v>
      </c>
      <c r="S202" s="37">
        <f>SUMIFS(СВЦЭМ!$F$34:$F$777,СВЦЭМ!$A$34:$A$777,$A202,СВЦЭМ!$B$34:$B$777,S$190)+'СЕТ СН'!$F$12-'СЕТ СН'!$F$23</f>
        <v>-500.31955905000001</v>
      </c>
      <c r="T202" s="37">
        <f>SUMIFS(СВЦЭМ!$F$34:$F$777,СВЦЭМ!$A$34:$A$777,$A202,СВЦЭМ!$B$34:$B$777,T$190)+'СЕТ СН'!$F$12-'СЕТ СН'!$F$23</f>
        <v>-499.57354299000002</v>
      </c>
      <c r="U202" s="37">
        <f>SUMIFS(СВЦЭМ!$F$34:$F$777,СВЦЭМ!$A$34:$A$777,$A202,СВЦЭМ!$B$34:$B$777,U$190)+'СЕТ СН'!$F$12-'СЕТ СН'!$F$23</f>
        <v>-498.93029795000001</v>
      </c>
      <c r="V202" s="37">
        <f>SUMIFS(СВЦЭМ!$F$34:$F$777,СВЦЭМ!$A$34:$A$777,$A202,СВЦЭМ!$B$34:$B$777,V$190)+'СЕТ СН'!$F$12-'СЕТ СН'!$F$23</f>
        <v>-497.14021373999998</v>
      </c>
      <c r="W202" s="37">
        <f>SUMIFS(СВЦЭМ!$F$34:$F$777,СВЦЭМ!$A$34:$A$777,$A202,СВЦЭМ!$B$34:$B$777,W$190)+'СЕТ СН'!$F$12-'СЕТ СН'!$F$23</f>
        <v>-494.83522832</v>
      </c>
      <c r="X202" s="37">
        <f>SUMIFS(СВЦЭМ!$F$34:$F$777,СВЦЭМ!$A$34:$A$777,$A202,СВЦЭМ!$B$34:$B$777,X$190)+'СЕТ СН'!$F$12-'СЕТ СН'!$F$23</f>
        <v>-487.36872593999999</v>
      </c>
      <c r="Y202" s="37">
        <f>SUMIFS(СВЦЭМ!$F$34:$F$777,СВЦЭМ!$A$34:$A$777,$A202,СВЦЭМ!$B$34:$B$777,Y$190)+'СЕТ СН'!$F$12-'СЕТ СН'!$F$23</f>
        <v>-484.46586599</v>
      </c>
    </row>
    <row r="203" spans="1:25" ht="15.75" x14ac:dyDescent="0.2">
      <c r="A203" s="36">
        <f t="shared" si="5"/>
        <v>42929</v>
      </c>
      <c r="B203" s="37">
        <f>SUMIFS(СВЦЭМ!$F$34:$F$777,СВЦЭМ!$A$34:$A$777,$A203,СВЦЭМ!$B$34:$B$777,B$190)+'СЕТ СН'!$F$12-'СЕТ СН'!$F$23</f>
        <v>-483.83060136</v>
      </c>
      <c r="C203" s="37">
        <f>SUMIFS(СВЦЭМ!$F$34:$F$777,СВЦЭМ!$A$34:$A$777,$A203,СВЦЭМ!$B$34:$B$777,C$190)+'СЕТ СН'!$F$12-'СЕТ СН'!$F$23</f>
        <v>-477.23359548999997</v>
      </c>
      <c r="D203" s="37">
        <f>SUMIFS(СВЦЭМ!$F$34:$F$777,СВЦЭМ!$A$34:$A$777,$A203,СВЦЭМ!$B$34:$B$777,D$190)+'СЕТ СН'!$F$12-'СЕТ СН'!$F$23</f>
        <v>-469.65302778</v>
      </c>
      <c r="E203" s="37">
        <f>SUMIFS(СВЦЭМ!$F$34:$F$777,СВЦЭМ!$A$34:$A$777,$A203,СВЦЭМ!$B$34:$B$777,E$190)+'СЕТ СН'!$F$12-'СЕТ СН'!$F$23</f>
        <v>-469.31142755999997</v>
      </c>
      <c r="F203" s="37">
        <f>SUMIFS(СВЦЭМ!$F$34:$F$777,СВЦЭМ!$A$34:$A$777,$A203,СВЦЭМ!$B$34:$B$777,F$190)+'СЕТ СН'!$F$12-'СЕТ СН'!$F$23</f>
        <v>-468.88030507999997</v>
      </c>
      <c r="G203" s="37">
        <f>SUMIFS(СВЦЭМ!$F$34:$F$777,СВЦЭМ!$A$34:$A$777,$A203,СВЦЭМ!$B$34:$B$777,G$190)+'СЕТ СН'!$F$12-'СЕТ СН'!$F$23</f>
        <v>-468.88209931</v>
      </c>
      <c r="H203" s="37">
        <f>SUMIFS(СВЦЭМ!$F$34:$F$777,СВЦЭМ!$A$34:$A$777,$A203,СВЦЭМ!$B$34:$B$777,H$190)+'СЕТ СН'!$F$12-'СЕТ СН'!$F$23</f>
        <v>-466.69835001000001</v>
      </c>
      <c r="I203" s="37">
        <f>SUMIFS(СВЦЭМ!$F$34:$F$777,СВЦЭМ!$A$34:$A$777,$A203,СВЦЭМ!$B$34:$B$777,I$190)+'СЕТ СН'!$F$12-'СЕТ СН'!$F$23</f>
        <v>-475.33239359999999</v>
      </c>
      <c r="J203" s="37">
        <f>SUMIFS(СВЦЭМ!$F$34:$F$777,СВЦЭМ!$A$34:$A$777,$A203,СВЦЭМ!$B$34:$B$777,J$190)+'СЕТ СН'!$F$12-'СЕТ СН'!$F$23</f>
        <v>-487.21571612000002</v>
      </c>
      <c r="K203" s="37">
        <f>SUMIFS(СВЦЭМ!$F$34:$F$777,СВЦЭМ!$A$34:$A$777,$A203,СВЦЭМ!$B$34:$B$777,K$190)+'СЕТ СН'!$F$12-'СЕТ СН'!$F$23</f>
        <v>-496.38408511</v>
      </c>
      <c r="L203" s="37">
        <f>SUMIFS(СВЦЭМ!$F$34:$F$777,СВЦЭМ!$A$34:$A$777,$A203,СВЦЭМ!$B$34:$B$777,L$190)+'СЕТ СН'!$F$12-'СЕТ СН'!$F$23</f>
        <v>-503.51273050999998</v>
      </c>
      <c r="M203" s="37">
        <f>SUMIFS(СВЦЭМ!$F$34:$F$777,СВЦЭМ!$A$34:$A$777,$A203,СВЦЭМ!$B$34:$B$777,M$190)+'СЕТ СН'!$F$12-'СЕТ СН'!$F$23</f>
        <v>-506.28866807999998</v>
      </c>
      <c r="N203" s="37">
        <f>SUMIFS(СВЦЭМ!$F$34:$F$777,СВЦЭМ!$A$34:$A$777,$A203,СВЦЭМ!$B$34:$B$777,N$190)+'СЕТ СН'!$F$12-'СЕТ СН'!$F$23</f>
        <v>-505.57837101000001</v>
      </c>
      <c r="O203" s="37">
        <f>SUMIFS(СВЦЭМ!$F$34:$F$777,СВЦЭМ!$A$34:$A$777,$A203,СВЦЭМ!$B$34:$B$777,O$190)+'СЕТ СН'!$F$12-'СЕТ СН'!$F$23</f>
        <v>-505.62043449999999</v>
      </c>
      <c r="P203" s="37">
        <f>SUMIFS(СВЦЭМ!$F$34:$F$777,СВЦЭМ!$A$34:$A$777,$A203,СВЦЭМ!$B$34:$B$777,P$190)+'СЕТ СН'!$F$12-'СЕТ СН'!$F$23</f>
        <v>-505.73384236999999</v>
      </c>
      <c r="Q203" s="37">
        <f>SUMIFS(СВЦЭМ!$F$34:$F$777,СВЦЭМ!$A$34:$A$777,$A203,СВЦЭМ!$B$34:$B$777,Q$190)+'СЕТ СН'!$F$12-'СЕТ СН'!$F$23</f>
        <v>-505.74020353999998</v>
      </c>
      <c r="R203" s="37">
        <f>SUMIFS(СВЦЭМ!$F$34:$F$777,СВЦЭМ!$A$34:$A$777,$A203,СВЦЭМ!$B$34:$B$777,R$190)+'СЕТ СН'!$F$12-'СЕТ СН'!$F$23</f>
        <v>-505.06265453999998</v>
      </c>
      <c r="S203" s="37">
        <f>SUMIFS(СВЦЭМ!$F$34:$F$777,СВЦЭМ!$A$34:$A$777,$A203,СВЦЭМ!$B$34:$B$777,S$190)+'СЕТ СН'!$F$12-'СЕТ СН'!$F$23</f>
        <v>-504.23007164000001</v>
      </c>
      <c r="T203" s="37">
        <f>SUMIFS(СВЦЭМ!$F$34:$F$777,СВЦЭМ!$A$34:$A$777,$A203,СВЦЭМ!$B$34:$B$777,T$190)+'СЕТ СН'!$F$12-'СЕТ СН'!$F$23</f>
        <v>-500.53752864</v>
      </c>
      <c r="U203" s="37">
        <f>SUMIFS(СВЦЭМ!$F$34:$F$777,СВЦЭМ!$A$34:$A$777,$A203,СВЦЭМ!$B$34:$B$777,U$190)+'СЕТ СН'!$F$12-'СЕТ СН'!$F$23</f>
        <v>-498.73502622000001</v>
      </c>
      <c r="V203" s="37">
        <f>SUMIFS(СВЦЭМ!$F$34:$F$777,СВЦЭМ!$A$34:$A$777,$A203,СВЦЭМ!$B$34:$B$777,V$190)+'СЕТ СН'!$F$12-'СЕТ СН'!$F$23</f>
        <v>-496.64700833000001</v>
      </c>
      <c r="W203" s="37">
        <f>SUMIFS(СВЦЭМ!$F$34:$F$777,СВЦЭМ!$A$34:$A$777,$A203,СВЦЭМ!$B$34:$B$777,W$190)+'СЕТ СН'!$F$12-'СЕТ СН'!$F$23</f>
        <v>-493.03820314000001</v>
      </c>
      <c r="X203" s="37">
        <f>SUMIFS(СВЦЭМ!$F$34:$F$777,СВЦЭМ!$A$34:$A$777,$A203,СВЦЭМ!$B$34:$B$777,X$190)+'СЕТ СН'!$F$12-'СЕТ СН'!$F$23</f>
        <v>-486.85994455000002</v>
      </c>
      <c r="Y203" s="37">
        <f>SUMIFS(СВЦЭМ!$F$34:$F$777,СВЦЭМ!$A$34:$A$777,$A203,СВЦЭМ!$B$34:$B$777,Y$190)+'СЕТ СН'!$F$12-'СЕТ СН'!$F$23</f>
        <v>-483.50722814</v>
      </c>
    </row>
    <row r="204" spans="1:25" ht="15.75" x14ac:dyDescent="0.2">
      <c r="A204" s="36">
        <f t="shared" si="5"/>
        <v>42930</v>
      </c>
      <c r="B204" s="37">
        <f>SUMIFS(СВЦЭМ!$F$34:$F$777,СВЦЭМ!$A$34:$A$777,$A204,СВЦЭМ!$B$34:$B$777,B$190)+'СЕТ СН'!$F$12-'СЕТ СН'!$F$23</f>
        <v>-482.35842147</v>
      </c>
      <c r="C204" s="37">
        <f>SUMIFS(СВЦЭМ!$F$34:$F$777,СВЦЭМ!$A$34:$A$777,$A204,СВЦЭМ!$B$34:$B$777,C$190)+'СЕТ СН'!$F$12-'СЕТ СН'!$F$23</f>
        <v>-483.14401068000001</v>
      </c>
      <c r="D204" s="37">
        <f>SUMIFS(СВЦЭМ!$F$34:$F$777,СВЦЭМ!$A$34:$A$777,$A204,СВЦЭМ!$B$34:$B$777,D$190)+'СЕТ СН'!$F$12-'СЕТ СН'!$F$23</f>
        <v>-475.74517162000001</v>
      </c>
      <c r="E204" s="37">
        <f>SUMIFS(СВЦЭМ!$F$34:$F$777,СВЦЭМ!$A$34:$A$777,$A204,СВЦЭМ!$B$34:$B$777,E$190)+'СЕТ СН'!$F$12-'СЕТ СН'!$F$23</f>
        <v>-476.81254756999999</v>
      </c>
      <c r="F204" s="37">
        <f>SUMIFS(СВЦЭМ!$F$34:$F$777,СВЦЭМ!$A$34:$A$777,$A204,СВЦЭМ!$B$34:$B$777,F$190)+'СЕТ СН'!$F$12-'СЕТ СН'!$F$23</f>
        <v>-477.14313204000001</v>
      </c>
      <c r="G204" s="37">
        <f>SUMIFS(СВЦЭМ!$F$34:$F$777,СВЦЭМ!$A$34:$A$777,$A204,СВЦЭМ!$B$34:$B$777,G$190)+'СЕТ СН'!$F$12-'СЕТ СН'!$F$23</f>
        <v>-476.56677607</v>
      </c>
      <c r="H204" s="37">
        <f>SUMIFS(СВЦЭМ!$F$34:$F$777,СВЦЭМ!$A$34:$A$777,$A204,СВЦЭМ!$B$34:$B$777,H$190)+'СЕТ СН'!$F$12-'СЕТ СН'!$F$23</f>
        <v>-473.17643796999999</v>
      </c>
      <c r="I204" s="37">
        <f>SUMIFS(СВЦЭМ!$F$34:$F$777,СВЦЭМ!$A$34:$A$777,$A204,СВЦЭМ!$B$34:$B$777,I$190)+'СЕТ СН'!$F$12-'СЕТ СН'!$F$23</f>
        <v>-477.61942039000002</v>
      </c>
      <c r="J204" s="37">
        <f>SUMIFS(СВЦЭМ!$F$34:$F$777,СВЦЭМ!$A$34:$A$777,$A204,СВЦЭМ!$B$34:$B$777,J$190)+'СЕТ СН'!$F$12-'СЕТ СН'!$F$23</f>
        <v>-491.38523184999997</v>
      </c>
      <c r="K204" s="37">
        <f>SUMIFS(СВЦЭМ!$F$34:$F$777,СВЦЭМ!$A$34:$A$777,$A204,СВЦЭМ!$B$34:$B$777,K$190)+'СЕТ СН'!$F$12-'СЕТ СН'!$F$23</f>
        <v>-497.36464180000002</v>
      </c>
      <c r="L204" s="37">
        <f>SUMIFS(СВЦЭМ!$F$34:$F$777,СВЦЭМ!$A$34:$A$777,$A204,СВЦЭМ!$B$34:$B$777,L$190)+'СЕТ СН'!$F$12-'СЕТ СН'!$F$23</f>
        <v>-501.84502758999997</v>
      </c>
      <c r="M204" s="37">
        <f>SUMIFS(СВЦЭМ!$F$34:$F$777,СВЦЭМ!$A$34:$A$777,$A204,СВЦЭМ!$B$34:$B$777,M$190)+'СЕТ СН'!$F$12-'СЕТ СН'!$F$23</f>
        <v>-502.28741112</v>
      </c>
      <c r="N204" s="37">
        <f>SUMIFS(СВЦЭМ!$F$34:$F$777,СВЦЭМ!$A$34:$A$777,$A204,СВЦЭМ!$B$34:$B$777,N$190)+'СЕТ СН'!$F$12-'СЕТ СН'!$F$23</f>
        <v>-502.92003382000001</v>
      </c>
      <c r="O204" s="37">
        <f>SUMIFS(СВЦЭМ!$F$34:$F$777,СВЦЭМ!$A$34:$A$777,$A204,СВЦЭМ!$B$34:$B$777,O$190)+'СЕТ СН'!$F$12-'СЕТ СН'!$F$23</f>
        <v>-502.61916410999999</v>
      </c>
      <c r="P204" s="37">
        <f>SUMIFS(СВЦЭМ!$F$34:$F$777,СВЦЭМ!$A$34:$A$777,$A204,СВЦЭМ!$B$34:$B$777,P$190)+'СЕТ СН'!$F$12-'СЕТ СН'!$F$23</f>
        <v>-502.65468282</v>
      </c>
      <c r="Q204" s="37">
        <f>SUMIFS(СВЦЭМ!$F$34:$F$777,СВЦЭМ!$A$34:$A$777,$A204,СВЦЭМ!$B$34:$B$777,Q$190)+'СЕТ СН'!$F$12-'СЕТ СН'!$F$23</f>
        <v>-502.28527783999999</v>
      </c>
      <c r="R204" s="37">
        <f>SUMIFS(СВЦЭМ!$F$34:$F$777,СВЦЭМ!$A$34:$A$777,$A204,СВЦЭМ!$B$34:$B$777,R$190)+'СЕТ СН'!$F$12-'СЕТ СН'!$F$23</f>
        <v>-502.70947330000001</v>
      </c>
      <c r="S204" s="37">
        <f>SUMIFS(СВЦЭМ!$F$34:$F$777,СВЦЭМ!$A$34:$A$777,$A204,СВЦЭМ!$B$34:$B$777,S$190)+'СЕТ СН'!$F$12-'СЕТ СН'!$F$23</f>
        <v>-502.92988049999997</v>
      </c>
      <c r="T204" s="37">
        <f>SUMIFS(СВЦЭМ!$F$34:$F$777,СВЦЭМ!$A$34:$A$777,$A204,СВЦЭМ!$B$34:$B$777,T$190)+'СЕТ СН'!$F$12-'СЕТ СН'!$F$23</f>
        <v>-503.57911677999999</v>
      </c>
      <c r="U204" s="37">
        <f>SUMIFS(СВЦЭМ!$F$34:$F$777,СВЦЭМ!$A$34:$A$777,$A204,СВЦЭМ!$B$34:$B$777,U$190)+'СЕТ СН'!$F$12-'СЕТ СН'!$F$23</f>
        <v>-504.67410190999999</v>
      </c>
      <c r="V204" s="37">
        <f>SUMIFS(СВЦЭМ!$F$34:$F$777,СВЦЭМ!$A$34:$A$777,$A204,СВЦЭМ!$B$34:$B$777,V$190)+'СЕТ СН'!$F$12-'СЕТ СН'!$F$23</f>
        <v>-504.63214163999999</v>
      </c>
      <c r="W204" s="37">
        <f>SUMIFS(СВЦЭМ!$F$34:$F$777,СВЦЭМ!$A$34:$A$777,$A204,СВЦЭМ!$B$34:$B$777,W$190)+'СЕТ СН'!$F$12-'СЕТ СН'!$F$23</f>
        <v>-504.17989090999998</v>
      </c>
      <c r="X204" s="37">
        <f>SUMIFS(СВЦЭМ!$F$34:$F$777,СВЦЭМ!$A$34:$A$777,$A204,СВЦЭМ!$B$34:$B$777,X$190)+'СЕТ СН'!$F$12-'СЕТ СН'!$F$23</f>
        <v>-502.78731465999999</v>
      </c>
      <c r="Y204" s="37">
        <f>SUMIFS(СВЦЭМ!$F$34:$F$777,СВЦЭМ!$A$34:$A$777,$A204,СВЦЭМ!$B$34:$B$777,Y$190)+'СЕТ СН'!$F$12-'СЕТ СН'!$F$23</f>
        <v>-501.51590370999998</v>
      </c>
    </row>
    <row r="205" spans="1:25" ht="15.75" x14ac:dyDescent="0.2">
      <c r="A205" s="36">
        <f t="shared" si="5"/>
        <v>42931</v>
      </c>
      <c r="B205" s="37">
        <f>SUMIFS(СВЦЭМ!$F$34:$F$777,СВЦЭМ!$A$34:$A$777,$A205,СВЦЭМ!$B$34:$B$777,B$190)+'СЕТ СН'!$F$12-'СЕТ СН'!$F$23</f>
        <v>-489.80715734</v>
      </c>
      <c r="C205" s="37">
        <f>SUMIFS(СВЦЭМ!$F$34:$F$777,СВЦЭМ!$A$34:$A$777,$A205,СВЦЭМ!$B$34:$B$777,C$190)+'СЕТ СН'!$F$12-'СЕТ СН'!$F$23</f>
        <v>-481.33059499000001</v>
      </c>
      <c r="D205" s="37">
        <f>SUMIFS(СВЦЭМ!$F$34:$F$777,СВЦЭМ!$A$34:$A$777,$A205,СВЦЭМ!$B$34:$B$777,D$190)+'СЕТ СН'!$F$12-'СЕТ СН'!$F$23</f>
        <v>-474.90967556999999</v>
      </c>
      <c r="E205" s="37">
        <f>SUMIFS(СВЦЭМ!$F$34:$F$777,СВЦЭМ!$A$34:$A$777,$A205,СВЦЭМ!$B$34:$B$777,E$190)+'СЕТ СН'!$F$12-'СЕТ СН'!$F$23</f>
        <v>-474.54543355999999</v>
      </c>
      <c r="F205" s="37">
        <f>SUMIFS(СВЦЭМ!$F$34:$F$777,СВЦЭМ!$A$34:$A$777,$A205,СВЦЭМ!$B$34:$B$777,F$190)+'СЕТ СН'!$F$12-'СЕТ СН'!$F$23</f>
        <v>-474.09163419999999</v>
      </c>
      <c r="G205" s="37">
        <f>SUMIFS(СВЦЭМ!$F$34:$F$777,СВЦЭМ!$A$34:$A$777,$A205,СВЦЭМ!$B$34:$B$777,G$190)+'СЕТ СН'!$F$12-'СЕТ СН'!$F$23</f>
        <v>-474.28452126000002</v>
      </c>
      <c r="H205" s="37">
        <f>SUMIFS(СВЦЭМ!$F$34:$F$777,СВЦЭМ!$A$34:$A$777,$A205,СВЦЭМ!$B$34:$B$777,H$190)+'СЕТ СН'!$F$12-'СЕТ СН'!$F$23</f>
        <v>-474.66772529000002</v>
      </c>
      <c r="I205" s="37">
        <f>SUMIFS(СВЦЭМ!$F$34:$F$777,СВЦЭМ!$A$34:$A$777,$A205,СВЦЭМ!$B$34:$B$777,I$190)+'СЕТ СН'!$F$12-'СЕТ СН'!$F$23</f>
        <v>-482.44306656000003</v>
      </c>
      <c r="J205" s="37">
        <f>SUMIFS(СВЦЭМ!$F$34:$F$777,СВЦЭМ!$A$34:$A$777,$A205,СВЦЭМ!$B$34:$B$777,J$190)+'СЕТ СН'!$F$12-'СЕТ СН'!$F$23</f>
        <v>-493.38840384000002</v>
      </c>
      <c r="K205" s="37">
        <f>SUMIFS(СВЦЭМ!$F$34:$F$777,СВЦЭМ!$A$34:$A$777,$A205,СВЦЭМ!$B$34:$B$777,K$190)+'СЕТ СН'!$F$12-'СЕТ СН'!$F$23</f>
        <v>-498.65005421000001</v>
      </c>
      <c r="L205" s="37">
        <f>SUMIFS(СВЦЭМ!$F$34:$F$777,СВЦЭМ!$A$34:$A$777,$A205,СВЦЭМ!$B$34:$B$777,L$190)+'СЕТ СН'!$F$12-'СЕТ СН'!$F$23</f>
        <v>-499.68640811</v>
      </c>
      <c r="M205" s="37">
        <f>SUMIFS(СВЦЭМ!$F$34:$F$777,СВЦЭМ!$A$34:$A$777,$A205,СВЦЭМ!$B$34:$B$777,M$190)+'СЕТ СН'!$F$12-'СЕТ СН'!$F$23</f>
        <v>-499.82591995000001</v>
      </c>
      <c r="N205" s="37">
        <f>SUMIFS(СВЦЭМ!$F$34:$F$777,СВЦЭМ!$A$34:$A$777,$A205,СВЦЭМ!$B$34:$B$777,N$190)+'СЕТ СН'!$F$12-'СЕТ СН'!$F$23</f>
        <v>-500.44543329999999</v>
      </c>
      <c r="O205" s="37">
        <f>SUMIFS(СВЦЭМ!$F$34:$F$777,СВЦЭМ!$A$34:$A$777,$A205,СВЦЭМ!$B$34:$B$777,O$190)+'СЕТ СН'!$F$12-'СЕТ СН'!$F$23</f>
        <v>-501.27979571999998</v>
      </c>
      <c r="P205" s="37">
        <f>SUMIFS(СВЦЭМ!$F$34:$F$777,СВЦЭМ!$A$34:$A$777,$A205,СВЦЭМ!$B$34:$B$777,P$190)+'СЕТ СН'!$F$12-'СЕТ СН'!$F$23</f>
        <v>-501.41722966999998</v>
      </c>
      <c r="Q205" s="37">
        <f>SUMIFS(СВЦЭМ!$F$34:$F$777,СВЦЭМ!$A$34:$A$777,$A205,СВЦЭМ!$B$34:$B$777,Q$190)+'СЕТ СН'!$F$12-'СЕТ СН'!$F$23</f>
        <v>-501.38279217000002</v>
      </c>
      <c r="R205" s="37">
        <f>SUMIFS(СВЦЭМ!$F$34:$F$777,СВЦЭМ!$A$34:$A$777,$A205,СВЦЭМ!$B$34:$B$777,R$190)+'СЕТ СН'!$F$12-'СЕТ СН'!$F$23</f>
        <v>-501.58889700999998</v>
      </c>
      <c r="S205" s="37">
        <f>SUMIFS(СВЦЭМ!$F$34:$F$777,СВЦЭМ!$A$34:$A$777,$A205,СВЦЭМ!$B$34:$B$777,S$190)+'СЕТ СН'!$F$12-'СЕТ СН'!$F$23</f>
        <v>-501.49690054000001</v>
      </c>
      <c r="T205" s="37">
        <f>SUMIFS(СВЦЭМ!$F$34:$F$777,СВЦЭМ!$A$34:$A$777,$A205,СВЦЭМ!$B$34:$B$777,T$190)+'СЕТ СН'!$F$12-'СЕТ СН'!$F$23</f>
        <v>-501.70929749999999</v>
      </c>
      <c r="U205" s="37">
        <f>SUMIFS(СВЦЭМ!$F$34:$F$777,СВЦЭМ!$A$34:$A$777,$A205,СВЦЭМ!$B$34:$B$777,U$190)+'СЕТ СН'!$F$12-'СЕТ СН'!$F$23</f>
        <v>-501.70892033000001</v>
      </c>
      <c r="V205" s="37">
        <f>SUMIFS(СВЦЭМ!$F$34:$F$777,СВЦЭМ!$A$34:$A$777,$A205,СВЦЭМ!$B$34:$B$777,V$190)+'СЕТ СН'!$F$12-'СЕТ СН'!$F$23</f>
        <v>-499.6084644</v>
      </c>
      <c r="W205" s="37">
        <f>SUMIFS(СВЦЭМ!$F$34:$F$777,СВЦЭМ!$A$34:$A$777,$A205,СВЦЭМ!$B$34:$B$777,W$190)+'СЕТ СН'!$F$12-'СЕТ СН'!$F$23</f>
        <v>-501.62604132000001</v>
      </c>
      <c r="X205" s="37">
        <f>SUMIFS(СВЦЭМ!$F$34:$F$777,СВЦЭМ!$A$34:$A$777,$A205,СВЦЭМ!$B$34:$B$777,X$190)+'СЕТ СН'!$F$12-'СЕТ СН'!$F$23</f>
        <v>-503.59231449999999</v>
      </c>
      <c r="Y205" s="37">
        <f>SUMIFS(СВЦЭМ!$F$34:$F$777,СВЦЭМ!$A$34:$A$777,$A205,СВЦЭМ!$B$34:$B$777,Y$190)+'СЕТ СН'!$F$12-'СЕТ СН'!$F$23</f>
        <v>-495.50639783999998</v>
      </c>
    </row>
    <row r="206" spans="1:25" ht="15.75" x14ac:dyDescent="0.2">
      <c r="A206" s="36">
        <f t="shared" si="5"/>
        <v>42932</v>
      </c>
      <c r="B206" s="37">
        <f>SUMIFS(СВЦЭМ!$F$34:$F$777,СВЦЭМ!$A$34:$A$777,$A206,СВЦЭМ!$B$34:$B$777,B$190)+'СЕТ СН'!$F$12-'СЕТ СН'!$F$23</f>
        <v>-481.46884482999997</v>
      </c>
      <c r="C206" s="37">
        <f>SUMIFS(СВЦЭМ!$F$34:$F$777,СВЦЭМ!$A$34:$A$777,$A206,СВЦЭМ!$B$34:$B$777,C$190)+'СЕТ СН'!$F$12-'СЕТ СН'!$F$23</f>
        <v>-472.58511774999999</v>
      </c>
      <c r="D206" s="37">
        <f>SUMIFS(СВЦЭМ!$F$34:$F$777,СВЦЭМ!$A$34:$A$777,$A206,СВЦЭМ!$B$34:$B$777,D$190)+'СЕТ СН'!$F$12-'СЕТ СН'!$F$23</f>
        <v>-468.41162280000003</v>
      </c>
      <c r="E206" s="37">
        <f>SUMIFS(СВЦЭМ!$F$34:$F$777,СВЦЭМ!$A$34:$A$777,$A206,СВЦЭМ!$B$34:$B$777,E$190)+'СЕТ СН'!$F$12-'СЕТ СН'!$F$23</f>
        <v>-469.07761142999999</v>
      </c>
      <c r="F206" s="37">
        <f>SUMIFS(СВЦЭМ!$F$34:$F$777,СВЦЭМ!$A$34:$A$777,$A206,СВЦЭМ!$B$34:$B$777,F$190)+'СЕТ СН'!$F$12-'СЕТ СН'!$F$23</f>
        <v>-469.76873390000003</v>
      </c>
      <c r="G206" s="37">
        <f>SUMIFS(СВЦЭМ!$F$34:$F$777,СВЦЭМ!$A$34:$A$777,$A206,СВЦЭМ!$B$34:$B$777,G$190)+'СЕТ СН'!$F$12-'СЕТ СН'!$F$23</f>
        <v>-470.00590232000002</v>
      </c>
      <c r="H206" s="37">
        <f>SUMIFS(СВЦЭМ!$F$34:$F$777,СВЦЭМ!$A$34:$A$777,$A206,СВЦЭМ!$B$34:$B$777,H$190)+'СЕТ СН'!$F$12-'СЕТ СН'!$F$23</f>
        <v>-468.44303126</v>
      </c>
      <c r="I206" s="37">
        <f>SUMIFS(СВЦЭМ!$F$34:$F$777,СВЦЭМ!$A$34:$A$777,$A206,СВЦЭМ!$B$34:$B$777,I$190)+'СЕТ СН'!$F$12-'СЕТ СН'!$F$23</f>
        <v>-475.48228645</v>
      </c>
      <c r="J206" s="37">
        <f>SUMIFS(СВЦЭМ!$F$34:$F$777,СВЦЭМ!$A$34:$A$777,$A206,СВЦЭМ!$B$34:$B$777,J$190)+'СЕТ СН'!$F$12-'СЕТ СН'!$F$23</f>
        <v>-487.24701276999997</v>
      </c>
      <c r="K206" s="37">
        <f>SUMIFS(СВЦЭМ!$F$34:$F$777,СВЦЭМ!$A$34:$A$777,$A206,СВЦЭМ!$B$34:$B$777,K$190)+'СЕТ СН'!$F$12-'СЕТ СН'!$F$23</f>
        <v>-499.81764126999997</v>
      </c>
      <c r="L206" s="37">
        <f>SUMIFS(СВЦЭМ!$F$34:$F$777,СВЦЭМ!$A$34:$A$777,$A206,СВЦЭМ!$B$34:$B$777,L$190)+'СЕТ СН'!$F$12-'СЕТ СН'!$F$23</f>
        <v>-506.32475008</v>
      </c>
      <c r="M206" s="37">
        <f>SUMIFS(СВЦЭМ!$F$34:$F$777,СВЦЭМ!$A$34:$A$777,$A206,СВЦЭМ!$B$34:$B$777,M$190)+'СЕТ СН'!$F$12-'СЕТ СН'!$F$23</f>
        <v>-509.80670956</v>
      </c>
      <c r="N206" s="37">
        <f>SUMIFS(СВЦЭМ!$F$34:$F$777,СВЦЭМ!$A$34:$A$777,$A206,СВЦЭМ!$B$34:$B$777,N$190)+'СЕТ СН'!$F$12-'СЕТ СН'!$F$23</f>
        <v>-508.56129455999996</v>
      </c>
      <c r="O206" s="37">
        <f>SUMIFS(СВЦЭМ!$F$34:$F$777,СВЦЭМ!$A$34:$A$777,$A206,СВЦЭМ!$B$34:$B$777,O$190)+'СЕТ СН'!$F$12-'СЕТ СН'!$F$23</f>
        <v>-510.27529196</v>
      </c>
      <c r="P206" s="37">
        <f>SUMIFS(СВЦЭМ!$F$34:$F$777,СВЦЭМ!$A$34:$A$777,$A206,СВЦЭМ!$B$34:$B$777,P$190)+'СЕТ СН'!$F$12-'СЕТ СН'!$F$23</f>
        <v>-510.25927486</v>
      </c>
      <c r="Q206" s="37">
        <f>SUMIFS(СВЦЭМ!$F$34:$F$777,СВЦЭМ!$A$34:$A$777,$A206,СВЦЭМ!$B$34:$B$777,Q$190)+'СЕТ СН'!$F$12-'СЕТ СН'!$F$23</f>
        <v>-510.12924034000002</v>
      </c>
      <c r="R206" s="37">
        <f>SUMIFS(СВЦЭМ!$F$34:$F$777,СВЦЭМ!$A$34:$A$777,$A206,СВЦЭМ!$B$34:$B$777,R$190)+'СЕТ СН'!$F$12-'СЕТ СН'!$F$23</f>
        <v>-510.34203953999997</v>
      </c>
      <c r="S206" s="37">
        <f>SUMIFS(СВЦЭМ!$F$34:$F$777,СВЦЭМ!$A$34:$A$777,$A206,СВЦЭМ!$B$34:$B$777,S$190)+'СЕТ СН'!$F$12-'СЕТ СН'!$F$23</f>
        <v>-510.77927583000002</v>
      </c>
      <c r="T206" s="37">
        <f>SUMIFS(СВЦЭМ!$F$34:$F$777,СВЦЭМ!$A$34:$A$777,$A206,СВЦЭМ!$B$34:$B$777,T$190)+'СЕТ СН'!$F$12-'СЕТ СН'!$F$23</f>
        <v>-510.45347709999999</v>
      </c>
      <c r="U206" s="37">
        <f>SUMIFS(СВЦЭМ!$F$34:$F$777,СВЦЭМ!$A$34:$A$777,$A206,СВЦЭМ!$B$34:$B$777,U$190)+'СЕТ СН'!$F$12-'СЕТ СН'!$F$23</f>
        <v>-510.56990199000001</v>
      </c>
      <c r="V206" s="37">
        <f>SUMIFS(СВЦЭМ!$F$34:$F$777,СВЦЭМ!$A$34:$A$777,$A206,СВЦЭМ!$B$34:$B$777,V$190)+'СЕТ СН'!$F$12-'СЕТ СН'!$F$23</f>
        <v>-508.15134589000002</v>
      </c>
      <c r="W206" s="37">
        <f>SUMIFS(СВЦЭМ!$F$34:$F$777,СВЦЭМ!$A$34:$A$777,$A206,СВЦЭМ!$B$34:$B$777,W$190)+'СЕТ СН'!$F$12-'СЕТ СН'!$F$23</f>
        <v>-503.08314711000003</v>
      </c>
      <c r="X206" s="37">
        <f>SUMIFS(СВЦЭМ!$F$34:$F$777,СВЦЭМ!$A$34:$A$777,$A206,СВЦЭМ!$B$34:$B$777,X$190)+'СЕТ СН'!$F$12-'СЕТ СН'!$F$23</f>
        <v>-497.78223881999998</v>
      </c>
      <c r="Y206" s="37">
        <f>SUMIFS(СВЦЭМ!$F$34:$F$777,СВЦЭМ!$A$34:$A$777,$A206,СВЦЭМ!$B$34:$B$777,Y$190)+'СЕТ СН'!$F$12-'СЕТ СН'!$F$23</f>
        <v>-488.49256703999998</v>
      </c>
    </row>
    <row r="207" spans="1:25" ht="15.75" x14ac:dyDescent="0.2">
      <c r="A207" s="36">
        <f t="shared" si="5"/>
        <v>42933</v>
      </c>
      <c r="B207" s="37">
        <f>SUMIFS(СВЦЭМ!$F$34:$F$777,СВЦЭМ!$A$34:$A$777,$A207,СВЦЭМ!$B$34:$B$777,B$190)+'СЕТ СН'!$F$12-'СЕТ СН'!$F$23</f>
        <v>-481.69519768999999</v>
      </c>
      <c r="C207" s="37">
        <f>SUMIFS(СВЦЭМ!$F$34:$F$777,СВЦЭМ!$A$34:$A$777,$A207,СВЦЭМ!$B$34:$B$777,C$190)+'СЕТ СН'!$F$12-'СЕТ СН'!$F$23</f>
        <v>-473.12205303999997</v>
      </c>
      <c r="D207" s="37">
        <f>SUMIFS(СВЦЭМ!$F$34:$F$777,СВЦЭМ!$A$34:$A$777,$A207,СВЦЭМ!$B$34:$B$777,D$190)+'СЕТ СН'!$F$12-'СЕТ СН'!$F$23</f>
        <v>-467.63160389000001</v>
      </c>
      <c r="E207" s="37">
        <f>SUMIFS(СВЦЭМ!$F$34:$F$777,СВЦЭМ!$A$34:$A$777,$A207,СВЦЭМ!$B$34:$B$777,E$190)+'СЕТ СН'!$F$12-'СЕТ СН'!$F$23</f>
        <v>-468.24473080999996</v>
      </c>
      <c r="F207" s="37">
        <f>SUMIFS(СВЦЭМ!$F$34:$F$777,СВЦЭМ!$A$34:$A$777,$A207,СВЦЭМ!$B$34:$B$777,F$190)+'СЕТ СН'!$F$12-'СЕТ СН'!$F$23</f>
        <v>-468.50471412000002</v>
      </c>
      <c r="G207" s="37">
        <f>SUMIFS(СВЦЭМ!$F$34:$F$777,СВЦЭМ!$A$34:$A$777,$A207,СВЦЭМ!$B$34:$B$777,G$190)+'СЕТ СН'!$F$12-'СЕТ СН'!$F$23</f>
        <v>-468.12466886999999</v>
      </c>
      <c r="H207" s="37">
        <f>SUMIFS(СВЦЭМ!$F$34:$F$777,СВЦЭМ!$A$34:$A$777,$A207,СВЦЭМ!$B$34:$B$777,H$190)+'СЕТ СН'!$F$12-'СЕТ СН'!$F$23</f>
        <v>-469.90527577</v>
      </c>
      <c r="I207" s="37">
        <f>SUMIFS(СВЦЭМ!$F$34:$F$777,СВЦЭМ!$A$34:$A$777,$A207,СВЦЭМ!$B$34:$B$777,I$190)+'СЕТ СН'!$F$12-'СЕТ СН'!$F$23</f>
        <v>-479.95635962</v>
      </c>
      <c r="J207" s="37">
        <f>SUMIFS(СВЦЭМ!$F$34:$F$777,СВЦЭМ!$A$34:$A$777,$A207,СВЦЭМ!$B$34:$B$777,J$190)+'СЕТ СН'!$F$12-'СЕТ СН'!$F$23</f>
        <v>-492.34024812000001</v>
      </c>
      <c r="K207" s="37">
        <f>SUMIFS(СВЦЭМ!$F$34:$F$777,СВЦЭМ!$A$34:$A$777,$A207,СВЦЭМ!$B$34:$B$777,K$190)+'СЕТ СН'!$F$12-'СЕТ СН'!$F$23</f>
        <v>-499.64527995000003</v>
      </c>
      <c r="L207" s="37">
        <f>SUMIFS(СВЦЭМ!$F$34:$F$777,СВЦЭМ!$A$34:$A$777,$A207,СВЦЭМ!$B$34:$B$777,L$190)+'СЕТ СН'!$F$12-'СЕТ СН'!$F$23</f>
        <v>-507.56453206000003</v>
      </c>
      <c r="M207" s="37">
        <f>SUMIFS(СВЦЭМ!$F$34:$F$777,СВЦЭМ!$A$34:$A$777,$A207,СВЦЭМ!$B$34:$B$777,M$190)+'СЕТ СН'!$F$12-'СЕТ СН'!$F$23</f>
        <v>-509.54244927000002</v>
      </c>
      <c r="N207" s="37">
        <f>SUMIFS(СВЦЭМ!$F$34:$F$777,СВЦЭМ!$A$34:$A$777,$A207,СВЦЭМ!$B$34:$B$777,N$190)+'СЕТ СН'!$F$12-'СЕТ СН'!$F$23</f>
        <v>-507.69008694000001</v>
      </c>
      <c r="O207" s="37">
        <f>SUMIFS(СВЦЭМ!$F$34:$F$777,СВЦЭМ!$A$34:$A$777,$A207,СВЦЭМ!$B$34:$B$777,O$190)+'СЕТ СН'!$F$12-'СЕТ СН'!$F$23</f>
        <v>-507.37633727000002</v>
      </c>
      <c r="P207" s="37">
        <f>SUMIFS(СВЦЭМ!$F$34:$F$777,СВЦЭМ!$A$34:$A$777,$A207,СВЦЭМ!$B$34:$B$777,P$190)+'СЕТ СН'!$F$12-'СЕТ СН'!$F$23</f>
        <v>-507.20493087</v>
      </c>
      <c r="Q207" s="37">
        <f>SUMIFS(СВЦЭМ!$F$34:$F$777,СВЦЭМ!$A$34:$A$777,$A207,СВЦЭМ!$B$34:$B$777,Q$190)+'СЕТ СН'!$F$12-'СЕТ СН'!$F$23</f>
        <v>-506.95390470000001</v>
      </c>
      <c r="R207" s="37">
        <f>SUMIFS(СВЦЭМ!$F$34:$F$777,СВЦЭМ!$A$34:$A$777,$A207,СВЦЭМ!$B$34:$B$777,R$190)+'СЕТ СН'!$F$12-'СЕТ СН'!$F$23</f>
        <v>-506.82266836999997</v>
      </c>
      <c r="S207" s="37">
        <f>SUMIFS(СВЦЭМ!$F$34:$F$777,СВЦЭМ!$A$34:$A$777,$A207,СВЦЭМ!$B$34:$B$777,S$190)+'СЕТ СН'!$F$12-'СЕТ СН'!$F$23</f>
        <v>-507.02127671</v>
      </c>
      <c r="T207" s="37">
        <f>SUMIFS(СВЦЭМ!$F$34:$F$777,СВЦЭМ!$A$34:$A$777,$A207,СВЦЭМ!$B$34:$B$777,T$190)+'СЕТ СН'!$F$12-'СЕТ СН'!$F$23</f>
        <v>-507.37435642000003</v>
      </c>
      <c r="U207" s="37">
        <f>SUMIFS(СВЦЭМ!$F$34:$F$777,СВЦЭМ!$A$34:$A$777,$A207,СВЦЭМ!$B$34:$B$777,U$190)+'СЕТ СН'!$F$12-'СЕТ СН'!$F$23</f>
        <v>-508.15196008999999</v>
      </c>
      <c r="V207" s="37">
        <f>SUMIFS(СВЦЭМ!$F$34:$F$777,СВЦЭМ!$A$34:$A$777,$A207,СВЦЭМ!$B$34:$B$777,V$190)+'СЕТ СН'!$F$12-'СЕТ СН'!$F$23</f>
        <v>-508.40256894999999</v>
      </c>
      <c r="W207" s="37">
        <f>SUMIFS(СВЦЭМ!$F$34:$F$777,СВЦЭМ!$A$34:$A$777,$A207,СВЦЭМ!$B$34:$B$777,W$190)+'СЕТ СН'!$F$12-'СЕТ СН'!$F$23</f>
        <v>-504.80868729999997</v>
      </c>
      <c r="X207" s="37">
        <f>SUMIFS(СВЦЭМ!$F$34:$F$777,СВЦЭМ!$A$34:$A$777,$A207,СВЦЭМ!$B$34:$B$777,X$190)+'СЕТ СН'!$F$12-'СЕТ СН'!$F$23</f>
        <v>-502.22101105000002</v>
      </c>
      <c r="Y207" s="37">
        <f>SUMIFS(СВЦЭМ!$F$34:$F$777,СВЦЭМ!$A$34:$A$777,$A207,СВЦЭМ!$B$34:$B$777,Y$190)+'СЕТ СН'!$F$12-'СЕТ СН'!$F$23</f>
        <v>-488.64751698999999</v>
      </c>
    </row>
    <row r="208" spans="1:25" ht="15.75" x14ac:dyDescent="0.2">
      <c r="A208" s="36">
        <f t="shared" si="5"/>
        <v>42934</v>
      </c>
      <c r="B208" s="37">
        <f>SUMIFS(СВЦЭМ!$F$34:$F$777,СВЦЭМ!$A$34:$A$777,$A208,СВЦЭМ!$B$34:$B$777,B$190)+'СЕТ СН'!$F$12-'СЕТ СН'!$F$23</f>
        <v>-477.20884490999998</v>
      </c>
      <c r="C208" s="37">
        <f>SUMIFS(СВЦЭМ!$F$34:$F$777,СВЦЭМ!$A$34:$A$777,$A208,СВЦЭМ!$B$34:$B$777,C$190)+'СЕТ СН'!$F$12-'СЕТ СН'!$F$23</f>
        <v>-474.77014399000001</v>
      </c>
      <c r="D208" s="37">
        <f>SUMIFS(СВЦЭМ!$F$34:$F$777,СВЦЭМ!$A$34:$A$777,$A208,СВЦЭМ!$B$34:$B$777,D$190)+'СЕТ СН'!$F$12-'СЕТ СН'!$F$23</f>
        <v>-469.43094381000003</v>
      </c>
      <c r="E208" s="37">
        <f>SUMIFS(СВЦЭМ!$F$34:$F$777,СВЦЭМ!$A$34:$A$777,$A208,СВЦЭМ!$B$34:$B$777,E$190)+'СЕТ СН'!$F$12-'СЕТ СН'!$F$23</f>
        <v>-469.26350109999998</v>
      </c>
      <c r="F208" s="37">
        <f>SUMIFS(СВЦЭМ!$F$34:$F$777,СВЦЭМ!$A$34:$A$777,$A208,СВЦЭМ!$B$34:$B$777,F$190)+'СЕТ СН'!$F$12-'СЕТ СН'!$F$23</f>
        <v>-469.69747095000002</v>
      </c>
      <c r="G208" s="37">
        <f>SUMIFS(СВЦЭМ!$F$34:$F$777,СВЦЭМ!$A$34:$A$777,$A208,СВЦЭМ!$B$34:$B$777,G$190)+'СЕТ СН'!$F$12-'СЕТ СН'!$F$23</f>
        <v>-469.54692821999998</v>
      </c>
      <c r="H208" s="37">
        <f>SUMIFS(СВЦЭМ!$F$34:$F$777,СВЦЭМ!$A$34:$A$777,$A208,СВЦЭМ!$B$34:$B$777,H$190)+'СЕТ СН'!$F$12-'СЕТ СН'!$F$23</f>
        <v>-467.96614309</v>
      </c>
      <c r="I208" s="37">
        <f>SUMIFS(СВЦЭМ!$F$34:$F$777,СВЦЭМ!$A$34:$A$777,$A208,СВЦЭМ!$B$34:$B$777,I$190)+'СЕТ СН'!$F$12-'СЕТ СН'!$F$23</f>
        <v>-474.89428673999998</v>
      </c>
      <c r="J208" s="37">
        <f>SUMIFS(СВЦЭМ!$F$34:$F$777,СВЦЭМ!$A$34:$A$777,$A208,СВЦЭМ!$B$34:$B$777,J$190)+'СЕТ СН'!$F$12-'СЕТ СН'!$F$23</f>
        <v>-490.91917837</v>
      </c>
      <c r="K208" s="37">
        <f>SUMIFS(СВЦЭМ!$F$34:$F$777,СВЦЭМ!$A$34:$A$777,$A208,СВЦЭМ!$B$34:$B$777,K$190)+'СЕТ СН'!$F$12-'СЕТ СН'!$F$23</f>
        <v>-499.28661679999999</v>
      </c>
      <c r="L208" s="37">
        <f>SUMIFS(СВЦЭМ!$F$34:$F$777,СВЦЭМ!$A$34:$A$777,$A208,СВЦЭМ!$B$34:$B$777,L$190)+'СЕТ СН'!$F$12-'СЕТ СН'!$F$23</f>
        <v>-506.51591655999999</v>
      </c>
      <c r="M208" s="37">
        <f>SUMIFS(СВЦЭМ!$F$34:$F$777,СВЦЭМ!$A$34:$A$777,$A208,СВЦЭМ!$B$34:$B$777,M$190)+'СЕТ СН'!$F$12-'СЕТ СН'!$F$23</f>
        <v>-508.47648299000002</v>
      </c>
      <c r="N208" s="37">
        <f>SUMIFS(СВЦЭМ!$F$34:$F$777,СВЦЭМ!$A$34:$A$777,$A208,СВЦЭМ!$B$34:$B$777,N$190)+'СЕТ СН'!$F$12-'СЕТ СН'!$F$23</f>
        <v>-508.56516593000003</v>
      </c>
      <c r="O208" s="37">
        <f>SUMIFS(СВЦЭМ!$F$34:$F$777,СВЦЭМ!$A$34:$A$777,$A208,СВЦЭМ!$B$34:$B$777,O$190)+'СЕТ СН'!$F$12-'СЕТ СН'!$F$23</f>
        <v>-509.24037899000001</v>
      </c>
      <c r="P208" s="37">
        <f>SUMIFS(СВЦЭМ!$F$34:$F$777,СВЦЭМ!$A$34:$A$777,$A208,СВЦЭМ!$B$34:$B$777,P$190)+'СЕТ СН'!$F$12-'СЕТ СН'!$F$23</f>
        <v>-508.37890186999999</v>
      </c>
      <c r="Q208" s="37">
        <f>SUMIFS(СВЦЭМ!$F$34:$F$777,СВЦЭМ!$A$34:$A$777,$A208,СВЦЭМ!$B$34:$B$777,Q$190)+'СЕТ СН'!$F$12-'СЕТ СН'!$F$23</f>
        <v>-508.10822474999998</v>
      </c>
      <c r="R208" s="37">
        <f>SUMIFS(СВЦЭМ!$F$34:$F$777,СВЦЭМ!$A$34:$A$777,$A208,СВЦЭМ!$B$34:$B$777,R$190)+'СЕТ СН'!$F$12-'СЕТ СН'!$F$23</f>
        <v>-508.09660859000002</v>
      </c>
      <c r="S208" s="37">
        <f>SUMIFS(СВЦЭМ!$F$34:$F$777,СВЦЭМ!$A$34:$A$777,$A208,СВЦЭМ!$B$34:$B$777,S$190)+'СЕТ СН'!$F$12-'СЕТ СН'!$F$23</f>
        <v>-509.49668888999997</v>
      </c>
      <c r="T208" s="37">
        <f>SUMIFS(СВЦЭМ!$F$34:$F$777,СВЦЭМ!$A$34:$A$777,$A208,СВЦЭМ!$B$34:$B$777,T$190)+'СЕТ СН'!$F$12-'СЕТ СН'!$F$23</f>
        <v>-507.75010476</v>
      </c>
      <c r="U208" s="37">
        <f>SUMIFS(СВЦЭМ!$F$34:$F$777,СВЦЭМ!$A$34:$A$777,$A208,СВЦЭМ!$B$34:$B$777,U$190)+'СЕТ СН'!$F$12-'СЕТ СН'!$F$23</f>
        <v>-506.55466101000002</v>
      </c>
      <c r="V208" s="37">
        <f>SUMIFS(СВЦЭМ!$F$34:$F$777,СВЦЭМ!$A$34:$A$777,$A208,СВЦЭМ!$B$34:$B$777,V$190)+'СЕТ СН'!$F$12-'СЕТ СН'!$F$23</f>
        <v>-504.72397312999999</v>
      </c>
      <c r="W208" s="37">
        <f>SUMIFS(СВЦЭМ!$F$34:$F$777,СВЦЭМ!$A$34:$A$777,$A208,СВЦЭМ!$B$34:$B$777,W$190)+'СЕТ СН'!$F$12-'СЕТ СН'!$F$23</f>
        <v>-501.58908907</v>
      </c>
      <c r="X208" s="37">
        <f>SUMIFS(СВЦЭМ!$F$34:$F$777,СВЦЭМ!$A$34:$A$777,$A208,СВЦЭМ!$B$34:$B$777,X$190)+'СЕТ СН'!$F$12-'СЕТ СН'!$F$23</f>
        <v>-496.23366383000001</v>
      </c>
      <c r="Y208" s="37">
        <f>SUMIFS(СВЦЭМ!$F$34:$F$777,СВЦЭМ!$A$34:$A$777,$A208,СВЦЭМ!$B$34:$B$777,Y$190)+'СЕТ СН'!$F$12-'СЕТ СН'!$F$23</f>
        <v>-484.20427646000002</v>
      </c>
    </row>
    <row r="209" spans="1:25" ht="15.75" x14ac:dyDescent="0.2">
      <c r="A209" s="36">
        <f t="shared" si="5"/>
        <v>42935</v>
      </c>
      <c r="B209" s="37">
        <f>SUMIFS(СВЦЭМ!$F$34:$F$777,СВЦЭМ!$A$34:$A$777,$A209,СВЦЭМ!$B$34:$B$777,B$190)+'СЕТ СН'!$F$12-'СЕТ СН'!$F$23</f>
        <v>-492.36782793999998</v>
      </c>
      <c r="C209" s="37">
        <f>SUMIFS(СВЦЭМ!$F$34:$F$777,СВЦЭМ!$A$34:$A$777,$A209,СВЦЭМ!$B$34:$B$777,C$190)+'СЕТ СН'!$F$12-'СЕТ СН'!$F$23</f>
        <v>-482.744213</v>
      </c>
      <c r="D209" s="37">
        <f>SUMIFS(СВЦЭМ!$F$34:$F$777,СВЦЭМ!$A$34:$A$777,$A209,СВЦЭМ!$B$34:$B$777,D$190)+'СЕТ СН'!$F$12-'СЕТ СН'!$F$23</f>
        <v>-478.07692178000002</v>
      </c>
      <c r="E209" s="37">
        <f>SUMIFS(СВЦЭМ!$F$34:$F$777,СВЦЭМ!$A$34:$A$777,$A209,СВЦЭМ!$B$34:$B$777,E$190)+'СЕТ СН'!$F$12-'СЕТ СН'!$F$23</f>
        <v>-476.58592636999998</v>
      </c>
      <c r="F209" s="37">
        <f>SUMIFS(СВЦЭМ!$F$34:$F$777,СВЦЭМ!$A$34:$A$777,$A209,СВЦЭМ!$B$34:$B$777,F$190)+'СЕТ СН'!$F$12-'СЕТ СН'!$F$23</f>
        <v>-475.73842560000003</v>
      </c>
      <c r="G209" s="37">
        <f>SUMIFS(СВЦЭМ!$F$34:$F$777,СВЦЭМ!$A$34:$A$777,$A209,СВЦЭМ!$B$34:$B$777,G$190)+'СЕТ СН'!$F$12-'СЕТ СН'!$F$23</f>
        <v>-476.69970648999998</v>
      </c>
      <c r="H209" s="37">
        <f>SUMIFS(СВЦЭМ!$F$34:$F$777,СВЦЭМ!$A$34:$A$777,$A209,СВЦЭМ!$B$34:$B$777,H$190)+'СЕТ СН'!$F$12-'СЕТ СН'!$F$23</f>
        <v>-484.23630960000003</v>
      </c>
      <c r="I209" s="37">
        <f>SUMIFS(СВЦЭМ!$F$34:$F$777,СВЦЭМ!$A$34:$A$777,$A209,СВЦЭМ!$B$34:$B$777,I$190)+'СЕТ СН'!$F$12-'СЕТ СН'!$F$23</f>
        <v>-491.98782140000003</v>
      </c>
      <c r="J209" s="37">
        <f>SUMIFS(СВЦЭМ!$F$34:$F$777,СВЦЭМ!$A$34:$A$777,$A209,СВЦЭМ!$B$34:$B$777,J$190)+'СЕТ СН'!$F$12-'СЕТ СН'!$F$23</f>
        <v>-502.50647442000002</v>
      </c>
      <c r="K209" s="37">
        <f>SUMIFS(СВЦЭМ!$F$34:$F$777,СВЦЭМ!$A$34:$A$777,$A209,СВЦЭМ!$B$34:$B$777,K$190)+'СЕТ СН'!$F$12-'СЕТ СН'!$F$23</f>
        <v>-510.61717221999999</v>
      </c>
      <c r="L209" s="37">
        <f>SUMIFS(СВЦЭМ!$F$34:$F$777,СВЦЭМ!$A$34:$A$777,$A209,СВЦЭМ!$B$34:$B$777,L$190)+'СЕТ СН'!$F$12-'СЕТ СН'!$F$23</f>
        <v>-517.43932844999995</v>
      </c>
      <c r="M209" s="37">
        <f>SUMIFS(СВЦЭМ!$F$34:$F$777,СВЦЭМ!$A$34:$A$777,$A209,СВЦЭМ!$B$34:$B$777,M$190)+'СЕТ СН'!$F$12-'СЕТ СН'!$F$23</f>
        <v>-519.09828869</v>
      </c>
      <c r="N209" s="37">
        <f>SUMIFS(СВЦЭМ!$F$34:$F$777,СВЦЭМ!$A$34:$A$777,$A209,СВЦЭМ!$B$34:$B$777,N$190)+'СЕТ СН'!$F$12-'СЕТ СН'!$F$23</f>
        <v>-518.97497957999997</v>
      </c>
      <c r="O209" s="37">
        <f>SUMIFS(СВЦЭМ!$F$34:$F$777,СВЦЭМ!$A$34:$A$777,$A209,СВЦЭМ!$B$34:$B$777,O$190)+'СЕТ СН'!$F$12-'СЕТ СН'!$F$23</f>
        <v>-521.28443763999996</v>
      </c>
      <c r="P209" s="37">
        <f>SUMIFS(СВЦЭМ!$F$34:$F$777,СВЦЭМ!$A$34:$A$777,$A209,СВЦЭМ!$B$34:$B$777,P$190)+'СЕТ СН'!$F$12-'СЕТ СН'!$F$23</f>
        <v>-519.40808188999995</v>
      </c>
      <c r="Q209" s="37">
        <f>SUMIFS(СВЦЭМ!$F$34:$F$777,СВЦЭМ!$A$34:$A$777,$A209,СВЦЭМ!$B$34:$B$777,Q$190)+'СЕТ СН'!$F$12-'СЕТ СН'!$F$23</f>
        <v>-519.20313237000005</v>
      </c>
      <c r="R209" s="37">
        <f>SUMIFS(СВЦЭМ!$F$34:$F$777,СВЦЭМ!$A$34:$A$777,$A209,СВЦЭМ!$B$34:$B$777,R$190)+'СЕТ СН'!$F$12-'СЕТ СН'!$F$23</f>
        <v>-518.65905226999996</v>
      </c>
      <c r="S209" s="37">
        <f>SUMIFS(СВЦЭМ!$F$34:$F$777,СВЦЭМ!$A$34:$A$777,$A209,СВЦЭМ!$B$34:$B$777,S$190)+'СЕТ СН'!$F$12-'СЕТ СН'!$F$23</f>
        <v>-520.42606812999998</v>
      </c>
      <c r="T209" s="37">
        <f>SUMIFS(СВЦЭМ!$F$34:$F$777,СВЦЭМ!$A$34:$A$777,$A209,СВЦЭМ!$B$34:$B$777,T$190)+'СЕТ СН'!$F$12-'СЕТ СН'!$F$23</f>
        <v>-519.23490848000006</v>
      </c>
      <c r="U209" s="37">
        <f>SUMIFS(СВЦЭМ!$F$34:$F$777,СВЦЭМ!$A$34:$A$777,$A209,СВЦЭМ!$B$34:$B$777,U$190)+'СЕТ СН'!$F$12-'СЕТ СН'!$F$23</f>
        <v>-518.88095520000002</v>
      </c>
      <c r="V209" s="37">
        <f>SUMIFS(СВЦЭМ!$F$34:$F$777,СВЦЭМ!$A$34:$A$777,$A209,СВЦЭМ!$B$34:$B$777,V$190)+'СЕТ СН'!$F$12-'СЕТ СН'!$F$23</f>
        <v>-517.45941711</v>
      </c>
      <c r="W209" s="37">
        <f>SUMIFS(СВЦЭМ!$F$34:$F$777,СВЦЭМ!$A$34:$A$777,$A209,СВЦЭМ!$B$34:$B$777,W$190)+'СЕТ СН'!$F$12-'СЕТ СН'!$F$23</f>
        <v>-514.06621374999997</v>
      </c>
      <c r="X209" s="37">
        <f>SUMIFS(СВЦЭМ!$F$34:$F$777,СВЦЭМ!$A$34:$A$777,$A209,СВЦЭМ!$B$34:$B$777,X$190)+'СЕТ СН'!$F$12-'СЕТ СН'!$F$23</f>
        <v>-507.17945312000001</v>
      </c>
      <c r="Y209" s="37">
        <f>SUMIFS(СВЦЭМ!$F$34:$F$777,СВЦЭМ!$A$34:$A$777,$A209,СВЦЭМ!$B$34:$B$777,Y$190)+'СЕТ СН'!$F$12-'СЕТ СН'!$F$23</f>
        <v>-497.82745053999997</v>
      </c>
    </row>
    <row r="210" spans="1:25" ht="15.75" x14ac:dyDescent="0.2">
      <c r="A210" s="36">
        <f t="shared" si="5"/>
        <v>42936</v>
      </c>
      <c r="B210" s="37">
        <f>SUMIFS(СВЦЭМ!$F$34:$F$777,СВЦЭМ!$A$34:$A$777,$A210,СВЦЭМ!$B$34:$B$777,B$190)+'СЕТ СН'!$F$12-'СЕТ СН'!$F$23</f>
        <v>-497.55960456000003</v>
      </c>
      <c r="C210" s="37">
        <f>SUMIFS(СВЦЭМ!$F$34:$F$777,СВЦЭМ!$A$34:$A$777,$A210,СВЦЭМ!$B$34:$B$777,C$190)+'СЕТ СН'!$F$12-'СЕТ СН'!$F$23</f>
        <v>-490.32228515999998</v>
      </c>
      <c r="D210" s="37">
        <f>SUMIFS(СВЦЭМ!$F$34:$F$777,СВЦЭМ!$A$34:$A$777,$A210,СВЦЭМ!$B$34:$B$777,D$190)+'СЕТ СН'!$F$12-'СЕТ СН'!$F$23</f>
        <v>-483.84975358999998</v>
      </c>
      <c r="E210" s="37">
        <f>SUMIFS(СВЦЭМ!$F$34:$F$777,СВЦЭМ!$A$34:$A$777,$A210,СВЦЭМ!$B$34:$B$777,E$190)+'СЕТ СН'!$F$12-'СЕТ СН'!$F$23</f>
        <v>-481.32618269</v>
      </c>
      <c r="F210" s="37">
        <f>SUMIFS(СВЦЭМ!$F$34:$F$777,СВЦЭМ!$A$34:$A$777,$A210,СВЦЭМ!$B$34:$B$777,F$190)+'СЕТ СН'!$F$12-'СЕТ СН'!$F$23</f>
        <v>-481.15720197000002</v>
      </c>
      <c r="G210" s="37">
        <f>SUMIFS(СВЦЭМ!$F$34:$F$777,СВЦЭМ!$A$34:$A$777,$A210,СВЦЭМ!$B$34:$B$777,G$190)+'СЕТ СН'!$F$12-'СЕТ СН'!$F$23</f>
        <v>-481.33675829999999</v>
      </c>
      <c r="H210" s="37">
        <f>SUMIFS(СВЦЭМ!$F$34:$F$777,СВЦЭМ!$A$34:$A$777,$A210,СВЦЭМ!$B$34:$B$777,H$190)+'СЕТ СН'!$F$12-'СЕТ СН'!$F$23</f>
        <v>-488.86899266</v>
      </c>
      <c r="I210" s="37">
        <f>SUMIFS(СВЦЭМ!$F$34:$F$777,СВЦЭМ!$A$34:$A$777,$A210,СВЦЭМ!$B$34:$B$777,I$190)+'СЕТ СН'!$F$12-'СЕТ СН'!$F$23</f>
        <v>-494.36436551999998</v>
      </c>
      <c r="J210" s="37">
        <f>SUMIFS(СВЦЭМ!$F$34:$F$777,СВЦЭМ!$A$34:$A$777,$A210,СВЦЭМ!$B$34:$B$777,J$190)+'СЕТ СН'!$F$12-'СЕТ СН'!$F$23</f>
        <v>-505.90148589</v>
      </c>
      <c r="K210" s="37">
        <f>SUMIFS(СВЦЭМ!$F$34:$F$777,СВЦЭМ!$A$34:$A$777,$A210,СВЦЭМ!$B$34:$B$777,K$190)+'СЕТ СН'!$F$12-'СЕТ СН'!$F$23</f>
        <v>-513.18215434000001</v>
      </c>
      <c r="L210" s="37">
        <f>SUMIFS(СВЦЭМ!$F$34:$F$777,СВЦЭМ!$A$34:$A$777,$A210,СВЦЭМ!$B$34:$B$777,L$190)+'СЕТ СН'!$F$12-'СЕТ СН'!$F$23</f>
        <v>-519.47815513</v>
      </c>
      <c r="M210" s="37">
        <f>SUMIFS(СВЦЭМ!$F$34:$F$777,СВЦЭМ!$A$34:$A$777,$A210,СВЦЭМ!$B$34:$B$777,M$190)+'СЕТ СН'!$F$12-'СЕТ СН'!$F$23</f>
        <v>-523.28267329999994</v>
      </c>
      <c r="N210" s="37">
        <f>SUMIFS(СВЦЭМ!$F$34:$F$777,СВЦЭМ!$A$34:$A$777,$A210,СВЦЭМ!$B$34:$B$777,N$190)+'СЕТ СН'!$F$12-'СЕТ СН'!$F$23</f>
        <v>-523.08989724000003</v>
      </c>
      <c r="O210" s="37">
        <f>SUMIFS(СВЦЭМ!$F$34:$F$777,СВЦЭМ!$A$34:$A$777,$A210,СВЦЭМ!$B$34:$B$777,O$190)+'СЕТ СН'!$F$12-'СЕТ СН'!$F$23</f>
        <v>-524.59315137999999</v>
      </c>
      <c r="P210" s="37">
        <f>SUMIFS(СВЦЭМ!$F$34:$F$777,СВЦЭМ!$A$34:$A$777,$A210,СВЦЭМ!$B$34:$B$777,P$190)+'СЕТ СН'!$F$12-'СЕТ СН'!$F$23</f>
        <v>-522.91051320999998</v>
      </c>
      <c r="Q210" s="37">
        <f>SUMIFS(СВЦЭМ!$F$34:$F$777,СВЦЭМ!$A$34:$A$777,$A210,СВЦЭМ!$B$34:$B$777,Q$190)+'СЕТ СН'!$F$12-'СЕТ СН'!$F$23</f>
        <v>-522.92830130000004</v>
      </c>
      <c r="R210" s="37">
        <f>SUMIFS(СВЦЭМ!$F$34:$F$777,СВЦЭМ!$A$34:$A$777,$A210,СВЦЭМ!$B$34:$B$777,R$190)+'СЕТ СН'!$F$12-'СЕТ СН'!$F$23</f>
        <v>-522.54810267000005</v>
      </c>
      <c r="S210" s="37">
        <f>SUMIFS(СВЦЭМ!$F$34:$F$777,СВЦЭМ!$A$34:$A$777,$A210,СВЦЭМ!$B$34:$B$777,S$190)+'СЕТ СН'!$F$12-'СЕТ СН'!$F$23</f>
        <v>-522.78137832000004</v>
      </c>
      <c r="T210" s="37">
        <f>SUMIFS(СВЦЭМ!$F$34:$F$777,СВЦЭМ!$A$34:$A$777,$A210,СВЦЭМ!$B$34:$B$777,T$190)+'СЕТ СН'!$F$12-'СЕТ СН'!$F$23</f>
        <v>-521.14937091000002</v>
      </c>
      <c r="U210" s="37">
        <f>SUMIFS(СВЦЭМ!$F$34:$F$777,СВЦЭМ!$A$34:$A$777,$A210,СВЦЭМ!$B$34:$B$777,U$190)+'СЕТ СН'!$F$12-'СЕТ СН'!$F$23</f>
        <v>-520.64662428999998</v>
      </c>
      <c r="V210" s="37">
        <f>SUMIFS(СВЦЭМ!$F$34:$F$777,СВЦЭМ!$A$34:$A$777,$A210,СВЦЭМ!$B$34:$B$777,V$190)+'СЕТ СН'!$F$12-'СЕТ СН'!$F$23</f>
        <v>-522.29449189000002</v>
      </c>
      <c r="W210" s="37">
        <f>SUMIFS(СВЦЭМ!$F$34:$F$777,СВЦЭМ!$A$34:$A$777,$A210,СВЦЭМ!$B$34:$B$777,W$190)+'СЕТ СН'!$F$12-'СЕТ СН'!$F$23</f>
        <v>-520.55072252000002</v>
      </c>
      <c r="X210" s="37">
        <f>SUMIFS(СВЦЭМ!$F$34:$F$777,СВЦЭМ!$A$34:$A$777,$A210,СВЦЭМ!$B$34:$B$777,X$190)+'СЕТ СН'!$F$12-'СЕТ СН'!$F$23</f>
        <v>-514.37728580999999</v>
      </c>
      <c r="Y210" s="37">
        <f>SUMIFS(СВЦЭМ!$F$34:$F$777,СВЦЭМ!$A$34:$A$777,$A210,СВЦЭМ!$B$34:$B$777,Y$190)+'СЕТ СН'!$F$12-'СЕТ СН'!$F$23</f>
        <v>-504.07336047000001</v>
      </c>
    </row>
    <row r="211" spans="1:25" ht="15.75" x14ac:dyDescent="0.2">
      <c r="A211" s="36">
        <f t="shared" si="5"/>
        <v>42937</v>
      </c>
      <c r="B211" s="37">
        <f>SUMIFS(СВЦЭМ!$F$34:$F$777,СВЦЭМ!$A$34:$A$777,$A211,СВЦЭМ!$B$34:$B$777,B$190)+'СЕТ СН'!$F$12-'СЕТ СН'!$F$23</f>
        <v>-497.52265464999999</v>
      </c>
      <c r="C211" s="37">
        <f>SUMIFS(СВЦЭМ!$F$34:$F$777,СВЦЭМ!$A$34:$A$777,$A211,СВЦЭМ!$B$34:$B$777,C$190)+'СЕТ СН'!$F$12-'СЕТ СН'!$F$23</f>
        <v>-493.25389526999999</v>
      </c>
      <c r="D211" s="37">
        <f>SUMIFS(СВЦЭМ!$F$34:$F$777,СВЦЭМ!$A$34:$A$777,$A211,СВЦЭМ!$B$34:$B$777,D$190)+'СЕТ СН'!$F$12-'СЕТ СН'!$F$23</f>
        <v>-488.88525960999999</v>
      </c>
      <c r="E211" s="37">
        <f>SUMIFS(СВЦЭМ!$F$34:$F$777,СВЦЭМ!$A$34:$A$777,$A211,СВЦЭМ!$B$34:$B$777,E$190)+'СЕТ СН'!$F$12-'СЕТ СН'!$F$23</f>
        <v>-488.35609536999999</v>
      </c>
      <c r="F211" s="37">
        <f>SUMIFS(СВЦЭМ!$F$34:$F$777,СВЦЭМ!$A$34:$A$777,$A211,СВЦЭМ!$B$34:$B$777,F$190)+'СЕТ СН'!$F$12-'СЕТ СН'!$F$23</f>
        <v>-489.06098483</v>
      </c>
      <c r="G211" s="37">
        <f>SUMIFS(СВЦЭМ!$F$34:$F$777,СВЦЭМ!$A$34:$A$777,$A211,СВЦЭМ!$B$34:$B$777,G$190)+'СЕТ СН'!$F$12-'СЕТ СН'!$F$23</f>
        <v>-489.67654405000002</v>
      </c>
      <c r="H211" s="37">
        <f>SUMIFS(СВЦЭМ!$F$34:$F$777,СВЦЭМ!$A$34:$A$777,$A211,СВЦЭМ!$B$34:$B$777,H$190)+'СЕТ СН'!$F$12-'СЕТ СН'!$F$23</f>
        <v>-496.18423676999998</v>
      </c>
      <c r="I211" s="37">
        <f>SUMIFS(СВЦЭМ!$F$34:$F$777,СВЦЭМ!$A$34:$A$777,$A211,СВЦЭМ!$B$34:$B$777,I$190)+'СЕТ СН'!$F$12-'СЕТ СН'!$F$23</f>
        <v>-503.08761412000001</v>
      </c>
      <c r="J211" s="37">
        <f>SUMIFS(СВЦЭМ!$F$34:$F$777,СВЦЭМ!$A$34:$A$777,$A211,СВЦЭМ!$B$34:$B$777,J$190)+'СЕТ СН'!$F$12-'СЕТ СН'!$F$23</f>
        <v>-507.65462041000001</v>
      </c>
      <c r="K211" s="37">
        <f>SUMIFS(СВЦЭМ!$F$34:$F$777,СВЦЭМ!$A$34:$A$777,$A211,СВЦЭМ!$B$34:$B$777,K$190)+'СЕТ СН'!$F$12-'СЕТ СН'!$F$23</f>
        <v>-514.92460233999998</v>
      </c>
      <c r="L211" s="37">
        <f>SUMIFS(СВЦЭМ!$F$34:$F$777,СВЦЭМ!$A$34:$A$777,$A211,СВЦЭМ!$B$34:$B$777,L$190)+'СЕТ СН'!$F$12-'СЕТ СН'!$F$23</f>
        <v>-517.49313660999997</v>
      </c>
      <c r="M211" s="37">
        <f>SUMIFS(СВЦЭМ!$F$34:$F$777,СВЦЭМ!$A$34:$A$777,$A211,СВЦЭМ!$B$34:$B$777,M$190)+'СЕТ СН'!$F$12-'СЕТ СН'!$F$23</f>
        <v>-514.82694876000005</v>
      </c>
      <c r="N211" s="37">
        <f>SUMIFS(СВЦЭМ!$F$34:$F$777,СВЦЭМ!$A$34:$A$777,$A211,СВЦЭМ!$B$34:$B$777,N$190)+'СЕТ СН'!$F$12-'СЕТ СН'!$F$23</f>
        <v>-514.94234857000004</v>
      </c>
      <c r="O211" s="37">
        <f>SUMIFS(СВЦЭМ!$F$34:$F$777,СВЦЭМ!$A$34:$A$777,$A211,СВЦЭМ!$B$34:$B$777,O$190)+'СЕТ СН'!$F$12-'СЕТ СН'!$F$23</f>
        <v>-515.64338570999996</v>
      </c>
      <c r="P211" s="37">
        <f>SUMIFS(СВЦЭМ!$F$34:$F$777,СВЦЭМ!$A$34:$A$777,$A211,СВЦЭМ!$B$34:$B$777,P$190)+'СЕТ СН'!$F$12-'СЕТ СН'!$F$23</f>
        <v>-516.10139714000002</v>
      </c>
      <c r="Q211" s="37">
        <f>SUMIFS(СВЦЭМ!$F$34:$F$777,СВЦЭМ!$A$34:$A$777,$A211,СВЦЭМ!$B$34:$B$777,Q$190)+'СЕТ СН'!$F$12-'СЕТ СН'!$F$23</f>
        <v>-516.64785286999995</v>
      </c>
      <c r="R211" s="37">
        <f>SUMIFS(СВЦЭМ!$F$34:$F$777,СВЦЭМ!$A$34:$A$777,$A211,СВЦЭМ!$B$34:$B$777,R$190)+'СЕТ СН'!$F$12-'СЕТ СН'!$F$23</f>
        <v>-517.37069883000004</v>
      </c>
      <c r="S211" s="37">
        <f>SUMIFS(СВЦЭМ!$F$34:$F$777,СВЦЭМ!$A$34:$A$777,$A211,СВЦЭМ!$B$34:$B$777,S$190)+'СЕТ СН'!$F$12-'СЕТ СН'!$F$23</f>
        <v>-517.27638540999999</v>
      </c>
      <c r="T211" s="37">
        <f>SUMIFS(СВЦЭМ!$F$34:$F$777,СВЦЭМ!$A$34:$A$777,$A211,СВЦЭМ!$B$34:$B$777,T$190)+'СЕТ СН'!$F$12-'СЕТ СН'!$F$23</f>
        <v>-518.32619190000003</v>
      </c>
      <c r="U211" s="37">
        <f>SUMIFS(СВЦЭМ!$F$34:$F$777,СВЦЭМ!$A$34:$A$777,$A211,СВЦЭМ!$B$34:$B$777,U$190)+'СЕТ СН'!$F$12-'СЕТ СН'!$F$23</f>
        <v>-519.98952077000001</v>
      </c>
      <c r="V211" s="37">
        <f>SUMIFS(СВЦЭМ!$F$34:$F$777,СВЦЭМ!$A$34:$A$777,$A211,СВЦЭМ!$B$34:$B$777,V$190)+'СЕТ СН'!$F$12-'СЕТ СН'!$F$23</f>
        <v>-520.80734488999997</v>
      </c>
      <c r="W211" s="37">
        <f>SUMIFS(СВЦЭМ!$F$34:$F$777,СВЦЭМ!$A$34:$A$777,$A211,СВЦЭМ!$B$34:$B$777,W$190)+'СЕТ СН'!$F$12-'СЕТ СН'!$F$23</f>
        <v>-515.51058097999999</v>
      </c>
      <c r="X211" s="37">
        <f>SUMIFS(СВЦЭМ!$F$34:$F$777,СВЦЭМ!$A$34:$A$777,$A211,СВЦЭМ!$B$34:$B$777,X$190)+'СЕТ СН'!$F$12-'СЕТ СН'!$F$23</f>
        <v>-512.46084715000006</v>
      </c>
      <c r="Y211" s="37">
        <f>SUMIFS(СВЦЭМ!$F$34:$F$777,СВЦЭМ!$A$34:$A$777,$A211,СВЦЭМ!$B$34:$B$777,Y$190)+'СЕТ СН'!$F$12-'СЕТ СН'!$F$23</f>
        <v>-504.0848163</v>
      </c>
    </row>
    <row r="212" spans="1:25" ht="15.75" x14ac:dyDescent="0.2">
      <c r="A212" s="36">
        <f t="shared" si="5"/>
        <v>42938</v>
      </c>
      <c r="B212" s="37">
        <f>SUMIFS(СВЦЭМ!$F$34:$F$777,СВЦЭМ!$A$34:$A$777,$A212,СВЦЭМ!$B$34:$B$777,B$190)+'СЕТ СН'!$F$12-'СЕТ СН'!$F$23</f>
        <v>-497.38792544</v>
      </c>
      <c r="C212" s="37">
        <f>SUMIFS(СВЦЭМ!$F$34:$F$777,СВЦЭМ!$A$34:$A$777,$A212,СВЦЭМ!$B$34:$B$777,C$190)+'СЕТ СН'!$F$12-'СЕТ СН'!$F$23</f>
        <v>-494.00995570999999</v>
      </c>
      <c r="D212" s="37">
        <f>SUMIFS(СВЦЭМ!$F$34:$F$777,СВЦЭМ!$A$34:$A$777,$A212,СВЦЭМ!$B$34:$B$777,D$190)+'СЕТ СН'!$F$12-'СЕТ СН'!$F$23</f>
        <v>-492.22339191999998</v>
      </c>
      <c r="E212" s="37">
        <f>SUMIFS(СВЦЭМ!$F$34:$F$777,СВЦЭМ!$A$34:$A$777,$A212,СВЦЭМ!$B$34:$B$777,E$190)+'СЕТ СН'!$F$12-'СЕТ СН'!$F$23</f>
        <v>-490.42158920999998</v>
      </c>
      <c r="F212" s="37">
        <f>SUMIFS(СВЦЭМ!$F$34:$F$777,СВЦЭМ!$A$34:$A$777,$A212,СВЦЭМ!$B$34:$B$777,F$190)+'СЕТ СН'!$F$12-'СЕТ СН'!$F$23</f>
        <v>-489.38827315000003</v>
      </c>
      <c r="G212" s="37">
        <f>SUMIFS(СВЦЭМ!$F$34:$F$777,СВЦЭМ!$A$34:$A$777,$A212,СВЦЭМ!$B$34:$B$777,G$190)+'СЕТ СН'!$F$12-'СЕТ СН'!$F$23</f>
        <v>-490.16844426</v>
      </c>
      <c r="H212" s="37">
        <f>SUMIFS(СВЦЭМ!$F$34:$F$777,СВЦЭМ!$A$34:$A$777,$A212,СВЦЭМ!$B$34:$B$777,H$190)+'СЕТ СН'!$F$12-'СЕТ СН'!$F$23</f>
        <v>-493.40708661999997</v>
      </c>
      <c r="I212" s="37">
        <f>SUMIFS(СВЦЭМ!$F$34:$F$777,СВЦЭМ!$A$34:$A$777,$A212,СВЦЭМ!$B$34:$B$777,I$190)+'СЕТ СН'!$F$12-'СЕТ СН'!$F$23</f>
        <v>-502.90295449000001</v>
      </c>
      <c r="J212" s="37">
        <f>SUMIFS(СВЦЭМ!$F$34:$F$777,СВЦЭМ!$A$34:$A$777,$A212,СВЦЭМ!$B$34:$B$777,J$190)+'СЕТ СН'!$F$12-'СЕТ СН'!$F$23</f>
        <v>-513.74950566999996</v>
      </c>
      <c r="K212" s="37">
        <f>SUMIFS(СВЦЭМ!$F$34:$F$777,СВЦЭМ!$A$34:$A$777,$A212,СВЦЭМ!$B$34:$B$777,K$190)+'СЕТ СН'!$F$12-'СЕТ СН'!$F$23</f>
        <v>-521.08721476000005</v>
      </c>
      <c r="L212" s="37">
        <f>SUMIFS(СВЦЭМ!$F$34:$F$777,СВЦЭМ!$A$34:$A$777,$A212,СВЦЭМ!$B$34:$B$777,L$190)+'СЕТ СН'!$F$12-'СЕТ СН'!$F$23</f>
        <v>-526.49507539000001</v>
      </c>
      <c r="M212" s="37">
        <f>SUMIFS(СВЦЭМ!$F$34:$F$777,СВЦЭМ!$A$34:$A$777,$A212,СВЦЭМ!$B$34:$B$777,M$190)+'СЕТ СН'!$F$12-'СЕТ СН'!$F$23</f>
        <v>-520.31713983999998</v>
      </c>
      <c r="N212" s="37">
        <f>SUMIFS(СВЦЭМ!$F$34:$F$777,СВЦЭМ!$A$34:$A$777,$A212,СВЦЭМ!$B$34:$B$777,N$190)+'СЕТ СН'!$F$12-'СЕТ СН'!$F$23</f>
        <v>-522.23095129000001</v>
      </c>
      <c r="O212" s="37">
        <f>SUMIFS(СВЦЭМ!$F$34:$F$777,СВЦЭМ!$A$34:$A$777,$A212,СВЦЭМ!$B$34:$B$777,O$190)+'СЕТ СН'!$F$12-'СЕТ СН'!$F$23</f>
        <v>-525.99739083999998</v>
      </c>
      <c r="P212" s="37">
        <f>SUMIFS(СВЦЭМ!$F$34:$F$777,СВЦЭМ!$A$34:$A$777,$A212,СВЦЭМ!$B$34:$B$777,P$190)+'СЕТ СН'!$F$12-'СЕТ СН'!$F$23</f>
        <v>-527.23973168999999</v>
      </c>
      <c r="Q212" s="37">
        <f>SUMIFS(СВЦЭМ!$F$34:$F$777,СВЦЭМ!$A$34:$A$777,$A212,СВЦЭМ!$B$34:$B$777,Q$190)+'СЕТ СН'!$F$12-'СЕТ СН'!$F$23</f>
        <v>-526.76450342999999</v>
      </c>
      <c r="R212" s="37">
        <f>SUMIFS(СВЦЭМ!$F$34:$F$777,СВЦЭМ!$A$34:$A$777,$A212,СВЦЭМ!$B$34:$B$777,R$190)+'СЕТ СН'!$F$12-'СЕТ СН'!$F$23</f>
        <v>-526.58691005000003</v>
      </c>
      <c r="S212" s="37">
        <f>SUMIFS(СВЦЭМ!$F$34:$F$777,СВЦЭМ!$A$34:$A$777,$A212,СВЦЭМ!$B$34:$B$777,S$190)+'СЕТ СН'!$F$12-'СЕТ СН'!$F$23</f>
        <v>-526.48801419999995</v>
      </c>
      <c r="T212" s="37">
        <f>SUMIFS(СВЦЭМ!$F$34:$F$777,СВЦЭМ!$A$34:$A$777,$A212,СВЦЭМ!$B$34:$B$777,T$190)+'СЕТ СН'!$F$12-'СЕТ СН'!$F$23</f>
        <v>-526.25270416000001</v>
      </c>
      <c r="U212" s="37">
        <f>SUMIFS(СВЦЭМ!$F$34:$F$777,СВЦЭМ!$A$34:$A$777,$A212,СВЦЭМ!$B$34:$B$777,U$190)+'СЕТ СН'!$F$12-'СЕТ СН'!$F$23</f>
        <v>-526.09054008999999</v>
      </c>
      <c r="V212" s="37">
        <f>SUMIFS(СВЦЭМ!$F$34:$F$777,СВЦЭМ!$A$34:$A$777,$A212,СВЦЭМ!$B$34:$B$777,V$190)+'СЕТ СН'!$F$12-'СЕТ СН'!$F$23</f>
        <v>-525.32671405999997</v>
      </c>
      <c r="W212" s="37">
        <f>SUMIFS(СВЦЭМ!$F$34:$F$777,СВЦЭМ!$A$34:$A$777,$A212,СВЦЭМ!$B$34:$B$777,W$190)+'СЕТ СН'!$F$12-'СЕТ СН'!$F$23</f>
        <v>-524.34079896000003</v>
      </c>
      <c r="X212" s="37">
        <f>SUMIFS(СВЦЭМ!$F$34:$F$777,СВЦЭМ!$A$34:$A$777,$A212,СВЦЭМ!$B$34:$B$777,X$190)+'СЕТ СН'!$F$12-'СЕТ СН'!$F$23</f>
        <v>-521.15318588000002</v>
      </c>
      <c r="Y212" s="37">
        <f>SUMIFS(СВЦЭМ!$F$34:$F$777,СВЦЭМ!$A$34:$A$777,$A212,СВЦЭМ!$B$34:$B$777,Y$190)+'СЕТ СН'!$F$12-'СЕТ СН'!$F$23</f>
        <v>-511.33745589</v>
      </c>
    </row>
    <row r="213" spans="1:25" ht="15.75" x14ac:dyDescent="0.2">
      <c r="A213" s="36">
        <f t="shared" si="5"/>
        <v>42939</v>
      </c>
      <c r="B213" s="37">
        <f>SUMIFS(СВЦЭМ!$F$34:$F$777,СВЦЭМ!$A$34:$A$777,$A213,СВЦЭМ!$B$34:$B$777,B$190)+'СЕТ СН'!$F$12-'СЕТ СН'!$F$23</f>
        <v>-502.10565561999999</v>
      </c>
      <c r="C213" s="37">
        <f>SUMIFS(СВЦЭМ!$F$34:$F$777,СВЦЭМ!$A$34:$A$777,$A213,СВЦЭМ!$B$34:$B$777,C$190)+'СЕТ СН'!$F$12-'СЕТ СН'!$F$23</f>
        <v>-498.08013883000001</v>
      </c>
      <c r="D213" s="37">
        <f>SUMIFS(СВЦЭМ!$F$34:$F$777,СВЦЭМ!$A$34:$A$777,$A213,СВЦЭМ!$B$34:$B$777,D$190)+'СЕТ СН'!$F$12-'СЕТ СН'!$F$23</f>
        <v>-491.85880499000001</v>
      </c>
      <c r="E213" s="37">
        <f>SUMIFS(СВЦЭМ!$F$34:$F$777,СВЦЭМ!$A$34:$A$777,$A213,СВЦЭМ!$B$34:$B$777,E$190)+'СЕТ СН'!$F$12-'СЕТ СН'!$F$23</f>
        <v>-489.82479160000003</v>
      </c>
      <c r="F213" s="37">
        <f>SUMIFS(СВЦЭМ!$F$34:$F$777,СВЦЭМ!$A$34:$A$777,$A213,СВЦЭМ!$B$34:$B$777,F$190)+'СЕТ СН'!$F$12-'СЕТ СН'!$F$23</f>
        <v>-487.72267284999998</v>
      </c>
      <c r="G213" s="37">
        <f>SUMIFS(СВЦЭМ!$F$34:$F$777,СВЦЭМ!$A$34:$A$777,$A213,СВЦЭМ!$B$34:$B$777,G$190)+'СЕТ СН'!$F$12-'СЕТ СН'!$F$23</f>
        <v>-487.70635639</v>
      </c>
      <c r="H213" s="37">
        <f>SUMIFS(СВЦЭМ!$F$34:$F$777,СВЦЭМ!$A$34:$A$777,$A213,СВЦЭМ!$B$34:$B$777,H$190)+'СЕТ СН'!$F$12-'СЕТ СН'!$F$23</f>
        <v>-490.45260525000003</v>
      </c>
      <c r="I213" s="37">
        <f>SUMIFS(СВЦЭМ!$F$34:$F$777,СВЦЭМ!$A$34:$A$777,$A213,СВЦЭМ!$B$34:$B$777,I$190)+'СЕТ СН'!$F$12-'СЕТ СН'!$F$23</f>
        <v>-501.47280663999999</v>
      </c>
      <c r="J213" s="37">
        <f>SUMIFS(СВЦЭМ!$F$34:$F$777,СВЦЭМ!$A$34:$A$777,$A213,СВЦЭМ!$B$34:$B$777,J$190)+'СЕТ СН'!$F$12-'СЕТ СН'!$F$23</f>
        <v>-512.04056756</v>
      </c>
      <c r="K213" s="37">
        <f>SUMIFS(СВЦЭМ!$F$34:$F$777,СВЦЭМ!$A$34:$A$777,$A213,СВЦЭМ!$B$34:$B$777,K$190)+'СЕТ СН'!$F$12-'СЕТ СН'!$F$23</f>
        <v>-520.27589677000003</v>
      </c>
      <c r="L213" s="37">
        <f>SUMIFS(СВЦЭМ!$F$34:$F$777,СВЦЭМ!$A$34:$A$777,$A213,СВЦЭМ!$B$34:$B$777,L$190)+'СЕТ СН'!$F$12-'СЕТ СН'!$F$23</f>
        <v>-524.67887583000004</v>
      </c>
      <c r="M213" s="37">
        <f>SUMIFS(СВЦЭМ!$F$34:$F$777,СВЦЭМ!$A$34:$A$777,$A213,СВЦЭМ!$B$34:$B$777,M$190)+'СЕТ СН'!$F$12-'СЕТ СН'!$F$23</f>
        <v>-523.26879467000003</v>
      </c>
      <c r="N213" s="37">
        <f>SUMIFS(СВЦЭМ!$F$34:$F$777,СВЦЭМ!$A$34:$A$777,$A213,СВЦЭМ!$B$34:$B$777,N$190)+'СЕТ СН'!$F$12-'СЕТ СН'!$F$23</f>
        <v>-519.38985593999996</v>
      </c>
      <c r="O213" s="37">
        <f>SUMIFS(СВЦЭМ!$F$34:$F$777,СВЦЭМ!$A$34:$A$777,$A213,СВЦЭМ!$B$34:$B$777,O$190)+'СЕТ СН'!$F$12-'СЕТ СН'!$F$23</f>
        <v>-523.16420327000003</v>
      </c>
      <c r="P213" s="37">
        <f>SUMIFS(СВЦЭМ!$F$34:$F$777,СВЦЭМ!$A$34:$A$777,$A213,СВЦЭМ!$B$34:$B$777,P$190)+'СЕТ СН'!$F$12-'СЕТ СН'!$F$23</f>
        <v>-525.95931666000001</v>
      </c>
      <c r="Q213" s="37">
        <f>SUMIFS(СВЦЭМ!$F$34:$F$777,СВЦЭМ!$A$34:$A$777,$A213,СВЦЭМ!$B$34:$B$777,Q$190)+'СЕТ СН'!$F$12-'СЕТ СН'!$F$23</f>
        <v>-526.07304432000001</v>
      </c>
      <c r="R213" s="37">
        <f>SUMIFS(СВЦЭМ!$F$34:$F$777,СВЦЭМ!$A$34:$A$777,$A213,СВЦЭМ!$B$34:$B$777,R$190)+'СЕТ СН'!$F$12-'СЕТ СН'!$F$23</f>
        <v>-525.80680811000002</v>
      </c>
      <c r="S213" s="37">
        <f>SUMIFS(СВЦЭМ!$F$34:$F$777,СВЦЭМ!$A$34:$A$777,$A213,СВЦЭМ!$B$34:$B$777,S$190)+'СЕТ СН'!$F$12-'СЕТ СН'!$F$23</f>
        <v>-525.86676609999995</v>
      </c>
      <c r="T213" s="37">
        <f>SUMIFS(СВЦЭМ!$F$34:$F$777,СВЦЭМ!$A$34:$A$777,$A213,СВЦЭМ!$B$34:$B$777,T$190)+'СЕТ СН'!$F$12-'СЕТ СН'!$F$23</f>
        <v>-525.72507092000001</v>
      </c>
      <c r="U213" s="37">
        <f>SUMIFS(СВЦЭМ!$F$34:$F$777,СВЦЭМ!$A$34:$A$777,$A213,СВЦЭМ!$B$34:$B$777,U$190)+'СЕТ СН'!$F$12-'СЕТ СН'!$F$23</f>
        <v>-525.68481596000004</v>
      </c>
      <c r="V213" s="37">
        <f>SUMIFS(СВЦЭМ!$F$34:$F$777,СВЦЭМ!$A$34:$A$777,$A213,СВЦЭМ!$B$34:$B$777,V$190)+'СЕТ СН'!$F$12-'СЕТ СН'!$F$23</f>
        <v>-526.40075674000002</v>
      </c>
      <c r="W213" s="37">
        <f>SUMIFS(СВЦЭМ!$F$34:$F$777,СВЦЭМ!$A$34:$A$777,$A213,СВЦЭМ!$B$34:$B$777,W$190)+'СЕТ СН'!$F$12-'СЕТ СН'!$F$23</f>
        <v>-523.37725721000004</v>
      </c>
      <c r="X213" s="37">
        <f>SUMIFS(СВЦЭМ!$F$34:$F$777,СВЦЭМ!$A$34:$A$777,$A213,СВЦЭМ!$B$34:$B$777,X$190)+'СЕТ СН'!$F$12-'СЕТ СН'!$F$23</f>
        <v>-518.72519150000005</v>
      </c>
      <c r="Y213" s="37">
        <f>SUMIFS(СВЦЭМ!$F$34:$F$777,СВЦЭМ!$A$34:$A$777,$A213,СВЦЭМ!$B$34:$B$777,Y$190)+'СЕТ СН'!$F$12-'СЕТ СН'!$F$23</f>
        <v>-512.77769351999996</v>
      </c>
    </row>
    <row r="214" spans="1:25" ht="15.75" x14ac:dyDescent="0.2">
      <c r="A214" s="36">
        <f t="shared" si="5"/>
        <v>42940</v>
      </c>
      <c r="B214" s="37">
        <f>SUMIFS(СВЦЭМ!$F$34:$F$777,СВЦЭМ!$A$34:$A$777,$A214,СВЦЭМ!$B$34:$B$777,B$190)+'СЕТ СН'!$F$12-'СЕТ СН'!$F$23</f>
        <v>-507.04573212000003</v>
      </c>
      <c r="C214" s="37">
        <f>SUMIFS(СВЦЭМ!$F$34:$F$777,СВЦЭМ!$A$34:$A$777,$A214,СВЦЭМ!$B$34:$B$777,C$190)+'СЕТ СН'!$F$12-'СЕТ СН'!$F$23</f>
        <v>-496.33524784999997</v>
      </c>
      <c r="D214" s="37">
        <f>SUMIFS(СВЦЭМ!$F$34:$F$777,СВЦЭМ!$A$34:$A$777,$A214,СВЦЭМ!$B$34:$B$777,D$190)+'СЕТ СН'!$F$12-'СЕТ СН'!$F$23</f>
        <v>-493.73613384999999</v>
      </c>
      <c r="E214" s="37">
        <f>SUMIFS(СВЦЭМ!$F$34:$F$777,СВЦЭМ!$A$34:$A$777,$A214,СВЦЭМ!$B$34:$B$777,E$190)+'СЕТ СН'!$F$12-'СЕТ СН'!$F$23</f>
        <v>-492.51775082</v>
      </c>
      <c r="F214" s="37">
        <f>SUMIFS(СВЦЭМ!$F$34:$F$777,СВЦЭМ!$A$34:$A$777,$A214,СВЦЭМ!$B$34:$B$777,F$190)+'СЕТ СН'!$F$12-'СЕТ СН'!$F$23</f>
        <v>-491.33576111000002</v>
      </c>
      <c r="G214" s="37">
        <f>SUMIFS(СВЦЭМ!$F$34:$F$777,СВЦЭМ!$A$34:$A$777,$A214,СВЦЭМ!$B$34:$B$777,G$190)+'СЕТ СН'!$F$12-'СЕТ СН'!$F$23</f>
        <v>-492.87353760000002</v>
      </c>
      <c r="H214" s="37">
        <f>SUMIFS(СВЦЭМ!$F$34:$F$777,СВЦЭМ!$A$34:$A$777,$A214,СВЦЭМ!$B$34:$B$777,H$190)+'СЕТ СН'!$F$12-'СЕТ СН'!$F$23</f>
        <v>-497.80933192999998</v>
      </c>
      <c r="I214" s="37">
        <f>SUMIFS(СВЦЭМ!$F$34:$F$777,СВЦЭМ!$A$34:$A$777,$A214,СВЦЭМ!$B$34:$B$777,I$190)+'СЕТ СН'!$F$12-'СЕТ СН'!$F$23</f>
        <v>-500.89527565000003</v>
      </c>
      <c r="J214" s="37">
        <f>SUMIFS(СВЦЭМ!$F$34:$F$777,СВЦЭМ!$A$34:$A$777,$A214,СВЦЭМ!$B$34:$B$777,J$190)+'СЕТ СН'!$F$12-'СЕТ СН'!$F$23</f>
        <v>-513.89398610000001</v>
      </c>
      <c r="K214" s="37">
        <f>SUMIFS(СВЦЭМ!$F$34:$F$777,СВЦЭМ!$A$34:$A$777,$A214,СВЦЭМ!$B$34:$B$777,K$190)+'СЕТ СН'!$F$12-'СЕТ СН'!$F$23</f>
        <v>-513.76991080000005</v>
      </c>
      <c r="L214" s="37">
        <f>SUMIFS(СВЦЭМ!$F$34:$F$777,СВЦЭМ!$A$34:$A$777,$A214,СВЦЭМ!$B$34:$B$777,L$190)+'СЕТ СН'!$F$12-'СЕТ СН'!$F$23</f>
        <v>-514.49502665</v>
      </c>
      <c r="M214" s="37">
        <f>SUMIFS(СВЦЭМ!$F$34:$F$777,СВЦЭМ!$A$34:$A$777,$A214,СВЦЭМ!$B$34:$B$777,M$190)+'СЕТ СН'!$F$12-'СЕТ СН'!$F$23</f>
        <v>-513.81665637000003</v>
      </c>
      <c r="N214" s="37">
        <f>SUMIFS(СВЦЭМ!$F$34:$F$777,СВЦЭМ!$A$34:$A$777,$A214,СВЦЭМ!$B$34:$B$777,N$190)+'СЕТ СН'!$F$12-'СЕТ СН'!$F$23</f>
        <v>-514.39711067999997</v>
      </c>
      <c r="O214" s="37">
        <f>SUMIFS(СВЦЭМ!$F$34:$F$777,СВЦЭМ!$A$34:$A$777,$A214,СВЦЭМ!$B$34:$B$777,O$190)+'СЕТ СН'!$F$12-'СЕТ СН'!$F$23</f>
        <v>-513.92717128000004</v>
      </c>
      <c r="P214" s="37">
        <f>SUMIFS(СВЦЭМ!$F$34:$F$777,СВЦЭМ!$A$34:$A$777,$A214,СВЦЭМ!$B$34:$B$777,P$190)+'СЕТ СН'!$F$12-'СЕТ СН'!$F$23</f>
        <v>-514.63525537999999</v>
      </c>
      <c r="Q214" s="37">
        <f>SUMIFS(СВЦЭМ!$F$34:$F$777,СВЦЭМ!$A$34:$A$777,$A214,СВЦЭМ!$B$34:$B$777,Q$190)+'СЕТ СН'!$F$12-'СЕТ СН'!$F$23</f>
        <v>-514.69828314999995</v>
      </c>
      <c r="R214" s="37">
        <f>SUMIFS(СВЦЭМ!$F$34:$F$777,СВЦЭМ!$A$34:$A$777,$A214,СВЦЭМ!$B$34:$B$777,R$190)+'СЕТ СН'!$F$12-'СЕТ СН'!$F$23</f>
        <v>-515.13593058000004</v>
      </c>
      <c r="S214" s="37">
        <f>SUMIFS(СВЦЭМ!$F$34:$F$777,СВЦЭМ!$A$34:$A$777,$A214,СВЦЭМ!$B$34:$B$777,S$190)+'СЕТ СН'!$F$12-'СЕТ СН'!$F$23</f>
        <v>-515.36280464000004</v>
      </c>
      <c r="T214" s="37">
        <f>SUMIFS(СВЦЭМ!$F$34:$F$777,СВЦЭМ!$A$34:$A$777,$A214,СВЦЭМ!$B$34:$B$777,T$190)+'СЕТ СН'!$F$12-'СЕТ СН'!$F$23</f>
        <v>-515.06497350999996</v>
      </c>
      <c r="U214" s="37">
        <f>SUMIFS(СВЦЭМ!$F$34:$F$777,СВЦЭМ!$A$34:$A$777,$A214,СВЦЭМ!$B$34:$B$777,U$190)+'СЕТ СН'!$F$12-'СЕТ СН'!$F$23</f>
        <v>-515.52505473999997</v>
      </c>
      <c r="V214" s="37">
        <f>SUMIFS(СВЦЭМ!$F$34:$F$777,СВЦЭМ!$A$34:$A$777,$A214,СВЦЭМ!$B$34:$B$777,V$190)+'СЕТ СН'!$F$12-'СЕТ СН'!$F$23</f>
        <v>-516.21948539000005</v>
      </c>
      <c r="W214" s="37">
        <f>SUMIFS(СВЦЭМ!$F$34:$F$777,СВЦЭМ!$A$34:$A$777,$A214,СВЦЭМ!$B$34:$B$777,W$190)+'СЕТ СН'!$F$12-'СЕТ СН'!$F$23</f>
        <v>-513.33087483999998</v>
      </c>
      <c r="X214" s="37">
        <f>SUMIFS(СВЦЭМ!$F$34:$F$777,СВЦЭМ!$A$34:$A$777,$A214,СВЦЭМ!$B$34:$B$777,X$190)+'СЕТ СН'!$F$12-'СЕТ СН'!$F$23</f>
        <v>-516.33996939999997</v>
      </c>
      <c r="Y214" s="37">
        <f>SUMIFS(СВЦЭМ!$F$34:$F$777,СВЦЭМ!$A$34:$A$777,$A214,СВЦЭМ!$B$34:$B$777,Y$190)+'СЕТ СН'!$F$12-'СЕТ СН'!$F$23</f>
        <v>-510.05549364000001</v>
      </c>
    </row>
    <row r="215" spans="1:25" ht="15.75" x14ac:dyDescent="0.2">
      <c r="A215" s="36">
        <f t="shared" si="5"/>
        <v>42941</v>
      </c>
      <c r="B215" s="37">
        <f>SUMIFS(СВЦЭМ!$F$34:$F$777,СВЦЭМ!$A$34:$A$777,$A215,СВЦЭМ!$B$34:$B$777,B$190)+'СЕТ СН'!$F$12-'СЕТ СН'!$F$23</f>
        <v>-502.87161659000003</v>
      </c>
      <c r="C215" s="37">
        <f>SUMIFS(СВЦЭМ!$F$34:$F$777,СВЦЭМ!$A$34:$A$777,$A215,СВЦЭМ!$B$34:$B$777,C$190)+'СЕТ СН'!$F$12-'СЕТ СН'!$F$23</f>
        <v>-494.48645722000003</v>
      </c>
      <c r="D215" s="37">
        <f>SUMIFS(СВЦЭМ!$F$34:$F$777,СВЦЭМ!$A$34:$A$777,$A215,СВЦЭМ!$B$34:$B$777,D$190)+'СЕТ СН'!$F$12-'СЕТ СН'!$F$23</f>
        <v>-487.95059745000003</v>
      </c>
      <c r="E215" s="37">
        <f>SUMIFS(СВЦЭМ!$F$34:$F$777,СВЦЭМ!$A$34:$A$777,$A215,СВЦЭМ!$B$34:$B$777,E$190)+'СЕТ СН'!$F$12-'СЕТ СН'!$F$23</f>
        <v>-485.87823401000003</v>
      </c>
      <c r="F215" s="37">
        <f>SUMIFS(СВЦЭМ!$F$34:$F$777,СВЦЭМ!$A$34:$A$777,$A215,СВЦЭМ!$B$34:$B$777,F$190)+'СЕТ СН'!$F$12-'СЕТ СН'!$F$23</f>
        <v>-484.90805403000002</v>
      </c>
      <c r="G215" s="37">
        <f>SUMIFS(СВЦЭМ!$F$34:$F$777,СВЦЭМ!$A$34:$A$777,$A215,СВЦЭМ!$B$34:$B$777,G$190)+'СЕТ СН'!$F$12-'СЕТ СН'!$F$23</f>
        <v>-485.76442438999999</v>
      </c>
      <c r="H215" s="37">
        <f>SUMIFS(СВЦЭМ!$F$34:$F$777,СВЦЭМ!$A$34:$A$777,$A215,СВЦЭМ!$B$34:$B$777,H$190)+'СЕТ СН'!$F$12-'СЕТ СН'!$F$23</f>
        <v>-492.73746420999998</v>
      </c>
      <c r="I215" s="37">
        <f>SUMIFS(СВЦЭМ!$F$34:$F$777,СВЦЭМ!$A$34:$A$777,$A215,СВЦЭМ!$B$34:$B$777,I$190)+'СЕТ СН'!$F$12-'СЕТ СН'!$F$23</f>
        <v>-503.99534996</v>
      </c>
      <c r="J215" s="37">
        <f>SUMIFS(СВЦЭМ!$F$34:$F$777,СВЦЭМ!$A$34:$A$777,$A215,СВЦЭМ!$B$34:$B$777,J$190)+'СЕТ СН'!$F$12-'СЕТ СН'!$F$23</f>
        <v>-513.95726293999996</v>
      </c>
      <c r="K215" s="37">
        <f>SUMIFS(СВЦЭМ!$F$34:$F$777,СВЦЭМ!$A$34:$A$777,$A215,СВЦЭМ!$B$34:$B$777,K$190)+'СЕТ СН'!$F$12-'СЕТ СН'!$F$23</f>
        <v>-522.29873672999997</v>
      </c>
      <c r="L215" s="37">
        <f>SUMIFS(СВЦЭМ!$F$34:$F$777,СВЦЭМ!$A$34:$A$777,$A215,СВЦЭМ!$B$34:$B$777,L$190)+'СЕТ СН'!$F$12-'СЕТ СН'!$F$23</f>
        <v>-528.21587754999996</v>
      </c>
      <c r="M215" s="37">
        <f>SUMIFS(СВЦЭМ!$F$34:$F$777,СВЦЭМ!$A$34:$A$777,$A215,СВЦЭМ!$B$34:$B$777,M$190)+'СЕТ СН'!$F$12-'СЕТ СН'!$F$23</f>
        <v>-527.60980371000005</v>
      </c>
      <c r="N215" s="37">
        <f>SUMIFS(СВЦЭМ!$F$34:$F$777,СВЦЭМ!$A$34:$A$777,$A215,СВЦЭМ!$B$34:$B$777,N$190)+'СЕТ СН'!$F$12-'СЕТ СН'!$F$23</f>
        <v>-527.253827</v>
      </c>
      <c r="O215" s="37">
        <f>SUMIFS(СВЦЭМ!$F$34:$F$777,СВЦЭМ!$A$34:$A$777,$A215,СВЦЭМ!$B$34:$B$777,O$190)+'СЕТ СН'!$F$12-'СЕТ СН'!$F$23</f>
        <v>-528.22475425000005</v>
      </c>
      <c r="P215" s="37">
        <f>SUMIFS(СВЦЭМ!$F$34:$F$777,СВЦЭМ!$A$34:$A$777,$A215,СВЦЭМ!$B$34:$B$777,P$190)+'СЕТ СН'!$F$12-'СЕТ СН'!$F$23</f>
        <v>-527.57893429000001</v>
      </c>
      <c r="Q215" s="37">
        <f>SUMIFS(СВЦЭМ!$F$34:$F$777,СВЦЭМ!$A$34:$A$777,$A215,СВЦЭМ!$B$34:$B$777,Q$190)+'СЕТ СН'!$F$12-'СЕТ СН'!$F$23</f>
        <v>-526.94533968999997</v>
      </c>
      <c r="R215" s="37">
        <f>SUMIFS(СВЦЭМ!$F$34:$F$777,СВЦЭМ!$A$34:$A$777,$A215,СВЦЭМ!$B$34:$B$777,R$190)+'СЕТ СН'!$F$12-'СЕТ СН'!$F$23</f>
        <v>-525.78741674000003</v>
      </c>
      <c r="S215" s="37">
        <f>SUMIFS(СВЦЭМ!$F$34:$F$777,СВЦЭМ!$A$34:$A$777,$A215,СВЦЭМ!$B$34:$B$777,S$190)+'СЕТ СН'!$F$12-'СЕТ СН'!$F$23</f>
        <v>-526.23643062999997</v>
      </c>
      <c r="T215" s="37">
        <f>SUMIFS(СВЦЭМ!$F$34:$F$777,СВЦЭМ!$A$34:$A$777,$A215,СВЦЭМ!$B$34:$B$777,T$190)+'СЕТ СН'!$F$12-'СЕТ СН'!$F$23</f>
        <v>-524.81315832999996</v>
      </c>
      <c r="U215" s="37">
        <f>SUMIFS(СВЦЭМ!$F$34:$F$777,СВЦЭМ!$A$34:$A$777,$A215,СВЦЭМ!$B$34:$B$777,U$190)+'СЕТ СН'!$F$12-'СЕТ СН'!$F$23</f>
        <v>-524.65696794999997</v>
      </c>
      <c r="V215" s="37">
        <f>SUMIFS(СВЦЭМ!$F$34:$F$777,СВЦЭМ!$A$34:$A$777,$A215,СВЦЭМ!$B$34:$B$777,V$190)+'СЕТ СН'!$F$12-'СЕТ СН'!$F$23</f>
        <v>-526.85598620999997</v>
      </c>
      <c r="W215" s="37">
        <f>SUMIFS(СВЦЭМ!$F$34:$F$777,СВЦЭМ!$A$34:$A$777,$A215,СВЦЭМ!$B$34:$B$777,W$190)+'СЕТ СН'!$F$12-'СЕТ СН'!$F$23</f>
        <v>-526.6682624</v>
      </c>
      <c r="X215" s="37">
        <f>SUMIFS(СВЦЭМ!$F$34:$F$777,СВЦЭМ!$A$34:$A$777,$A215,СВЦЭМ!$B$34:$B$777,X$190)+'СЕТ СН'!$F$12-'СЕТ СН'!$F$23</f>
        <v>-520.30947523999998</v>
      </c>
      <c r="Y215" s="37">
        <f>SUMIFS(СВЦЭМ!$F$34:$F$777,СВЦЭМ!$A$34:$A$777,$A215,СВЦЭМ!$B$34:$B$777,Y$190)+'СЕТ СН'!$F$12-'СЕТ СН'!$F$23</f>
        <v>-510.39779608999999</v>
      </c>
    </row>
    <row r="216" spans="1:25" ht="15.75" x14ac:dyDescent="0.2">
      <c r="A216" s="36">
        <f t="shared" si="5"/>
        <v>42942</v>
      </c>
      <c r="B216" s="37">
        <f>SUMIFS(СВЦЭМ!$F$34:$F$777,СВЦЭМ!$A$34:$A$777,$A216,СВЦЭМ!$B$34:$B$777,B$190)+'СЕТ СН'!$F$12-'СЕТ СН'!$F$23</f>
        <v>-502.44645042000002</v>
      </c>
      <c r="C216" s="37">
        <f>SUMIFS(СВЦЭМ!$F$34:$F$777,СВЦЭМ!$A$34:$A$777,$A216,СВЦЭМ!$B$34:$B$777,C$190)+'СЕТ СН'!$F$12-'СЕТ СН'!$F$23</f>
        <v>-499.74446257</v>
      </c>
      <c r="D216" s="37">
        <f>SUMIFS(СВЦЭМ!$F$34:$F$777,СВЦЭМ!$A$34:$A$777,$A216,СВЦЭМ!$B$34:$B$777,D$190)+'СЕТ СН'!$F$12-'СЕТ СН'!$F$23</f>
        <v>-492.56864631999997</v>
      </c>
      <c r="E216" s="37">
        <f>SUMIFS(СВЦЭМ!$F$34:$F$777,СВЦЭМ!$A$34:$A$777,$A216,СВЦЭМ!$B$34:$B$777,E$190)+'СЕТ СН'!$F$12-'СЕТ СН'!$F$23</f>
        <v>-488.62022936</v>
      </c>
      <c r="F216" s="37">
        <f>SUMIFS(СВЦЭМ!$F$34:$F$777,СВЦЭМ!$A$34:$A$777,$A216,СВЦЭМ!$B$34:$B$777,F$190)+'СЕТ СН'!$F$12-'СЕТ СН'!$F$23</f>
        <v>-487.78167303999999</v>
      </c>
      <c r="G216" s="37">
        <f>SUMIFS(СВЦЭМ!$F$34:$F$777,СВЦЭМ!$A$34:$A$777,$A216,СВЦЭМ!$B$34:$B$777,G$190)+'СЕТ СН'!$F$12-'СЕТ СН'!$F$23</f>
        <v>-489.08026146999998</v>
      </c>
      <c r="H216" s="37">
        <f>SUMIFS(СВЦЭМ!$F$34:$F$777,СВЦЭМ!$A$34:$A$777,$A216,СВЦЭМ!$B$34:$B$777,H$190)+'СЕТ СН'!$F$12-'СЕТ СН'!$F$23</f>
        <v>-497.57736303000001</v>
      </c>
      <c r="I216" s="37">
        <f>SUMIFS(СВЦЭМ!$F$34:$F$777,СВЦЭМ!$A$34:$A$777,$A216,СВЦЭМ!$B$34:$B$777,I$190)+'СЕТ СН'!$F$12-'СЕТ СН'!$F$23</f>
        <v>-506.77444943</v>
      </c>
      <c r="J216" s="37">
        <f>SUMIFS(СВЦЭМ!$F$34:$F$777,СВЦЭМ!$A$34:$A$777,$A216,СВЦЭМ!$B$34:$B$777,J$190)+'СЕТ СН'!$F$12-'СЕТ СН'!$F$23</f>
        <v>-516.28820373999997</v>
      </c>
      <c r="K216" s="37">
        <f>SUMIFS(СВЦЭМ!$F$34:$F$777,СВЦЭМ!$A$34:$A$777,$A216,СВЦЭМ!$B$34:$B$777,K$190)+'СЕТ СН'!$F$12-'СЕТ СН'!$F$23</f>
        <v>-523.68792975999997</v>
      </c>
      <c r="L216" s="37">
        <f>SUMIFS(СВЦЭМ!$F$34:$F$777,СВЦЭМ!$A$34:$A$777,$A216,СВЦЭМ!$B$34:$B$777,L$190)+'СЕТ СН'!$F$12-'СЕТ СН'!$F$23</f>
        <v>-527.25901449000003</v>
      </c>
      <c r="M216" s="37">
        <f>SUMIFS(СВЦЭМ!$F$34:$F$777,СВЦЭМ!$A$34:$A$777,$A216,СВЦЭМ!$B$34:$B$777,M$190)+'СЕТ СН'!$F$12-'СЕТ СН'!$F$23</f>
        <v>-528.71825014000001</v>
      </c>
      <c r="N216" s="37">
        <f>SUMIFS(СВЦЭМ!$F$34:$F$777,СВЦЭМ!$A$34:$A$777,$A216,СВЦЭМ!$B$34:$B$777,N$190)+'СЕТ СН'!$F$12-'СЕТ СН'!$F$23</f>
        <v>-528.09974605000002</v>
      </c>
      <c r="O216" s="37">
        <f>SUMIFS(СВЦЭМ!$F$34:$F$777,СВЦЭМ!$A$34:$A$777,$A216,СВЦЭМ!$B$34:$B$777,O$190)+'СЕТ СН'!$F$12-'СЕТ СН'!$F$23</f>
        <v>-529.45280243000002</v>
      </c>
      <c r="P216" s="37">
        <f>SUMIFS(СВЦЭМ!$F$34:$F$777,СВЦЭМ!$A$34:$A$777,$A216,СВЦЭМ!$B$34:$B$777,P$190)+'СЕТ СН'!$F$12-'СЕТ СН'!$F$23</f>
        <v>-527.61282595</v>
      </c>
      <c r="Q216" s="37">
        <f>SUMIFS(СВЦЭМ!$F$34:$F$777,СВЦЭМ!$A$34:$A$777,$A216,СВЦЭМ!$B$34:$B$777,Q$190)+'СЕТ СН'!$F$12-'СЕТ СН'!$F$23</f>
        <v>-527.79650520999996</v>
      </c>
      <c r="R216" s="37">
        <f>SUMIFS(СВЦЭМ!$F$34:$F$777,СВЦЭМ!$A$34:$A$777,$A216,СВЦЭМ!$B$34:$B$777,R$190)+'СЕТ СН'!$F$12-'СЕТ СН'!$F$23</f>
        <v>-527.54893980999998</v>
      </c>
      <c r="S216" s="37">
        <f>SUMIFS(СВЦЭМ!$F$34:$F$777,СВЦЭМ!$A$34:$A$777,$A216,СВЦЭМ!$B$34:$B$777,S$190)+'СЕТ СН'!$F$12-'СЕТ СН'!$F$23</f>
        <v>-528.4562932</v>
      </c>
      <c r="T216" s="37">
        <f>SUMIFS(СВЦЭМ!$F$34:$F$777,СВЦЭМ!$A$34:$A$777,$A216,СВЦЭМ!$B$34:$B$777,T$190)+'СЕТ СН'!$F$12-'СЕТ СН'!$F$23</f>
        <v>-526.69011126999999</v>
      </c>
      <c r="U216" s="37">
        <f>SUMIFS(СВЦЭМ!$F$34:$F$777,СВЦЭМ!$A$34:$A$777,$A216,СВЦЭМ!$B$34:$B$777,U$190)+'СЕТ СН'!$F$12-'СЕТ СН'!$F$23</f>
        <v>-525.96563531000004</v>
      </c>
      <c r="V216" s="37">
        <f>SUMIFS(СВЦЭМ!$F$34:$F$777,СВЦЭМ!$A$34:$A$777,$A216,СВЦЭМ!$B$34:$B$777,V$190)+'СЕТ СН'!$F$12-'СЕТ СН'!$F$23</f>
        <v>-525.61096175</v>
      </c>
      <c r="W216" s="37">
        <f>SUMIFS(СВЦЭМ!$F$34:$F$777,СВЦЭМ!$A$34:$A$777,$A216,СВЦЭМ!$B$34:$B$777,W$190)+'СЕТ СН'!$F$12-'СЕТ СН'!$F$23</f>
        <v>-525.68376972999999</v>
      </c>
      <c r="X216" s="37">
        <f>SUMIFS(СВЦЭМ!$F$34:$F$777,СВЦЭМ!$A$34:$A$777,$A216,СВЦЭМ!$B$34:$B$777,X$190)+'СЕТ СН'!$F$12-'СЕТ СН'!$F$23</f>
        <v>-521.47533852000004</v>
      </c>
      <c r="Y216" s="37">
        <f>SUMIFS(СВЦЭМ!$F$34:$F$777,СВЦЭМ!$A$34:$A$777,$A216,СВЦЭМ!$B$34:$B$777,Y$190)+'СЕТ СН'!$F$12-'СЕТ СН'!$F$23</f>
        <v>-512.06229345999998</v>
      </c>
    </row>
    <row r="217" spans="1:25" ht="15.75" x14ac:dyDescent="0.2">
      <c r="A217" s="36">
        <f t="shared" si="5"/>
        <v>42943</v>
      </c>
      <c r="B217" s="37">
        <f>SUMIFS(СВЦЭМ!$F$34:$F$777,СВЦЭМ!$A$34:$A$777,$A217,СВЦЭМ!$B$34:$B$777,B$190)+'СЕТ СН'!$F$12-'СЕТ СН'!$F$23</f>
        <v>-507.0784898</v>
      </c>
      <c r="C217" s="37">
        <f>SUMIFS(СВЦЭМ!$F$34:$F$777,СВЦЭМ!$A$34:$A$777,$A217,СВЦЭМ!$B$34:$B$777,C$190)+'СЕТ СН'!$F$12-'СЕТ СН'!$F$23</f>
        <v>-498.96388561999999</v>
      </c>
      <c r="D217" s="37">
        <f>SUMIFS(СВЦЭМ!$F$34:$F$777,СВЦЭМ!$A$34:$A$777,$A217,СВЦЭМ!$B$34:$B$777,D$190)+'СЕТ СН'!$F$12-'СЕТ СН'!$F$23</f>
        <v>-491.55898094999998</v>
      </c>
      <c r="E217" s="37">
        <f>SUMIFS(СВЦЭМ!$F$34:$F$777,СВЦЭМ!$A$34:$A$777,$A217,СВЦЭМ!$B$34:$B$777,E$190)+'СЕТ СН'!$F$12-'СЕТ СН'!$F$23</f>
        <v>-490.00512725999999</v>
      </c>
      <c r="F217" s="37">
        <f>SUMIFS(СВЦЭМ!$F$34:$F$777,СВЦЭМ!$A$34:$A$777,$A217,СВЦЭМ!$B$34:$B$777,F$190)+'СЕТ СН'!$F$12-'СЕТ СН'!$F$23</f>
        <v>-489.64865146</v>
      </c>
      <c r="G217" s="37">
        <f>SUMIFS(СВЦЭМ!$F$34:$F$777,СВЦЭМ!$A$34:$A$777,$A217,СВЦЭМ!$B$34:$B$777,G$190)+'СЕТ СН'!$F$12-'СЕТ СН'!$F$23</f>
        <v>-490.67200981000002</v>
      </c>
      <c r="H217" s="37">
        <f>SUMIFS(СВЦЭМ!$F$34:$F$777,СВЦЭМ!$A$34:$A$777,$A217,СВЦЭМ!$B$34:$B$777,H$190)+'СЕТ СН'!$F$12-'СЕТ СН'!$F$23</f>
        <v>-498.58703622000002</v>
      </c>
      <c r="I217" s="37">
        <f>SUMIFS(СВЦЭМ!$F$34:$F$777,СВЦЭМ!$A$34:$A$777,$A217,СВЦЭМ!$B$34:$B$777,I$190)+'СЕТ СН'!$F$12-'СЕТ СН'!$F$23</f>
        <v>-507.48248429</v>
      </c>
      <c r="J217" s="37">
        <f>SUMIFS(СВЦЭМ!$F$34:$F$777,СВЦЭМ!$A$34:$A$777,$A217,СВЦЭМ!$B$34:$B$777,J$190)+'СЕТ СН'!$F$12-'СЕТ СН'!$F$23</f>
        <v>-516.686106</v>
      </c>
      <c r="K217" s="37">
        <f>SUMIFS(СВЦЭМ!$F$34:$F$777,СВЦЭМ!$A$34:$A$777,$A217,СВЦЭМ!$B$34:$B$777,K$190)+'СЕТ СН'!$F$12-'СЕТ СН'!$F$23</f>
        <v>-524.53736802000003</v>
      </c>
      <c r="L217" s="37">
        <f>SUMIFS(СВЦЭМ!$F$34:$F$777,СВЦЭМ!$A$34:$A$777,$A217,СВЦЭМ!$B$34:$B$777,L$190)+'СЕТ СН'!$F$12-'СЕТ СН'!$F$23</f>
        <v>-529.85686542999997</v>
      </c>
      <c r="M217" s="37">
        <f>SUMIFS(СВЦЭМ!$F$34:$F$777,СВЦЭМ!$A$34:$A$777,$A217,СВЦЭМ!$B$34:$B$777,M$190)+'СЕТ СН'!$F$12-'СЕТ СН'!$F$23</f>
        <v>-528.41310119000002</v>
      </c>
      <c r="N217" s="37">
        <f>SUMIFS(СВЦЭМ!$F$34:$F$777,СВЦЭМ!$A$34:$A$777,$A217,СВЦЭМ!$B$34:$B$777,N$190)+'СЕТ СН'!$F$12-'СЕТ СН'!$F$23</f>
        <v>-528.84034867000003</v>
      </c>
      <c r="O217" s="37">
        <f>SUMIFS(СВЦЭМ!$F$34:$F$777,СВЦЭМ!$A$34:$A$777,$A217,СВЦЭМ!$B$34:$B$777,O$190)+'СЕТ СН'!$F$12-'СЕТ СН'!$F$23</f>
        <v>-529.60891128000003</v>
      </c>
      <c r="P217" s="37">
        <f>SUMIFS(СВЦЭМ!$F$34:$F$777,СВЦЭМ!$A$34:$A$777,$A217,СВЦЭМ!$B$34:$B$777,P$190)+'СЕТ СН'!$F$12-'СЕТ СН'!$F$23</f>
        <v>-529.93614678999995</v>
      </c>
      <c r="Q217" s="37">
        <f>SUMIFS(СВЦЭМ!$F$34:$F$777,СВЦЭМ!$A$34:$A$777,$A217,СВЦЭМ!$B$34:$B$777,Q$190)+'СЕТ СН'!$F$12-'СЕТ СН'!$F$23</f>
        <v>-530.05681785000002</v>
      </c>
      <c r="R217" s="37">
        <f>SUMIFS(СВЦЭМ!$F$34:$F$777,СВЦЭМ!$A$34:$A$777,$A217,СВЦЭМ!$B$34:$B$777,R$190)+'СЕТ СН'!$F$12-'СЕТ СН'!$F$23</f>
        <v>-529.96088281000004</v>
      </c>
      <c r="S217" s="37">
        <f>SUMIFS(СВЦЭМ!$F$34:$F$777,СВЦЭМ!$A$34:$A$777,$A217,СВЦЭМ!$B$34:$B$777,S$190)+'СЕТ СН'!$F$12-'СЕТ СН'!$F$23</f>
        <v>-530.83429232000003</v>
      </c>
      <c r="T217" s="37">
        <f>SUMIFS(СВЦЭМ!$F$34:$F$777,СВЦЭМ!$A$34:$A$777,$A217,СВЦЭМ!$B$34:$B$777,T$190)+'СЕТ СН'!$F$12-'СЕТ СН'!$F$23</f>
        <v>-529.41230839000002</v>
      </c>
      <c r="U217" s="37">
        <f>SUMIFS(СВЦЭМ!$F$34:$F$777,СВЦЭМ!$A$34:$A$777,$A217,СВЦЭМ!$B$34:$B$777,U$190)+'СЕТ СН'!$F$12-'СЕТ СН'!$F$23</f>
        <v>-529.12835860999996</v>
      </c>
      <c r="V217" s="37">
        <f>SUMIFS(СВЦЭМ!$F$34:$F$777,СВЦЭМ!$A$34:$A$777,$A217,СВЦЭМ!$B$34:$B$777,V$190)+'СЕТ СН'!$F$12-'СЕТ СН'!$F$23</f>
        <v>-529.58176091999997</v>
      </c>
      <c r="W217" s="37">
        <f>SUMIFS(СВЦЭМ!$F$34:$F$777,СВЦЭМ!$A$34:$A$777,$A217,СВЦЭМ!$B$34:$B$777,W$190)+'СЕТ СН'!$F$12-'СЕТ СН'!$F$23</f>
        <v>-527.33488124999997</v>
      </c>
      <c r="X217" s="37">
        <f>SUMIFS(СВЦЭМ!$F$34:$F$777,СВЦЭМ!$A$34:$A$777,$A217,СВЦЭМ!$B$34:$B$777,X$190)+'СЕТ СН'!$F$12-'СЕТ СН'!$F$23</f>
        <v>-521.19600302000003</v>
      </c>
      <c r="Y217" s="37">
        <f>SUMIFS(СВЦЭМ!$F$34:$F$777,СВЦЭМ!$A$34:$A$777,$A217,СВЦЭМ!$B$34:$B$777,Y$190)+'СЕТ СН'!$F$12-'СЕТ СН'!$F$23</f>
        <v>-512.52049881000005</v>
      </c>
    </row>
    <row r="218" spans="1:25" ht="15.75" x14ac:dyDescent="0.2">
      <c r="A218" s="36">
        <f t="shared" si="5"/>
        <v>42944</v>
      </c>
      <c r="B218" s="37">
        <f>SUMIFS(СВЦЭМ!$F$34:$F$777,СВЦЭМ!$A$34:$A$777,$A218,СВЦЭМ!$B$34:$B$777,B$190)+'СЕТ СН'!$F$12-'СЕТ СН'!$F$23</f>
        <v>-504.93343419000001</v>
      </c>
      <c r="C218" s="37">
        <f>SUMIFS(СВЦЭМ!$F$34:$F$777,СВЦЭМ!$A$34:$A$777,$A218,СВЦЭМ!$B$34:$B$777,C$190)+'СЕТ СН'!$F$12-'СЕТ СН'!$F$23</f>
        <v>-496.40913503000002</v>
      </c>
      <c r="D218" s="37">
        <f>SUMIFS(СВЦЭМ!$F$34:$F$777,СВЦЭМ!$A$34:$A$777,$A218,СВЦЭМ!$B$34:$B$777,D$190)+'СЕТ СН'!$F$12-'СЕТ СН'!$F$23</f>
        <v>-489.63675282999998</v>
      </c>
      <c r="E218" s="37">
        <f>SUMIFS(СВЦЭМ!$F$34:$F$777,СВЦЭМ!$A$34:$A$777,$A218,СВЦЭМ!$B$34:$B$777,E$190)+'СЕТ СН'!$F$12-'СЕТ СН'!$F$23</f>
        <v>-487.81892060000001</v>
      </c>
      <c r="F218" s="37">
        <f>SUMIFS(СВЦЭМ!$F$34:$F$777,СВЦЭМ!$A$34:$A$777,$A218,СВЦЭМ!$B$34:$B$777,F$190)+'СЕТ СН'!$F$12-'СЕТ СН'!$F$23</f>
        <v>-486.99857213999996</v>
      </c>
      <c r="G218" s="37">
        <f>SUMIFS(СВЦЭМ!$F$34:$F$777,СВЦЭМ!$A$34:$A$777,$A218,СВЦЭМ!$B$34:$B$777,G$190)+'СЕТ СН'!$F$12-'СЕТ СН'!$F$23</f>
        <v>-487.95266893000002</v>
      </c>
      <c r="H218" s="37">
        <f>SUMIFS(СВЦЭМ!$F$34:$F$777,СВЦЭМ!$A$34:$A$777,$A218,СВЦЭМ!$B$34:$B$777,H$190)+'СЕТ СН'!$F$12-'СЕТ СН'!$F$23</f>
        <v>-495.71666018000002</v>
      </c>
      <c r="I218" s="37">
        <f>SUMIFS(СВЦЭМ!$F$34:$F$777,СВЦЭМ!$A$34:$A$777,$A218,СВЦЭМ!$B$34:$B$777,I$190)+'СЕТ СН'!$F$12-'СЕТ СН'!$F$23</f>
        <v>-507.17382299000002</v>
      </c>
      <c r="J218" s="37">
        <f>SUMIFS(СВЦЭМ!$F$34:$F$777,СВЦЭМ!$A$34:$A$777,$A218,СВЦЭМ!$B$34:$B$777,J$190)+'СЕТ СН'!$F$12-'СЕТ СН'!$F$23</f>
        <v>-516.02213671000004</v>
      </c>
      <c r="K218" s="37">
        <f>SUMIFS(СВЦЭМ!$F$34:$F$777,СВЦЭМ!$A$34:$A$777,$A218,СВЦЭМ!$B$34:$B$777,K$190)+'СЕТ СН'!$F$12-'СЕТ СН'!$F$23</f>
        <v>-524.32416966000005</v>
      </c>
      <c r="L218" s="37">
        <f>SUMIFS(СВЦЭМ!$F$34:$F$777,СВЦЭМ!$A$34:$A$777,$A218,СВЦЭМ!$B$34:$B$777,L$190)+'СЕТ СН'!$F$12-'СЕТ СН'!$F$23</f>
        <v>-530.19971084999997</v>
      </c>
      <c r="M218" s="37">
        <f>SUMIFS(СВЦЭМ!$F$34:$F$777,СВЦЭМ!$A$34:$A$777,$A218,СВЦЭМ!$B$34:$B$777,M$190)+'СЕТ СН'!$F$12-'СЕТ СН'!$F$23</f>
        <v>-531.67088674000001</v>
      </c>
      <c r="N218" s="37">
        <f>SUMIFS(СВЦЭМ!$F$34:$F$777,СВЦЭМ!$A$34:$A$777,$A218,СВЦЭМ!$B$34:$B$777,N$190)+'СЕТ СН'!$F$12-'СЕТ СН'!$F$23</f>
        <v>-530.72191567000004</v>
      </c>
      <c r="O218" s="37">
        <f>SUMIFS(СВЦЭМ!$F$34:$F$777,СВЦЭМ!$A$34:$A$777,$A218,СВЦЭМ!$B$34:$B$777,O$190)+'СЕТ СН'!$F$12-'СЕТ СН'!$F$23</f>
        <v>-530.45433089000005</v>
      </c>
      <c r="P218" s="37">
        <f>SUMIFS(СВЦЭМ!$F$34:$F$777,СВЦЭМ!$A$34:$A$777,$A218,СВЦЭМ!$B$34:$B$777,P$190)+'СЕТ СН'!$F$12-'СЕТ СН'!$F$23</f>
        <v>-530.09465450000005</v>
      </c>
      <c r="Q218" s="37">
        <f>SUMIFS(СВЦЭМ!$F$34:$F$777,СВЦЭМ!$A$34:$A$777,$A218,СВЦЭМ!$B$34:$B$777,Q$190)+'СЕТ СН'!$F$12-'СЕТ СН'!$F$23</f>
        <v>-529.69043918</v>
      </c>
      <c r="R218" s="37">
        <f>SUMIFS(СВЦЭМ!$F$34:$F$777,СВЦЭМ!$A$34:$A$777,$A218,СВЦЭМ!$B$34:$B$777,R$190)+'СЕТ СН'!$F$12-'СЕТ СН'!$F$23</f>
        <v>-528.64255187000003</v>
      </c>
      <c r="S218" s="37">
        <f>SUMIFS(СВЦЭМ!$F$34:$F$777,СВЦЭМ!$A$34:$A$777,$A218,СВЦЭМ!$B$34:$B$777,S$190)+'СЕТ СН'!$F$12-'СЕТ СН'!$F$23</f>
        <v>-528.60307664000004</v>
      </c>
      <c r="T218" s="37">
        <f>SUMIFS(СВЦЭМ!$F$34:$F$777,СВЦЭМ!$A$34:$A$777,$A218,СВЦЭМ!$B$34:$B$777,T$190)+'СЕТ СН'!$F$12-'СЕТ СН'!$F$23</f>
        <v>-526.49634805999995</v>
      </c>
      <c r="U218" s="37">
        <f>SUMIFS(СВЦЭМ!$F$34:$F$777,СВЦЭМ!$A$34:$A$777,$A218,СВЦЭМ!$B$34:$B$777,U$190)+'СЕТ СН'!$F$12-'СЕТ СН'!$F$23</f>
        <v>-526.41313880999996</v>
      </c>
      <c r="V218" s="37">
        <f>SUMIFS(СВЦЭМ!$F$34:$F$777,СВЦЭМ!$A$34:$A$777,$A218,СВЦЭМ!$B$34:$B$777,V$190)+'СЕТ СН'!$F$12-'СЕТ СН'!$F$23</f>
        <v>-526.80473021</v>
      </c>
      <c r="W218" s="37">
        <f>SUMIFS(СВЦЭМ!$F$34:$F$777,СВЦЭМ!$A$34:$A$777,$A218,СВЦЭМ!$B$34:$B$777,W$190)+'СЕТ СН'!$F$12-'СЕТ СН'!$F$23</f>
        <v>-524.98205097000005</v>
      </c>
      <c r="X218" s="37">
        <f>SUMIFS(СВЦЭМ!$F$34:$F$777,СВЦЭМ!$A$34:$A$777,$A218,СВЦЭМ!$B$34:$B$777,X$190)+'СЕТ СН'!$F$12-'СЕТ СН'!$F$23</f>
        <v>-520.03131373999997</v>
      </c>
      <c r="Y218" s="37">
        <f>SUMIFS(СВЦЭМ!$F$34:$F$777,СВЦЭМ!$A$34:$A$777,$A218,СВЦЭМ!$B$34:$B$777,Y$190)+'СЕТ СН'!$F$12-'СЕТ СН'!$F$23</f>
        <v>-511.92370413999998</v>
      </c>
    </row>
    <row r="219" spans="1:25" ht="15.75" x14ac:dyDescent="0.2">
      <c r="A219" s="36">
        <f t="shared" si="5"/>
        <v>42945</v>
      </c>
      <c r="B219" s="37">
        <f>SUMIFS(СВЦЭМ!$F$34:$F$777,СВЦЭМ!$A$34:$A$777,$A219,СВЦЭМ!$B$34:$B$777,B$190)+'СЕТ СН'!$F$12-'СЕТ СН'!$F$23</f>
        <v>-508.01049088000002</v>
      </c>
      <c r="C219" s="37">
        <f>SUMIFS(СВЦЭМ!$F$34:$F$777,СВЦЭМ!$A$34:$A$777,$A219,СВЦЭМ!$B$34:$B$777,C$190)+'СЕТ СН'!$F$12-'СЕТ СН'!$F$23</f>
        <v>-499.62526288999999</v>
      </c>
      <c r="D219" s="37">
        <f>SUMIFS(СВЦЭМ!$F$34:$F$777,СВЦЭМ!$A$34:$A$777,$A219,СВЦЭМ!$B$34:$B$777,D$190)+'СЕТ СН'!$F$12-'СЕТ СН'!$F$23</f>
        <v>-494.45900978999998</v>
      </c>
      <c r="E219" s="37">
        <f>SUMIFS(СВЦЭМ!$F$34:$F$777,СВЦЭМ!$A$34:$A$777,$A219,СВЦЭМ!$B$34:$B$777,E$190)+'СЕТ СН'!$F$12-'СЕТ СН'!$F$23</f>
        <v>-493.04225808000001</v>
      </c>
      <c r="F219" s="37">
        <f>SUMIFS(СВЦЭМ!$F$34:$F$777,СВЦЭМ!$A$34:$A$777,$A219,СВЦЭМ!$B$34:$B$777,F$190)+'СЕТ СН'!$F$12-'СЕТ СН'!$F$23</f>
        <v>-491.80181031000001</v>
      </c>
      <c r="G219" s="37">
        <f>SUMIFS(СВЦЭМ!$F$34:$F$777,СВЦЭМ!$A$34:$A$777,$A219,СВЦЭМ!$B$34:$B$777,G$190)+'СЕТ СН'!$F$12-'СЕТ СН'!$F$23</f>
        <v>-491.59097987000001</v>
      </c>
      <c r="H219" s="37">
        <f>SUMIFS(СВЦЭМ!$F$34:$F$777,СВЦЭМ!$A$34:$A$777,$A219,СВЦЭМ!$B$34:$B$777,H$190)+'СЕТ СН'!$F$12-'СЕТ СН'!$F$23</f>
        <v>-494.82038005999999</v>
      </c>
      <c r="I219" s="37">
        <f>SUMIFS(СВЦЭМ!$F$34:$F$777,СВЦЭМ!$A$34:$A$777,$A219,СВЦЭМ!$B$34:$B$777,I$190)+'СЕТ СН'!$F$12-'СЕТ СН'!$F$23</f>
        <v>-503.11944484999998</v>
      </c>
      <c r="J219" s="37">
        <f>SUMIFS(СВЦЭМ!$F$34:$F$777,СВЦЭМ!$A$34:$A$777,$A219,СВЦЭМ!$B$34:$B$777,J$190)+'СЕТ СН'!$F$12-'СЕТ СН'!$F$23</f>
        <v>-511.36332296</v>
      </c>
      <c r="K219" s="37">
        <f>SUMIFS(СВЦЭМ!$F$34:$F$777,СВЦЭМ!$A$34:$A$777,$A219,СВЦЭМ!$B$34:$B$777,K$190)+'СЕТ СН'!$F$12-'СЕТ СН'!$F$23</f>
        <v>-519.38186626000004</v>
      </c>
      <c r="L219" s="37">
        <f>SUMIFS(СВЦЭМ!$F$34:$F$777,СВЦЭМ!$A$34:$A$777,$A219,СВЦЭМ!$B$34:$B$777,L$190)+'СЕТ СН'!$F$12-'СЕТ СН'!$F$23</f>
        <v>-525.46256285000004</v>
      </c>
      <c r="M219" s="37">
        <f>SUMIFS(СВЦЭМ!$F$34:$F$777,СВЦЭМ!$A$34:$A$777,$A219,СВЦЭМ!$B$34:$B$777,M$190)+'СЕТ СН'!$F$12-'СЕТ СН'!$F$23</f>
        <v>-527.64181918999998</v>
      </c>
      <c r="N219" s="37">
        <f>SUMIFS(СВЦЭМ!$F$34:$F$777,СВЦЭМ!$A$34:$A$777,$A219,СВЦЭМ!$B$34:$B$777,N$190)+'СЕТ СН'!$F$12-'СЕТ СН'!$F$23</f>
        <v>-526.17737815999999</v>
      </c>
      <c r="O219" s="37">
        <f>SUMIFS(СВЦЭМ!$F$34:$F$777,СВЦЭМ!$A$34:$A$777,$A219,СВЦЭМ!$B$34:$B$777,O$190)+'СЕТ СН'!$F$12-'СЕТ СН'!$F$23</f>
        <v>-527.14299712000002</v>
      </c>
      <c r="P219" s="37">
        <f>SUMIFS(СВЦЭМ!$F$34:$F$777,СВЦЭМ!$A$34:$A$777,$A219,СВЦЭМ!$B$34:$B$777,P$190)+'СЕТ СН'!$F$12-'СЕТ СН'!$F$23</f>
        <v>-525.97759640000004</v>
      </c>
      <c r="Q219" s="37">
        <f>SUMIFS(СВЦЭМ!$F$34:$F$777,СВЦЭМ!$A$34:$A$777,$A219,СВЦЭМ!$B$34:$B$777,Q$190)+'СЕТ СН'!$F$12-'СЕТ СН'!$F$23</f>
        <v>-525.93242178000003</v>
      </c>
      <c r="R219" s="37">
        <f>SUMIFS(СВЦЭМ!$F$34:$F$777,СВЦЭМ!$A$34:$A$777,$A219,СВЦЭМ!$B$34:$B$777,R$190)+'СЕТ СН'!$F$12-'СЕТ СН'!$F$23</f>
        <v>-525.97797100000003</v>
      </c>
      <c r="S219" s="37">
        <f>SUMIFS(СВЦЭМ!$F$34:$F$777,СВЦЭМ!$A$34:$A$777,$A219,СВЦЭМ!$B$34:$B$777,S$190)+'СЕТ СН'!$F$12-'СЕТ СН'!$F$23</f>
        <v>-527.46685366999998</v>
      </c>
      <c r="T219" s="37">
        <f>SUMIFS(СВЦЭМ!$F$34:$F$777,СВЦЭМ!$A$34:$A$777,$A219,СВЦЭМ!$B$34:$B$777,T$190)+'СЕТ СН'!$F$12-'СЕТ СН'!$F$23</f>
        <v>-527.08707844000003</v>
      </c>
      <c r="U219" s="37">
        <f>SUMIFS(СВЦЭМ!$F$34:$F$777,СВЦЭМ!$A$34:$A$777,$A219,СВЦЭМ!$B$34:$B$777,U$190)+'СЕТ СН'!$F$12-'СЕТ СН'!$F$23</f>
        <v>-526.92965526</v>
      </c>
      <c r="V219" s="37">
        <f>SUMIFS(СВЦЭМ!$F$34:$F$777,СВЦЭМ!$A$34:$A$777,$A219,СВЦЭМ!$B$34:$B$777,V$190)+'СЕТ СН'!$F$12-'СЕТ СН'!$F$23</f>
        <v>-525.57777920000001</v>
      </c>
      <c r="W219" s="37">
        <f>SUMIFS(СВЦЭМ!$F$34:$F$777,СВЦЭМ!$A$34:$A$777,$A219,СВЦЭМ!$B$34:$B$777,W$190)+'СЕТ СН'!$F$12-'СЕТ СН'!$F$23</f>
        <v>-523.08494813000004</v>
      </c>
      <c r="X219" s="37">
        <f>SUMIFS(СВЦЭМ!$F$34:$F$777,СВЦЭМ!$A$34:$A$777,$A219,СВЦЭМ!$B$34:$B$777,X$190)+'СЕТ СН'!$F$12-'СЕТ СН'!$F$23</f>
        <v>-516.91251074000002</v>
      </c>
      <c r="Y219" s="37">
        <f>SUMIFS(СВЦЭМ!$F$34:$F$777,СВЦЭМ!$A$34:$A$777,$A219,СВЦЭМ!$B$34:$B$777,Y$190)+'СЕТ СН'!$F$12-'СЕТ СН'!$F$23</f>
        <v>-506.59207646999999</v>
      </c>
    </row>
    <row r="220" spans="1:25" ht="15.75" x14ac:dyDescent="0.2">
      <c r="A220" s="36">
        <f t="shared" si="5"/>
        <v>42946</v>
      </c>
      <c r="B220" s="37">
        <f>SUMIFS(СВЦЭМ!$F$34:$F$777,СВЦЭМ!$A$34:$A$777,$A220,СВЦЭМ!$B$34:$B$777,B$190)+'СЕТ СН'!$F$12-'СЕТ СН'!$F$23</f>
        <v>-506.54318624000001</v>
      </c>
      <c r="C220" s="37">
        <f>SUMIFS(СВЦЭМ!$F$34:$F$777,СВЦЭМ!$A$34:$A$777,$A220,СВЦЭМ!$B$34:$B$777,C$190)+'СЕТ СН'!$F$12-'СЕТ СН'!$F$23</f>
        <v>-498.79863038999997</v>
      </c>
      <c r="D220" s="37">
        <f>SUMIFS(СВЦЭМ!$F$34:$F$777,СВЦЭМ!$A$34:$A$777,$A220,СВЦЭМ!$B$34:$B$777,D$190)+'СЕТ СН'!$F$12-'СЕТ СН'!$F$23</f>
        <v>-492.63030177000002</v>
      </c>
      <c r="E220" s="37">
        <f>SUMIFS(СВЦЭМ!$F$34:$F$777,СВЦЭМ!$A$34:$A$777,$A220,СВЦЭМ!$B$34:$B$777,E$190)+'СЕТ СН'!$F$12-'СЕТ СН'!$F$23</f>
        <v>-491.48323329999999</v>
      </c>
      <c r="F220" s="37">
        <f>SUMIFS(СВЦЭМ!$F$34:$F$777,СВЦЭМ!$A$34:$A$777,$A220,СВЦЭМ!$B$34:$B$777,F$190)+'СЕТ СН'!$F$12-'СЕТ СН'!$F$23</f>
        <v>-488.71479857999998</v>
      </c>
      <c r="G220" s="37">
        <f>SUMIFS(СВЦЭМ!$F$34:$F$777,СВЦЭМ!$A$34:$A$777,$A220,СВЦЭМ!$B$34:$B$777,G$190)+'СЕТ СН'!$F$12-'СЕТ СН'!$F$23</f>
        <v>-488.19672594999997</v>
      </c>
      <c r="H220" s="37">
        <f>SUMIFS(СВЦЭМ!$F$34:$F$777,СВЦЭМ!$A$34:$A$777,$A220,СВЦЭМ!$B$34:$B$777,H$190)+'СЕТ СН'!$F$12-'СЕТ СН'!$F$23</f>
        <v>-492.29283728000001</v>
      </c>
      <c r="I220" s="37">
        <f>SUMIFS(СВЦЭМ!$F$34:$F$777,СВЦЭМ!$A$34:$A$777,$A220,СВЦЭМ!$B$34:$B$777,I$190)+'СЕТ СН'!$F$12-'СЕТ СН'!$F$23</f>
        <v>-501.59040157999999</v>
      </c>
      <c r="J220" s="37">
        <f>SUMIFS(СВЦЭМ!$F$34:$F$777,СВЦЭМ!$A$34:$A$777,$A220,СВЦЭМ!$B$34:$B$777,J$190)+'СЕТ СН'!$F$12-'СЕТ СН'!$F$23</f>
        <v>-510.72500958000001</v>
      </c>
      <c r="K220" s="37">
        <f>SUMIFS(СВЦЭМ!$F$34:$F$777,СВЦЭМ!$A$34:$A$777,$A220,СВЦЭМ!$B$34:$B$777,K$190)+'СЕТ СН'!$F$12-'СЕТ СН'!$F$23</f>
        <v>-521.84247037</v>
      </c>
      <c r="L220" s="37">
        <f>SUMIFS(СВЦЭМ!$F$34:$F$777,СВЦЭМ!$A$34:$A$777,$A220,СВЦЭМ!$B$34:$B$777,L$190)+'СЕТ СН'!$F$12-'СЕТ СН'!$F$23</f>
        <v>-529.17460924</v>
      </c>
      <c r="M220" s="37">
        <f>SUMIFS(СВЦЭМ!$F$34:$F$777,СВЦЭМ!$A$34:$A$777,$A220,СВЦЭМ!$B$34:$B$777,M$190)+'СЕТ СН'!$F$12-'СЕТ СН'!$F$23</f>
        <v>-531.47398979000002</v>
      </c>
      <c r="N220" s="37">
        <f>SUMIFS(СВЦЭМ!$F$34:$F$777,СВЦЭМ!$A$34:$A$777,$A220,СВЦЭМ!$B$34:$B$777,N$190)+'СЕТ СН'!$F$12-'СЕТ СН'!$F$23</f>
        <v>-530.93069882999998</v>
      </c>
      <c r="O220" s="37">
        <f>SUMIFS(СВЦЭМ!$F$34:$F$777,СВЦЭМ!$A$34:$A$777,$A220,СВЦЭМ!$B$34:$B$777,O$190)+'СЕТ СН'!$F$12-'СЕТ СН'!$F$23</f>
        <v>-531.47719373999996</v>
      </c>
      <c r="P220" s="37">
        <f>SUMIFS(СВЦЭМ!$F$34:$F$777,СВЦЭМ!$A$34:$A$777,$A220,СВЦЭМ!$B$34:$B$777,P$190)+'СЕТ СН'!$F$12-'СЕТ СН'!$F$23</f>
        <v>-530.08700875</v>
      </c>
      <c r="Q220" s="37">
        <f>SUMIFS(СВЦЭМ!$F$34:$F$777,СВЦЭМ!$A$34:$A$777,$A220,СВЦЭМ!$B$34:$B$777,Q$190)+'СЕТ СН'!$F$12-'СЕТ СН'!$F$23</f>
        <v>-530.57216781</v>
      </c>
      <c r="R220" s="37">
        <f>SUMIFS(СВЦЭМ!$F$34:$F$777,СВЦЭМ!$A$34:$A$777,$A220,СВЦЭМ!$B$34:$B$777,R$190)+'СЕТ СН'!$F$12-'СЕТ СН'!$F$23</f>
        <v>-530.22627437999995</v>
      </c>
      <c r="S220" s="37">
        <f>SUMIFS(СВЦЭМ!$F$34:$F$777,СВЦЭМ!$A$34:$A$777,$A220,СВЦЭМ!$B$34:$B$777,S$190)+'СЕТ СН'!$F$12-'СЕТ СН'!$F$23</f>
        <v>-531.70850238000003</v>
      </c>
      <c r="T220" s="37">
        <f>SUMIFS(СВЦЭМ!$F$34:$F$777,СВЦЭМ!$A$34:$A$777,$A220,СВЦЭМ!$B$34:$B$777,T$190)+'СЕТ СН'!$F$12-'СЕТ СН'!$F$23</f>
        <v>-531.55347081000002</v>
      </c>
      <c r="U220" s="37">
        <f>SUMIFS(СВЦЭМ!$F$34:$F$777,СВЦЭМ!$A$34:$A$777,$A220,СВЦЭМ!$B$34:$B$777,U$190)+'СЕТ СН'!$F$12-'СЕТ СН'!$F$23</f>
        <v>-531.86122241999999</v>
      </c>
      <c r="V220" s="37">
        <f>SUMIFS(СВЦЭМ!$F$34:$F$777,СВЦЭМ!$A$34:$A$777,$A220,СВЦЭМ!$B$34:$B$777,V$190)+'СЕТ СН'!$F$12-'СЕТ СН'!$F$23</f>
        <v>-530.88250273999995</v>
      </c>
      <c r="W220" s="37">
        <f>SUMIFS(СВЦЭМ!$F$34:$F$777,СВЦЭМ!$A$34:$A$777,$A220,СВЦЭМ!$B$34:$B$777,W$190)+'СЕТ СН'!$F$12-'СЕТ СН'!$F$23</f>
        <v>-527.68691232000003</v>
      </c>
      <c r="X220" s="37">
        <f>SUMIFS(СВЦЭМ!$F$34:$F$777,СВЦЭМ!$A$34:$A$777,$A220,СВЦЭМ!$B$34:$B$777,X$190)+'СЕТ СН'!$F$12-'СЕТ СН'!$F$23</f>
        <v>-523.39450913999997</v>
      </c>
      <c r="Y220" s="37">
        <f>SUMIFS(СВЦЭМ!$F$34:$F$777,СВЦЭМ!$A$34:$A$777,$A220,СВЦЭМ!$B$34:$B$777,Y$190)+'СЕТ СН'!$F$12-'СЕТ СН'!$F$23</f>
        <v>-512.84190305000004</v>
      </c>
    </row>
    <row r="221" spans="1:25" ht="15.75" x14ac:dyDescent="0.2">
      <c r="A221" s="36">
        <f t="shared" si="5"/>
        <v>42947</v>
      </c>
      <c r="B221" s="37">
        <f>SUMIFS(СВЦЭМ!$F$34:$F$777,СВЦЭМ!$A$34:$A$777,$A221,СВЦЭМ!$B$34:$B$777,B$190)+'СЕТ СН'!$F$12-'СЕТ СН'!$F$23</f>
        <v>-504.75723060999997</v>
      </c>
      <c r="C221" s="37">
        <f>SUMIFS(СВЦЭМ!$F$34:$F$777,СВЦЭМ!$A$34:$A$777,$A221,СВЦЭМ!$B$34:$B$777,C$190)+'СЕТ СН'!$F$12-'СЕТ СН'!$F$23</f>
        <v>-496.40075891999999</v>
      </c>
      <c r="D221" s="37">
        <f>SUMIFS(СВЦЭМ!$F$34:$F$777,СВЦЭМ!$A$34:$A$777,$A221,СВЦЭМ!$B$34:$B$777,D$190)+'СЕТ СН'!$F$12-'СЕТ СН'!$F$23</f>
        <v>-491.95806296000001</v>
      </c>
      <c r="E221" s="37">
        <f>SUMIFS(СВЦЭМ!$F$34:$F$777,СВЦЭМ!$A$34:$A$777,$A221,СВЦЭМ!$B$34:$B$777,E$190)+'СЕТ СН'!$F$12-'СЕТ СН'!$F$23</f>
        <v>-490.45421281</v>
      </c>
      <c r="F221" s="37">
        <f>SUMIFS(СВЦЭМ!$F$34:$F$777,СВЦЭМ!$A$34:$A$777,$A221,СВЦЭМ!$B$34:$B$777,F$190)+'СЕТ СН'!$F$12-'СЕТ СН'!$F$23</f>
        <v>-488.31011168999999</v>
      </c>
      <c r="G221" s="37">
        <f>SUMIFS(СВЦЭМ!$F$34:$F$777,СВЦЭМ!$A$34:$A$777,$A221,СВЦЭМ!$B$34:$B$777,G$190)+'СЕТ СН'!$F$12-'СЕТ СН'!$F$23</f>
        <v>-489.42710045000001</v>
      </c>
      <c r="H221" s="37">
        <f>SUMIFS(СВЦЭМ!$F$34:$F$777,СВЦЭМ!$A$34:$A$777,$A221,СВЦЭМ!$B$34:$B$777,H$190)+'СЕТ СН'!$F$12-'СЕТ СН'!$F$23</f>
        <v>-497.58495357999999</v>
      </c>
      <c r="I221" s="37">
        <f>SUMIFS(СВЦЭМ!$F$34:$F$777,СВЦЭМ!$A$34:$A$777,$A221,СВЦЭМ!$B$34:$B$777,I$190)+'СЕТ СН'!$F$12-'СЕТ СН'!$F$23</f>
        <v>-507.17966580000001</v>
      </c>
      <c r="J221" s="37">
        <f>SUMIFS(СВЦЭМ!$F$34:$F$777,СВЦЭМ!$A$34:$A$777,$A221,СВЦЭМ!$B$34:$B$777,J$190)+'СЕТ СН'!$F$12-'СЕТ СН'!$F$23</f>
        <v>-516.98837935999995</v>
      </c>
      <c r="K221" s="37">
        <f>SUMIFS(СВЦЭМ!$F$34:$F$777,СВЦЭМ!$A$34:$A$777,$A221,СВЦЭМ!$B$34:$B$777,K$190)+'СЕТ СН'!$F$12-'СЕТ СН'!$F$23</f>
        <v>-525.16156635000004</v>
      </c>
      <c r="L221" s="37">
        <f>SUMIFS(СВЦЭМ!$F$34:$F$777,СВЦЭМ!$A$34:$A$777,$A221,СВЦЭМ!$B$34:$B$777,L$190)+'СЕТ СН'!$F$12-'СЕТ СН'!$F$23</f>
        <v>-530.75506335</v>
      </c>
      <c r="M221" s="37">
        <f>SUMIFS(СВЦЭМ!$F$34:$F$777,СВЦЭМ!$A$34:$A$777,$A221,СВЦЭМ!$B$34:$B$777,M$190)+'СЕТ СН'!$F$12-'СЕТ СН'!$F$23</f>
        <v>-531.92860974999996</v>
      </c>
      <c r="N221" s="37">
        <f>SUMIFS(СВЦЭМ!$F$34:$F$777,СВЦЭМ!$A$34:$A$777,$A221,СВЦЭМ!$B$34:$B$777,N$190)+'СЕТ СН'!$F$12-'СЕТ СН'!$F$23</f>
        <v>-532.11342278999996</v>
      </c>
      <c r="O221" s="37">
        <f>SUMIFS(СВЦЭМ!$F$34:$F$777,СВЦЭМ!$A$34:$A$777,$A221,СВЦЭМ!$B$34:$B$777,O$190)+'СЕТ СН'!$F$12-'СЕТ СН'!$F$23</f>
        <v>-531.69582692999995</v>
      </c>
      <c r="P221" s="37">
        <f>SUMIFS(СВЦЭМ!$F$34:$F$777,СВЦЭМ!$A$34:$A$777,$A221,СВЦЭМ!$B$34:$B$777,P$190)+'СЕТ СН'!$F$12-'СЕТ СН'!$F$23</f>
        <v>-529.93924532999995</v>
      </c>
      <c r="Q221" s="37">
        <f>SUMIFS(СВЦЭМ!$F$34:$F$777,СВЦЭМ!$A$34:$A$777,$A221,СВЦЭМ!$B$34:$B$777,Q$190)+'СЕТ СН'!$F$12-'СЕТ СН'!$F$23</f>
        <v>-529.42144971000005</v>
      </c>
      <c r="R221" s="37">
        <f>SUMIFS(СВЦЭМ!$F$34:$F$777,СВЦЭМ!$A$34:$A$777,$A221,СВЦЭМ!$B$34:$B$777,R$190)+'СЕТ СН'!$F$12-'СЕТ СН'!$F$23</f>
        <v>-528.73503812000001</v>
      </c>
      <c r="S221" s="37">
        <f>SUMIFS(СВЦЭМ!$F$34:$F$777,СВЦЭМ!$A$34:$A$777,$A221,СВЦЭМ!$B$34:$B$777,S$190)+'СЕТ СН'!$F$12-'СЕТ СН'!$F$23</f>
        <v>-531.27834039000004</v>
      </c>
      <c r="T221" s="37">
        <f>SUMIFS(СВЦЭМ!$F$34:$F$777,СВЦЭМ!$A$34:$A$777,$A221,СВЦЭМ!$B$34:$B$777,T$190)+'СЕТ СН'!$F$12-'СЕТ СН'!$F$23</f>
        <v>-532.40775856000005</v>
      </c>
      <c r="U221" s="37">
        <f>SUMIFS(СВЦЭМ!$F$34:$F$777,СВЦЭМ!$A$34:$A$777,$A221,СВЦЭМ!$B$34:$B$777,U$190)+'СЕТ СН'!$F$12-'СЕТ СН'!$F$23</f>
        <v>-531.87645946999999</v>
      </c>
      <c r="V221" s="37">
        <f>SUMIFS(СВЦЭМ!$F$34:$F$777,СВЦЭМ!$A$34:$A$777,$A221,СВЦЭМ!$B$34:$B$777,V$190)+'СЕТ СН'!$F$12-'СЕТ СН'!$F$23</f>
        <v>-529.61782419999997</v>
      </c>
      <c r="W221" s="37">
        <f>SUMIFS(СВЦЭМ!$F$34:$F$777,СВЦЭМ!$A$34:$A$777,$A221,СВЦЭМ!$B$34:$B$777,W$190)+'СЕТ СН'!$F$12-'СЕТ СН'!$F$23</f>
        <v>-527.30863120000004</v>
      </c>
      <c r="X221" s="37">
        <f>SUMIFS(СВЦЭМ!$F$34:$F$777,СВЦЭМ!$A$34:$A$777,$A221,СВЦЭМ!$B$34:$B$777,X$190)+'СЕТ СН'!$F$12-'СЕТ СН'!$F$23</f>
        <v>-520.24797463000004</v>
      </c>
      <c r="Y221" s="37">
        <f>SUMIFS(СВЦЭМ!$F$34:$F$777,СВЦЭМ!$A$34:$A$777,$A221,СВЦЭМ!$B$34:$B$777,Y$190)+'СЕТ СН'!$F$12-'СЕТ СН'!$F$23</f>
        <v>-510.9353625</v>
      </c>
    </row>
    <row r="222" spans="1:25" ht="15.75" x14ac:dyDescent="0.2">
      <c r="A222" s="40"/>
      <c r="B222" s="40"/>
      <c r="C222" s="40"/>
      <c r="D222" s="40"/>
      <c r="E222" s="40"/>
      <c r="F222" s="40"/>
      <c r="G222" s="40"/>
      <c r="H222" s="40"/>
      <c r="I222" s="40"/>
      <c r="J222" s="40"/>
      <c r="K222" s="40"/>
      <c r="L222" s="40"/>
      <c r="M222" s="40"/>
      <c r="N222" s="40"/>
      <c r="O222" s="40"/>
      <c r="P222" s="40"/>
      <c r="Q222" s="40"/>
      <c r="R222" s="40"/>
      <c r="S222" s="40"/>
      <c r="T222" s="40"/>
      <c r="U222" s="40"/>
      <c r="V222" s="40"/>
      <c r="W222" s="40"/>
      <c r="X222" s="40"/>
      <c r="Y222" s="40"/>
    </row>
    <row r="223" spans="1:25" ht="12.75" customHeight="1" x14ac:dyDescent="0.2">
      <c r="A223" s="117" t="s">
        <v>7</v>
      </c>
      <c r="B223" s="120" t="s">
        <v>130</v>
      </c>
      <c r="C223" s="121"/>
      <c r="D223" s="121"/>
      <c r="E223" s="121"/>
      <c r="F223" s="121"/>
      <c r="G223" s="121"/>
      <c r="H223" s="121"/>
      <c r="I223" s="121"/>
      <c r="J223" s="121"/>
      <c r="K223" s="121"/>
      <c r="L223" s="121"/>
      <c r="M223" s="121"/>
      <c r="N223" s="121"/>
      <c r="O223" s="121"/>
      <c r="P223" s="121"/>
      <c r="Q223" s="121"/>
      <c r="R223" s="121"/>
      <c r="S223" s="121"/>
      <c r="T223" s="121"/>
      <c r="U223" s="121"/>
      <c r="V223" s="121"/>
      <c r="W223" s="121"/>
      <c r="X223" s="121"/>
      <c r="Y223" s="122"/>
    </row>
    <row r="224" spans="1:25" ht="12.75" customHeight="1" x14ac:dyDescent="0.2">
      <c r="A224" s="118"/>
      <c r="B224" s="123"/>
      <c r="C224" s="124"/>
      <c r="D224" s="124"/>
      <c r="E224" s="124"/>
      <c r="F224" s="124"/>
      <c r="G224" s="124"/>
      <c r="H224" s="124"/>
      <c r="I224" s="124"/>
      <c r="J224" s="124"/>
      <c r="K224" s="124"/>
      <c r="L224" s="124"/>
      <c r="M224" s="124"/>
      <c r="N224" s="124"/>
      <c r="O224" s="124"/>
      <c r="P224" s="124"/>
      <c r="Q224" s="124"/>
      <c r="R224" s="124"/>
      <c r="S224" s="124"/>
      <c r="T224" s="124"/>
      <c r="U224" s="124"/>
      <c r="V224" s="124"/>
      <c r="W224" s="124"/>
      <c r="X224" s="124"/>
      <c r="Y224" s="125"/>
    </row>
    <row r="225" spans="1:27" s="47" customFormat="1" ht="12.75" customHeight="1" x14ac:dyDescent="0.2">
      <c r="A225" s="119"/>
      <c r="B225" s="35">
        <v>1</v>
      </c>
      <c r="C225" s="35">
        <v>2</v>
      </c>
      <c r="D225" s="35">
        <v>3</v>
      </c>
      <c r="E225" s="35">
        <v>4</v>
      </c>
      <c r="F225" s="35">
        <v>5</v>
      </c>
      <c r="G225" s="35">
        <v>6</v>
      </c>
      <c r="H225" s="35">
        <v>7</v>
      </c>
      <c r="I225" s="35">
        <v>8</v>
      </c>
      <c r="J225" s="35">
        <v>9</v>
      </c>
      <c r="K225" s="35">
        <v>10</v>
      </c>
      <c r="L225" s="35">
        <v>11</v>
      </c>
      <c r="M225" s="35">
        <v>12</v>
      </c>
      <c r="N225" s="35">
        <v>13</v>
      </c>
      <c r="O225" s="35">
        <v>14</v>
      </c>
      <c r="P225" s="35">
        <v>15</v>
      </c>
      <c r="Q225" s="35">
        <v>16</v>
      </c>
      <c r="R225" s="35">
        <v>17</v>
      </c>
      <c r="S225" s="35">
        <v>18</v>
      </c>
      <c r="T225" s="35">
        <v>19</v>
      </c>
      <c r="U225" s="35">
        <v>20</v>
      </c>
      <c r="V225" s="35">
        <v>21</v>
      </c>
      <c r="W225" s="35">
        <v>22</v>
      </c>
      <c r="X225" s="35">
        <v>23</v>
      </c>
      <c r="Y225" s="35">
        <v>24</v>
      </c>
    </row>
    <row r="226" spans="1:27" ht="15.75" customHeight="1" x14ac:dyDescent="0.2">
      <c r="A226" s="36" t="str">
        <f>A191</f>
        <v>01.07.2017</v>
      </c>
      <c r="B226" s="37">
        <f>SUMIFS(СВЦЭМ!$G$34:$G$777,СВЦЭМ!$A$34:$A$777,$A226,СВЦЭМ!$B$34:$B$777,B$225)+'СЕТ СН'!$F$12-'СЕТ СН'!$F$23</f>
        <v>-353.93970279999996</v>
      </c>
      <c r="C226" s="37">
        <f>SUMIFS(СВЦЭМ!$G$34:$G$777,СВЦЭМ!$A$34:$A$777,$A226,СВЦЭМ!$B$34:$B$777,C$225)+'СЕТ СН'!$F$12-'СЕТ СН'!$F$23</f>
        <v>-340.95599018999997</v>
      </c>
      <c r="D226" s="37">
        <f>SUMIFS(СВЦЭМ!$G$34:$G$777,СВЦЭМ!$A$34:$A$777,$A226,СВЦЭМ!$B$34:$B$777,D$225)+'СЕТ СН'!$F$12-'СЕТ СН'!$F$23</f>
        <v>-326.36042406000001</v>
      </c>
      <c r="E226" s="37">
        <f>SUMIFS(СВЦЭМ!$G$34:$G$777,СВЦЭМ!$A$34:$A$777,$A226,СВЦЭМ!$B$34:$B$777,E$225)+'СЕТ СН'!$F$12-'СЕТ СН'!$F$23</f>
        <v>-329.80944688</v>
      </c>
      <c r="F226" s="37">
        <f>SUMIFS(СВЦЭМ!$G$34:$G$777,СВЦЭМ!$A$34:$A$777,$A226,СВЦЭМ!$B$34:$B$777,F$225)+'СЕТ СН'!$F$12-'СЕТ СН'!$F$23</f>
        <v>-332.17706673999999</v>
      </c>
      <c r="G226" s="37">
        <f>SUMIFS(СВЦЭМ!$G$34:$G$777,СВЦЭМ!$A$34:$A$777,$A226,СВЦЭМ!$B$34:$B$777,G$225)+'СЕТ СН'!$F$12-'СЕТ СН'!$F$23</f>
        <v>-330.64022134999999</v>
      </c>
      <c r="H226" s="37">
        <f>SUMIFS(СВЦЭМ!$G$34:$G$777,СВЦЭМ!$A$34:$A$777,$A226,СВЦЭМ!$B$34:$B$777,H$225)+'СЕТ СН'!$F$12-'СЕТ СН'!$F$23</f>
        <v>-323.52938833999997</v>
      </c>
      <c r="I226" s="37">
        <f>SUMIFS(СВЦЭМ!$G$34:$G$777,СВЦЭМ!$A$34:$A$777,$A226,СВЦЭМ!$B$34:$B$777,I$225)+'СЕТ СН'!$F$12-'СЕТ СН'!$F$23</f>
        <v>-334.82418932999997</v>
      </c>
      <c r="J226" s="37">
        <f>SUMIFS(СВЦЭМ!$G$34:$G$777,СВЦЭМ!$A$34:$A$777,$A226,СВЦЭМ!$B$34:$B$777,J$225)+'СЕТ СН'!$F$12-'СЕТ СН'!$F$23</f>
        <v>-346.08088229999998</v>
      </c>
      <c r="K226" s="37">
        <f>SUMIFS(СВЦЭМ!$G$34:$G$777,СВЦЭМ!$A$34:$A$777,$A226,СВЦЭМ!$B$34:$B$777,K$225)+'СЕТ СН'!$F$12-'СЕТ СН'!$F$23</f>
        <v>-363.84792613000002</v>
      </c>
      <c r="L226" s="37">
        <f>SUMIFS(СВЦЭМ!$G$34:$G$777,СВЦЭМ!$A$34:$A$777,$A226,СВЦЭМ!$B$34:$B$777,L$225)+'СЕТ СН'!$F$12-'СЕТ СН'!$F$23</f>
        <v>-382.0197369</v>
      </c>
      <c r="M226" s="37">
        <f>SUMIFS(СВЦЭМ!$G$34:$G$777,СВЦЭМ!$A$34:$A$777,$A226,СВЦЭМ!$B$34:$B$777,M$225)+'СЕТ СН'!$F$12-'СЕТ СН'!$F$23</f>
        <v>-383.31526300999997</v>
      </c>
      <c r="N226" s="37">
        <f>SUMIFS(СВЦЭМ!$G$34:$G$777,СВЦЭМ!$A$34:$A$777,$A226,СВЦЭМ!$B$34:$B$777,N$225)+'СЕТ СН'!$F$12-'СЕТ СН'!$F$23</f>
        <v>-381.65521290999999</v>
      </c>
      <c r="O226" s="37">
        <f>SUMIFS(СВЦЭМ!$G$34:$G$777,СВЦЭМ!$A$34:$A$777,$A226,СВЦЭМ!$B$34:$B$777,O$225)+'СЕТ СН'!$F$12-'СЕТ СН'!$F$23</f>
        <v>-383.17117902000001</v>
      </c>
      <c r="P226" s="37">
        <f>SUMIFS(СВЦЭМ!$G$34:$G$777,СВЦЭМ!$A$34:$A$777,$A226,СВЦЭМ!$B$34:$B$777,P$225)+'СЕТ СН'!$F$12-'СЕТ СН'!$F$23</f>
        <v>-384.25585629</v>
      </c>
      <c r="Q226" s="37">
        <f>SUMIFS(СВЦЭМ!$G$34:$G$777,СВЦЭМ!$A$34:$A$777,$A226,СВЦЭМ!$B$34:$B$777,Q$225)+'СЕТ СН'!$F$12-'СЕТ СН'!$F$23</f>
        <v>-385.36158631000001</v>
      </c>
      <c r="R226" s="37">
        <f>SUMIFS(СВЦЭМ!$G$34:$G$777,СВЦЭМ!$A$34:$A$777,$A226,СВЦЭМ!$B$34:$B$777,R$225)+'СЕТ СН'!$F$12-'СЕТ СН'!$F$23</f>
        <v>-386.08483552999996</v>
      </c>
      <c r="S226" s="37">
        <f>SUMIFS(СВЦЭМ!$G$34:$G$777,СВЦЭМ!$A$34:$A$777,$A226,СВЦЭМ!$B$34:$B$777,S$225)+'СЕТ СН'!$F$12-'СЕТ СН'!$F$23</f>
        <v>-387.8867391</v>
      </c>
      <c r="T226" s="37">
        <f>SUMIFS(СВЦЭМ!$G$34:$G$777,СВЦЭМ!$A$34:$A$777,$A226,СВЦЭМ!$B$34:$B$777,T$225)+'СЕТ СН'!$F$12-'СЕТ СН'!$F$23</f>
        <v>-387.53970220999997</v>
      </c>
      <c r="U226" s="37">
        <f>SUMIFS(СВЦЭМ!$G$34:$G$777,СВЦЭМ!$A$34:$A$777,$A226,СВЦЭМ!$B$34:$B$777,U$225)+'СЕТ СН'!$F$12-'СЕТ СН'!$F$23</f>
        <v>-387.36231380000004</v>
      </c>
      <c r="V226" s="37">
        <f>SUMIFS(СВЦЭМ!$G$34:$G$777,СВЦЭМ!$A$34:$A$777,$A226,СВЦЭМ!$B$34:$B$777,V$225)+'СЕТ СН'!$F$12-'СЕТ СН'!$F$23</f>
        <v>-381.27335536999999</v>
      </c>
      <c r="W226" s="37">
        <f>SUMIFS(СВЦЭМ!$G$34:$G$777,СВЦЭМ!$A$34:$A$777,$A226,СВЦЭМ!$B$34:$B$777,W$225)+'СЕТ СН'!$F$12-'СЕТ СН'!$F$23</f>
        <v>-375.39817547000001</v>
      </c>
      <c r="X226" s="37">
        <f>SUMIFS(СВЦЭМ!$G$34:$G$777,СВЦЭМ!$A$34:$A$777,$A226,СВЦЭМ!$B$34:$B$777,X$225)+'СЕТ СН'!$F$12-'СЕТ СН'!$F$23</f>
        <v>-377.76065583000002</v>
      </c>
      <c r="Y226" s="37">
        <f>SUMIFS(СВЦЭМ!$G$34:$G$777,СВЦЭМ!$A$34:$A$777,$A226,СВЦЭМ!$B$34:$B$777,Y$225)+'СЕТ СН'!$F$12-'СЕТ СН'!$F$23</f>
        <v>-364.03784643</v>
      </c>
      <c r="AA226" s="46"/>
    </row>
    <row r="227" spans="1:27" ht="15.75" x14ac:dyDescent="0.2">
      <c r="A227" s="36">
        <f>A226+1</f>
        <v>42918</v>
      </c>
      <c r="B227" s="37">
        <f>SUMIFS(СВЦЭМ!$G$34:$G$777,СВЦЭМ!$A$34:$A$777,$A227,СВЦЭМ!$B$34:$B$777,B$225)+'СЕТ СН'!$F$12-'СЕТ СН'!$F$23</f>
        <v>-357.77973433</v>
      </c>
      <c r="C227" s="37">
        <f>SUMIFS(СВЦЭМ!$G$34:$G$777,СВЦЭМ!$A$34:$A$777,$A227,СВЦЭМ!$B$34:$B$777,C$225)+'СЕТ СН'!$F$12-'СЕТ СН'!$F$23</f>
        <v>-340.37882396999998</v>
      </c>
      <c r="D227" s="37">
        <f>SUMIFS(СВЦЭМ!$G$34:$G$777,СВЦЭМ!$A$34:$A$777,$A227,СВЦЭМ!$B$34:$B$777,D$225)+'СЕТ СН'!$F$12-'СЕТ СН'!$F$23</f>
        <v>-325.48544924999999</v>
      </c>
      <c r="E227" s="37">
        <f>SUMIFS(СВЦЭМ!$G$34:$G$777,СВЦЭМ!$A$34:$A$777,$A227,СВЦЭМ!$B$34:$B$777,E$225)+'СЕТ СН'!$F$12-'СЕТ СН'!$F$23</f>
        <v>-319.90326709999999</v>
      </c>
      <c r="F227" s="37">
        <f>SUMIFS(СВЦЭМ!$G$34:$G$777,СВЦЭМ!$A$34:$A$777,$A227,СВЦЭМ!$B$34:$B$777,F$225)+'СЕТ СН'!$F$12-'СЕТ СН'!$F$23</f>
        <v>-319.85325356999999</v>
      </c>
      <c r="G227" s="37">
        <f>SUMIFS(СВЦЭМ!$G$34:$G$777,СВЦЭМ!$A$34:$A$777,$A227,СВЦЭМ!$B$34:$B$777,G$225)+'СЕТ СН'!$F$12-'СЕТ СН'!$F$23</f>
        <v>-313.85716914</v>
      </c>
      <c r="H227" s="37">
        <f>SUMIFS(СВЦЭМ!$G$34:$G$777,СВЦЭМ!$A$34:$A$777,$A227,СВЦЭМ!$B$34:$B$777,H$225)+'СЕТ СН'!$F$12-'СЕТ СН'!$F$23</f>
        <v>-317.03369286999998</v>
      </c>
      <c r="I227" s="37">
        <f>SUMIFS(СВЦЭМ!$G$34:$G$777,СВЦЭМ!$A$34:$A$777,$A227,СВЦЭМ!$B$34:$B$777,I$225)+'СЕТ СН'!$F$12-'СЕТ СН'!$F$23</f>
        <v>-319.13025789</v>
      </c>
      <c r="J227" s="37">
        <f>SUMIFS(СВЦЭМ!$G$34:$G$777,СВЦЭМ!$A$34:$A$777,$A227,СВЦЭМ!$B$34:$B$777,J$225)+'СЕТ СН'!$F$12-'СЕТ СН'!$F$23</f>
        <v>-338.57013111000003</v>
      </c>
      <c r="K227" s="37">
        <f>SUMIFS(СВЦЭМ!$G$34:$G$777,СВЦЭМ!$A$34:$A$777,$A227,СВЦЭМ!$B$34:$B$777,K$225)+'СЕТ СН'!$F$12-'СЕТ СН'!$F$23</f>
        <v>-366.80909702999998</v>
      </c>
      <c r="L227" s="37">
        <f>SUMIFS(СВЦЭМ!$G$34:$G$777,СВЦЭМ!$A$34:$A$777,$A227,СВЦЭМ!$B$34:$B$777,L$225)+'СЕТ СН'!$F$12-'СЕТ СН'!$F$23</f>
        <v>-390.66390992000004</v>
      </c>
      <c r="M227" s="37">
        <f>SUMIFS(СВЦЭМ!$G$34:$G$777,СВЦЭМ!$A$34:$A$777,$A227,СВЦЭМ!$B$34:$B$777,M$225)+'СЕТ СН'!$F$12-'СЕТ СН'!$F$23</f>
        <v>-396.66813572000001</v>
      </c>
      <c r="N227" s="37">
        <f>SUMIFS(СВЦЭМ!$G$34:$G$777,СВЦЭМ!$A$34:$A$777,$A227,СВЦЭМ!$B$34:$B$777,N$225)+'СЕТ СН'!$F$12-'СЕТ СН'!$F$23</f>
        <v>-396.49054245000002</v>
      </c>
      <c r="O227" s="37">
        <f>SUMIFS(СВЦЭМ!$G$34:$G$777,СВЦЭМ!$A$34:$A$777,$A227,СВЦЭМ!$B$34:$B$777,O$225)+'СЕТ СН'!$F$12-'СЕТ СН'!$F$23</f>
        <v>-395.64478933999999</v>
      </c>
      <c r="P227" s="37">
        <f>SUMIFS(СВЦЭМ!$G$34:$G$777,СВЦЭМ!$A$34:$A$777,$A227,СВЦЭМ!$B$34:$B$777,P$225)+'СЕТ СН'!$F$12-'СЕТ СН'!$F$23</f>
        <v>-391.44304640999997</v>
      </c>
      <c r="Q227" s="37">
        <f>SUMIFS(СВЦЭМ!$G$34:$G$777,СВЦЭМ!$A$34:$A$777,$A227,СВЦЭМ!$B$34:$B$777,Q$225)+'СЕТ СН'!$F$12-'СЕТ СН'!$F$23</f>
        <v>-390.47933921000003</v>
      </c>
      <c r="R227" s="37">
        <f>SUMIFS(СВЦЭМ!$G$34:$G$777,СВЦЭМ!$A$34:$A$777,$A227,СВЦЭМ!$B$34:$B$777,R$225)+'СЕТ СН'!$F$12-'СЕТ СН'!$F$23</f>
        <v>-390.76690575999999</v>
      </c>
      <c r="S227" s="37">
        <f>SUMIFS(СВЦЭМ!$G$34:$G$777,СВЦЭМ!$A$34:$A$777,$A227,СВЦЭМ!$B$34:$B$777,S$225)+'СЕТ СН'!$F$12-'СЕТ СН'!$F$23</f>
        <v>-394.71582258000001</v>
      </c>
      <c r="T227" s="37">
        <f>SUMIFS(СВЦЭМ!$G$34:$G$777,СВЦЭМ!$A$34:$A$777,$A227,СВЦЭМ!$B$34:$B$777,T$225)+'СЕТ СН'!$F$12-'СЕТ СН'!$F$23</f>
        <v>-395.23604352999996</v>
      </c>
      <c r="U227" s="37">
        <f>SUMIFS(СВЦЭМ!$G$34:$G$777,СВЦЭМ!$A$34:$A$777,$A227,СВЦЭМ!$B$34:$B$777,U$225)+'СЕТ СН'!$F$12-'СЕТ СН'!$F$23</f>
        <v>-393.99502103999998</v>
      </c>
      <c r="V227" s="37">
        <f>SUMIFS(СВЦЭМ!$G$34:$G$777,СВЦЭМ!$A$34:$A$777,$A227,СВЦЭМ!$B$34:$B$777,V$225)+'СЕТ СН'!$F$12-'СЕТ СН'!$F$23</f>
        <v>-392.22674403999997</v>
      </c>
      <c r="W227" s="37">
        <f>SUMIFS(СВЦЭМ!$G$34:$G$777,СВЦЭМ!$A$34:$A$777,$A227,СВЦЭМ!$B$34:$B$777,W$225)+'СЕТ СН'!$F$12-'СЕТ СН'!$F$23</f>
        <v>-387.06098072999998</v>
      </c>
      <c r="X227" s="37">
        <f>SUMIFS(СВЦЭМ!$G$34:$G$777,СВЦЭМ!$A$34:$A$777,$A227,СВЦЭМ!$B$34:$B$777,X$225)+'СЕТ СН'!$F$12-'СЕТ СН'!$F$23</f>
        <v>-383.01962913</v>
      </c>
      <c r="Y227" s="37">
        <f>SUMIFS(СВЦЭМ!$G$34:$G$777,СВЦЭМ!$A$34:$A$777,$A227,СВЦЭМ!$B$34:$B$777,Y$225)+'СЕТ СН'!$F$12-'СЕТ СН'!$F$23</f>
        <v>-362.3165103</v>
      </c>
    </row>
    <row r="228" spans="1:27" ht="15.75" x14ac:dyDescent="0.2">
      <c r="A228" s="36">
        <f t="shared" ref="A228:A256" si="6">A227+1</f>
        <v>42919</v>
      </c>
      <c r="B228" s="37">
        <f>SUMIFS(СВЦЭМ!$G$34:$G$777,СВЦЭМ!$A$34:$A$777,$A228,СВЦЭМ!$B$34:$B$777,B$225)+'СЕТ СН'!$F$12-'СЕТ СН'!$F$23</f>
        <v>-348.19463658000001</v>
      </c>
      <c r="C228" s="37">
        <f>SUMIFS(СВЦЭМ!$G$34:$G$777,СВЦЭМ!$A$34:$A$777,$A228,СВЦЭМ!$B$34:$B$777,C$225)+'СЕТ СН'!$F$12-'СЕТ СН'!$F$23</f>
        <v>-329.40996114000001</v>
      </c>
      <c r="D228" s="37">
        <f>SUMIFS(СВЦЭМ!$G$34:$G$777,СВЦЭМ!$A$34:$A$777,$A228,СВЦЭМ!$B$34:$B$777,D$225)+'СЕТ СН'!$F$12-'СЕТ СН'!$F$23</f>
        <v>-312.00405451</v>
      </c>
      <c r="E228" s="37">
        <f>SUMIFS(СВЦЭМ!$G$34:$G$777,СВЦЭМ!$A$34:$A$777,$A228,СВЦЭМ!$B$34:$B$777,E$225)+'СЕТ СН'!$F$12-'СЕТ СН'!$F$23</f>
        <v>-309.83169303</v>
      </c>
      <c r="F228" s="37">
        <f>SUMIFS(СВЦЭМ!$G$34:$G$777,СВЦЭМ!$A$34:$A$777,$A228,СВЦЭМ!$B$34:$B$777,F$225)+'СЕТ СН'!$F$12-'СЕТ СН'!$F$23</f>
        <v>-311.95298072000003</v>
      </c>
      <c r="G228" s="37">
        <f>SUMIFS(СВЦЭМ!$G$34:$G$777,СВЦЭМ!$A$34:$A$777,$A228,СВЦЭМ!$B$34:$B$777,G$225)+'СЕТ СН'!$F$12-'СЕТ СН'!$F$23</f>
        <v>-310.61132992</v>
      </c>
      <c r="H228" s="37">
        <f>SUMIFS(СВЦЭМ!$G$34:$G$777,СВЦЭМ!$A$34:$A$777,$A228,СВЦЭМ!$B$34:$B$777,H$225)+'СЕТ СН'!$F$12-'СЕТ СН'!$F$23</f>
        <v>-301.97073326999998</v>
      </c>
      <c r="I228" s="37">
        <f>SUMIFS(СВЦЭМ!$G$34:$G$777,СВЦЭМ!$A$34:$A$777,$A228,СВЦЭМ!$B$34:$B$777,I$225)+'СЕТ СН'!$F$12-'СЕТ СН'!$F$23</f>
        <v>-318.80896528</v>
      </c>
      <c r="J228" s="37">
        <f>SUMIFS(СВЦЭМ!$G$34:$G$777,СВЦЭМ!$A$34:$A$777,$A228,СВЦЭМ!$B$34:$B$777,J$225)+'СЕТ СН'!$F$12-'СЕТ СН'!$F$23</f>
        <v>-347.10308911000004</v>
      </c>
      <c r="K228" s="37">
        <f>SUMIFS(СВЦЭМ!$G$34:$G$777,СВЦЭМ!$A$34:$A$777,$A228,СВЦЭМ!$B$34:$B$777,K$225)+'СЕТ СН'!$F$12-'СЕТ СН'!$F$23</f>
        <v>-371.72068059000003</v>
      </c>
      <c r="L228" s="37">
        <f>SUMIFS(СВЦЭМ!$G$34:$G$777,СВЦЭМ!$A$34:$A$777,$A228,СВЦЭМ!$B$34:$B$777,L$225)+'СЕТ СН'!$F$12-'СЕТ СН'!$F$23</f>
        <v>-383.86242643000003</v>
      </c>
      <c r="M228" s="37">
        <f>SUMIFS(СВЦЭМ!$G$34:$G$777,СВЦЭМ!$A$34:$A$777,$A228,СВЦЭМ!$B$34:$B$777,M$225)+'СЕТ СН'!$F$12-'СЕТ СН'!$F$23</f>
        <v>-388.85989957000004</v>
      </c>
      <c r="N228" s="37">
        <f>SUMIFS(СВЦЭМ!$G$34:$G$777,СВЦЭМ!$A$34:$A$777,$A228,СВЦЭМ!$B$34:$B$777,N$225)+'СЕТ СН'!$F$12-'СЕТ СН'!$F$23</f>
        <v>-392.80051219000001</v>
      </c>
      <c r="O228" s="37">
        <f>SUMIFS(СВЦЭМ!$G$34:$G$777,СВЦЭМ!$A$34:$A$777,$A228,СВЦЭМ!$B$34:$B$777,O$225)+'СЕТ СН'!$F$12-'СЕТ СН'!$F$23</f>
        <v>-389.10199232000002</v>
      </c>
      <c r="P228" s="37">
        <f>SUMIFS(СВЦЭМ!$G$34:$G$777,СВЦЭМ!$A$34:$A$777,$A228,СВЦЭМ!$B$34:$B$777,P$225)+'СЕТ СН'!$F$12-'СЕТ СН'!$F$23</f>
        <v>-387.94907420000004</v>
      </c>
      <c r="Q228" s="37">
        <f>SUMIFS(СВЦЭМ!$G$34:$G$777,СВЦЭМ!$A$34:$A$777,$A228,СВЦЭМ!$B$34:$B$777,Q$225)+'СЕТ СН'!$F$12-'СЕТ СН'!$F$23</f>
        <v>-387.44146391999999</v>
      </c>
      <c r="R228" s="37">
        <f>SUMIFS(СВЦЭМ!$G$34:$G$777,СВЦЭМ!$A$34:$A$777,$A228,СВЦЭМ!$B$34:$B$777,R$225)+'СЕТ СН'!$F$12-'СЕТ СН'!$F$23</f>
        <v>-385.96834734000004</v>
      </c>
      <c r="S228" s="37">
        <f>SUMIFS(СВЦЭМ!$G$34:$G$777,СВЦЭМ!$A$34:$A$777,$A228,СВЦЭМ!$B$34:$B$777,S$225)+'СЕТ СН'!$F$12-'СЕТ СН'!$F$23</f>
        <v>-391.13755674999999</v>
      </c>
      <c r="T228" s="37">
        <f>SUMIFS(СВЦЭМ!$G$34:$G$777,СВЦЭМ!$A$34:$A$777,$A228,СВЦЭМ!$B$34:$B$777,T$225)+'СЕТ СН'!$F$12-'СЕТ СН'!$F$23</f>
        <v>-388.62462417</v>
      </c>
      <c r="U228" s="37">
        <f>SUMIFS(СВЦЭМ!$G$34:$G$777,СВЦЭМ!$A$34:$A$777,$A228,СВЦЭМ!$B$34:$B$777,U$225)+'СЕТ СН'!$F$12-'СЕТ СН'!$F$23</f>
        <v>-390.36586209999996</v>
      </c>
      <c r="V228" s="37">
        <f>SUMIFS(СВЦЭМ!$G$34:$G$777,СВЦЭМ!$A$34:$A$777,$A228,СВЦЭМ!$B$34:$B$777,V$225)+'СЕТ СН'!$F$12-'СЕТ СН'!$F$23</f>
        <v>-387.27780111000004</v>
      </c>
      <c r="W228" s="37">
        <f>SUMIFS(СВЦЭМ!$G$34:$G$777,СВЦЭМ!$A$34:$A$777,$A228,СВЦЭМ!$B$34:$B$777,W$225)+'СЕТ СН'!$F$12-'СЕТ СН'!$F$23</f>
        <v>-380.98832357000003</v>
      </c>
      <c r="X228" s="37">
        <f>SUMIFS(СВЦЭМ!$G$34:$G$777,СВЦЭМ!$A$34:$A$777,$A228,СВЦЭМ!$B$34:$B$777,X$225)+'СЕТ СН'!$F$12-'СЕТ СН'!$F$23</f>
        <v>-362.89708021000001</v>
      </c>
      <c r="Y228" s="37">
        <f>SUMIFS(СВЦЭМ!$G$34:$G$777,СВЦЭМ!$A$34:$A$777,$A228,СВЦЭМ!$B$34:$B$777,Y$225)+'СЕТ СН'!$F$12-'СЕТ СН'!$F$23</f>
        <v>-347.54922978000002</v>
      </c>
    </row>
    <row r="229" spans="1:27" ht="15.75" x14ac:dyDescent="0.2">
      <c r="A229" s="36">
        <f t="shared" si="6"/>
        <v>42920</v>
      </c>
      <c r="B229" s="37">
        <f>SUMIFS(СВЦЭМ!$G$34:$G$777,СВЦЭМ!$A$34:$A$777,$A229,СВЦЭМ!$B$34:$B$777,B$225)+'СЕТ СН'!$F$12-'СЕТ СН'!$F$23</f>
        <v>-348.48626895999996</v>
      </c>
      <c r="C229" s="37">
        <f>SUMIFS(СВЦЭМ!$G$34:$G$777,СВЦЭМ!$A$34:$A$777,$A229,СВЦЭМ!$B$34:$B$777,C$225)+'СЕТ СН'!$F$12-'СЕТ СН'!$F$23</f>
        <v>-332.65377035</v>
      </c>
      <c r="D229" s="37">
        <f>SUMIFS(СВЦЭМ!$G$34:$G$777,СВЦЭМ!$A$34:$A$777,$A229,СВЦЭМ!$B$34:$B$777,D$225)+'СЕТ СН'!$F$12-'СЕТ СН'!$F$23</f>
        <v>-312.86282788</v>
      </c>
      <c r="E229" s="37">
        <f>SUMIFS(СВЦЭМ!$G$34:$G$777,СВЦЭМ!$A$34:$A$777,$A229,СВЦЭМ!$B$34:$B$777,E$225)+'СЕТ СН'!$F$12-'СЕТ СН'!$F$23</f>
        <v>-311.24690088</v>
      </c>
      <c r="F229" s="37">
        <f>SUMIFS(СВЦЭМ!$G$34:$G$777,СВЦЭМ!$A$34:$A$777,$A229,СВЦЭМ!$B$34:$B$777,F$225)+'СЕТ СН'!$F$12-'СЕТ СН'!$F$23</f>
        <v>-313.00814106000001</v>
      </c>
      <c r="G229" s="37">
        <f>SUMIFS(СВЦЭМ!$G$34:$G$777,СВЦЭМ!$A$34:$A$777,$A229,СВЦЭМ!$B$34:$B$777,G$225)+'СЕТ СН'!$F$12-'СЕТ СН'!$F$23</f>
        <v>-312.21002678000002</v>
      </c>
      <c r="H229" s="37">
        <f>SUMIFS(СВЦЭМ!$G$34:$G$777,СВЦЭМ!$A$34:$A$777,$A229,СВЦЭМ!$B$34:$B$777,H$225)+'СЕТ СН'!$F$12-'СЕТ СН'!$F$23</f>
        <v>-303.91822210999999</v>
      </c>
      <c r="I229" s="37">
        <f>SUMIFS(СВЦЭМ!$G$34:$G$777,СВЦЭМ!$A$34:$A$777,$A229,СВЦЭМ!$B$34:$B$777,I$225)+'СЕТ СН'!$F$12-'СЕТ СН'!$F$23</f>
        <v>-329.67883115999996</v>
      </c>
      <c r="J229" s="37">
        <f>SUMIFS(СВЦЭМ!$G$34:$G$777,СВЦЭМ!$A$34:$A$777,$A229,СВЦЭМ!$B$34:$B$777,J$225)+'СЕТ СН'!$F$12-'СЕТ СН'!$F$23</f>
        <v>-358.47158580999997</v>
      </c>
      <c r="K229" s="37">
        <f>SUMIFS(СВЦЭМ!$G$34:$G$777,СВЦЭМ!$A$34:$A$777,$A229,СВЦЭМ!$B$34:$B$777,K$225)+'СЕТ СН'!$F$12-'СЕТ СН'!$F$23</f>
        <v>-378.7541531</v>
      </c>
      <c r="L229" s="37">
        <f>SUMIFS(СВЦЭМ!$G$34:$G$777,СВЦЭМ!$A$34:$A$777,$A229,СВЦЭМ!$B$34:$B$777,L$225)+'СЕТ СН'!$F$12-'СЕТ СН'!$F$23</f>
        <v>-395.71358755</v>
      </c>
      <c r="M229" s="37">
        <f>SUMIFS(СВЦЭМ!$G$34:$G$777,СВЦЭМ!$A$34:$A$777,$A229,СВЦЭМ!$B$34:$B$777,M$225)+'СЕТ СН'!$F$12-'СЕТ СН'!$F$23</f>
        <v>-399.71720104999997</v>
      </c>
      <c r="N229" s="37">
        <f>SUMIFS(СВЦЭМ!$G$34:$G$777,СВЦЭМ!$A$34:$A$777,$A229,СВЦЭМ!$B$34:$B$777,N$225)+'СЕТ СН'!$F$12-'СЕТ СН'!$F$23</f>
        <v>-401.19465575999999</v>
      </c>
      <c r="O229" s="37">
        <f>SUMIFS(СВЦЭМ!$G$34:$G$777,СВЦЭМ!$A$34:$A$777,$A229,СВЦЭМ!$B$34:$B$777,O$225)+'СЕТ СН'!$F$12-'СЕТ СН'!$F$23</f>
        <v>-398.61156681</v>
      </c>
      <c r="P229" s="37">
        <f>SUMIFS(СВЦЭМ!$G$34:$G$777,СВЦЭМ!$A$34:$A$777,$A229,СВЦЭМ!$B$34:$B$777,P$225)+'СЕТ СН'!$F$12-'СЕТ СН'!$F$23</f>
        <v>-396.23694044000001</v>
      </c>
      <c r="Q229" s="37">
        <f>SUMIFS(СВЦЭМ!$G$34:$G$777,СВЦЭМ!$A$34:$A$777,$A229,СВЦЭМ!$B$34:$B$777,Q$225)+'СЕТ СН'!$F$12-'СЕТ СН'!$F$23</f>
        <v>-394.10026048999998</v>
      </c>
      <c r="R229" s="37">
        <f>SUMIFS(СВЦЭМ!$G$34:$G$777,СВЦЭМ!$A$34:$A$777,$A229,СВЦЭМ!$B$34:$B$777,R$225)+'СЕТ СН'!$F$12-'СЕТ СН'!$F$23</f>
        <v>-387.61286570999999</v>
      </c>
      <c r="S229" s="37">
        <f>SUMIFS(СВЦЭМ!$G$34:$G$777,СВЦЭМ!$A$34:$A$777,$A229,СВЦЭМ!$B$34:$B$777,S$225)+'СЕТ СН'!$F$12-'СЕТ СН'!$F$23</f>
        <v>-382.47308805</v>
      </c>
      <c r="T229" s="37">
        <f>SUMIFS(СВЦЭМ!$G$34:$G$777,СВЦЭМ!$A$34:$A$777,$A229,СВЦЭМ!$B$34:$B$777,T$225)+'СЕТ СН'!$F$12-'СЕТ СН'!$F$23</f>
        <v>-375.20559005999996</v>
      </c>
      <c r="U229" s="37">
        <f>SUMIFS(СВЦЭМ!$G$34:$G$777,СВЦЭМ!$A$34:$A$777,$A229,СВЦЭМ!$B$34:$B$777,U$225)+'СЕТ СН'!$F$12-'СЕТ СН'!$F$23</f>
        <v>-374.39324281</v>
      </c>
      <c r="V229" s="37">
        <f>SUMIFS(СВЦЭМ!$G$34:$G$777,СВЦЭМ!$A$34:$A$777,$A229,СВЦЭМ!$B$34:$B$777,V$225)+'СЕТ СН'!$F$12-'СЕТ СН'!$F$23</f>
        <v>-371.77607419000003</v>
      </c>
      <c r="W229" s="37">
        <f>SUMIFS(СВЦЭМ!$G$34:$G$777,СВЦЭМ!$A$34:$A$777,$A229,СВЦЭМ!$B$34:$B$777,W$225)+'СЕТ СН'!$F$12-'СЕТ СН'!$F$23</f>
        <v>-366.67903854999997</v>
      </c>
      <c r="X229" s="37">
        <f>SUMIFS(СВЦЭМ!$G$34:$G$777,СВЦЭМ!$A$34:$A$777,$A229,СВЦЭМ!$B$34:$B$777,X$225)+'СЕТ СН'!$F$12-'СЕТ СН'!$F$23</f>
        <v>-366.15670987999999</v>
      </c>
      <c r="Y229" s="37">
        <f>SUMIFS(СВЦЭМ!$G$34:$G$777,СВЦЭМ!$A$34:$A$777,$A229,СВЦЭМ!$B$34:$B$777,Y$225)+'СЕТ СН'!$F$12-'СЕТ СН'!$F$23</f>
        <v>-351.86161181</v>
      </c>
    </row>
    <row r="230" spans="1:27" ht="15.75" x14ac:dyDescent="0.2">
      <c r="A230" s="36">
        <f t="shared" si="6"/>
        <v>42921</v>
      </c>
      <c r="B230" s="37">
        <f>SUMIFS(СВЦЭМ!$G$34:$G$777,СВЦЭМ!$A$34:$A$777,$A230,СВЦЭМ!$B$34:$B$777,B$225)+'СЕТ СН'!$F$12-'СЕТ СН'!$F$23</f>
        <v>-349.30481369</v>
      </c>
      <c r="C230" s="37">
        <f>SUMIFS(СВЦЭМ!$G$34:$G$777,СВЦЭМ!$A$34:$A$777,$A230,СВЦЭМ!$B$34:$B$777,C$225)+'СЕТ СН'!$F$12-'СЕТ СН'!$F$23</f>
        <v>-318.60726492999999</v>
      </c>
      <c r="D230" s="37">
        <f>SUMIFS(СВЦЭМ!$G$34:$G$777,СВЦЭМ!$A$34:$A$777,$A230,СВЦЭМ!$B$34:$B$777,D$225)+'СЕТ СН'!$F$12-'СЕТ СН'!$F$23</f>
        <v>-313.4559964</v>
      </c>
      <c r="E230" s="37">
        <f>SUMIFS(СВЦЭМ!$G$34:$G$777,СВЦЭМ!$A$34:$A$777,$A230,СВЦЭМ!$B$34:$B$777,E$225)+'СЕТ СН'!$F$12-'СЕТ СН'!$F$23</f>
        <v>-312.84799392000002</v>
      </c>
      <c r="F230" s="37">
        <f>SUMIFS(СВЦЭМ!$G$34:$G$777,СВЦЭМ!$A$34:$A$777,$A230,СВЦЭМ!$B$34:$B$777,F$225)+'СЕТ СН'!$F$12-'СЕТ СН'!$F$23</f>
        <v>-313.30620148999998</v>
      </c>
      <c r="G230" s="37">
        <f>SUMIFS(СВЦЭМ!$G$34:$G$777,СВЦЭМ!$A$34:$A$777,$A230,СВЦЭМ!$B$34:$B$777,G$225)+'СЕТ СН'!$F$12-'СЕТ СН'!$F$23</f>
        <v>-312.59552527</v>
      </c>
      <c r="H230" s="37">
        <f>SUMIFS(СВЦЭМ!$G$34:$G$777,СВЦЭМ!$A$34:$A$777,$A230,СВЦЭМ!$B$34:$B$777,H$225)+'СЕТ СН'!$F$12-'СЕТ СН'!$F$23</f>
        <v>-302.32533977999998</v>
      </c>
      <c r="I230" s="37">
        <f>SUMIFS(СВЦЭМ!$G$34:$G$777,СВЦЭМ!$A$34:$A$777,$A230,СВЦЭМ!$B$34:$B$777,I$225)+'СЕТ СН'!$F$12-'СЕТ СН'!$F$23</f>
        <v>-329.03253726000003</v>
      </c>
      <c r="J230" s="37">
        <f>SUMIFS(СВЦЭМ!$G$34:$G$777,СВЦЭМ!$A$34:$A$777,$A230,СВЦЭМ!$B$34:$B$777,J$225)+'СЕТ СН'!$F$12-'СЕТ СН'!$F$23</f>
        <v>-352.41975020000001</v>
      </c>
      <c r="K230" s="37">
        <f>SUMIFS(СВЦЭМ!$G$34:$G$777,СВЦЭМ!$A$34:$A$777,$A230,СВЦЭМ!$B$34:$B$777,K$225)+'СЕТ СН'!$F$12-'СЕТ СН'!$F$23</f>
        <v>-373.20891195000002</v>
      </c>
      <c r="L230" s="37">
        <f>SUMIFS(СВЦЭМ!$G$34:$G$777,СВЦЭМ!$A$34:$A$777,$A230,СВЦЭМ!$B$34:$B$777,L$225)+'СЕТ СН'!$F$12-'СЕТ СН'!$F$23</f>
        <v>-390.73099257000001</v>
      </c>
      <c r="M230" s="37">
        <f>SUMIFS(СВЦЭМ!$G$34:$G$777,СВЦЭМ!$A$34:$A$777,$A230,СВЦЭМ!$B$34:$B$777,M$225)+'СЕТ СН'!$F$12-'СЕТ СН'!$F$23</f>
        <v>-394.12221539000001</v>
      </c>
      <c r="N230" s="37">
        <f>SUMIFS(СВЦЭМ!$G$34:$G$777,СВЦЭМ!$A$34:$A$777,$A230,СВЦЭМ!$B$34:$B$777,N$225)+'СЕТ СН'!$F$12-'СЕТ СН'!$F$23</f>
        <v>-391.58286355999996</v>
      </c>
      <c r="O230" s="37">
        <f>SUMIFS(СВЦЭМ!$G$34:$G$777,СВЦЭМ!$A$34:$A$777,$A230,СВЦЭМ!$B$34:$B$777,O$225)+'СЕТ СН'!$F$12-'СЕТ СН'!$F$23</f>
        <v>-388.55614818000004</v>
      </c>
      <c r="P230" s="37">
        <f>SUMIFS(СВЦЭМ!$G$34:$G$777,СВЦЭМ!$A$34:$A$777,$A230,СВЦЭМ!$B$34:$B$777,P$225)+'СЕТ СН'!$F$12-'СЕТ СН'!$F$23</f>
        <v>-387.52071817000001</v>
      </c>
      <c r="Q230" s="37">
        <f>SUMIFS(СВЦЭМ!$G$34:$G$777,СВЦЭМ!$A$34:$A$777,$A230,СВЦЭМ!$B$34:$B$777,Q$225)+'СЕТ СН'!$F$12-'СЕТ СН'!$F$23</f>
        <v>-388.01885167</v>
      </c>
      <c r="R230" s="37">
        <f>SUMIFS(СВЦЭМ!$G$34:$G$777,СВЦЭМ!$A$34:$A$777,$A230,СВЦЭМ!$B$34:$B$777,R$225)+'СЕТ СН'!$F$12-'СЕТ СН'!$F$23</f>
        <v>-385.91115424999998</v>
      </c>
      <c r="S230" s="37">
        <f>SUMIFS(СВЦЭМ!$G$34:$G$777,СВЦЭМ!$A$34:$A$777,$A230,СВЦЭМ!$B$34:$B$777,S$225)+'СЕТ СН'!$F$12-'СЕТ СН'!$F$23</f>
        <v>-389.14672062</v>
      </c>
      <c r="T230" s="37">
        <f>SUMIFS(СВЦЭМ!$G$34:$G$777,СВЦЭМ!$A$34:$A$777,$A230,СВЦЭМ!$B$34:$B$777,T$225)+'СЕТ СН'!$F$12-'СЕТ СН'!$F$23</f>
        <v>-387.29619155</v>
      </c>
      <c r="U230" s="37">
        <f>SUMIFS(СВЦЭМ!$G$34:$G$777,СВЦЭМ!$A$34:$A$777,$A230,СВЦЭМ!$B$34:$B$777,U$225)+'СЕТ СН'!$F$12-'СЕТ СН'!$F$23</f>
        <v>-386.43698761999997</v>
      </c>
      <c r="V230" s="37">
        <f>SUMIFS(СВЦЭМ!$G$34:$G$777,СВЦЭМ!$A$34:$A$777,$A230,СВЦЭМ!$B$34:$B$777,V$225)+'СЕТ СН'!$F$12-'СЕТ СН'!$F$23</f>
        <v>-382.72045635999996</v>
      </c>
      <c r="W230" s="37">
        <f>SUMIFS(СВЦЭМ!$G$34:$G$777,СВЦЭМ!$A$34:$A$777,$A230,СВЦЭМ!$B$34:$B$777,W$225)+'СЕТ СН'!$F$12-'СЕТ СН'!$F$23</f>
        <v>-376.06824811000001</v>
      </c>
      <c r="X230" s="37">
        <f>SUMIFS(СВЦЭМ!$G$34:$G$777,СВЦЭМ!$A$34:$A$777,$A230,СВЦЭМ!$B$34:$B$777,X$225)+'СЕТ СН'!$F$12-'СЕТ СН'!$F$23</f>
        <v>-370.18387536</v>
      </c>
      <c r="Y230" s="37">
        <f>SUMIFS(СВЦЭМ!$G$34:$G$777,СВЦЭМ!$A$34:$A$777,$A230,СВЦЭМ!$B$34:$B$777,Y$225)+'СЕТ СН'!$F$12-'СЕТ СН'!$F$23</f>
        <v>-358.77936847000001</v>
      </c>
    </row>
    <row r="231" spans="1:27" ht="15.75" x14ac:dyDescent="0.2">
      <c r="A231" s="36">
        <f t="shared" si="6"/>
        <v>42922</v>
      </c>
      <c r="B231" s="37">
        <f>SUMIFS(СВЦЭМ!$G$34:$G$777,СВЦЭМ!$A$34:$A$777,$A231,СВЦЭМ!$B$34:$B$777,B$225)+'СЕТ СН'!$F$12-'СЕТ СН'!$F$23</f>
        <v>-333.31711916</v>
      </c>
      <c r="C231" s="37">
        <f>SUMIFS(СВЦЭМ!$G$34:$G$777,СВЦЭМ!$A$34:$A$777,$A231,СВЦЭМ!$B$34:$B$777,C$225)+'СЕТ СН'!$F$12-'СЕТ СН'!$F$23</f>
        <v>-318.24692669000001</v>
      </c>
      <c r="D231" s="37">
        <f>SUMIFS(СВЦЭМ!$G$34:$G$777,СВЦЭМ!$A$34:$A$777,$A231,СВЦЭМ!$B$34:$B$777,D$225)+'СЕТ СН'!$F$12-'СЕТ СН'!$F$23</f>
        <v>-306.16894343000001</v>
      </c>
      <c r="E231" s="37">
        <f>SUMIFS(СВЦЭМ!$G$34:$G$777,СВЦЭМ!$A$34:$A$777,$A231,СВЦЭМ!$B$34:$B$777,E$225)+'СЕТ СН'!$F$12-'СЕТ СН'!$F$23</f>
        <v>-305.2901991</v>
      </c>
      <c r="F231" s="37">
        <f>SUMIFS(СВЦЭМ!$G$34:$G$777,СВЦЭМ!$A$34:$A$777,$A231,СВЦЭМ!$B$34:$B$777,F$225)+'СЕТ СН'!$F$12-'СЕТ СН'!$F$23</f>
        <v>-303.24260777000001</v>
      </c>
      <c r="G231" s="37">
        <f>SUMIFS(СВЦЭМ!$G$34:$G$777,СВЦЭМ!$A$34:$A$777,$A231,СВЦЭМ!$B$34:$B$777,G$225)+'СЕТ СН'!$F$12-'СЕТ СН'!$F$23</f>
        <v>-303.48197207999999</v>
      </c>
      <c r="H231" s="37">
        <f>SUMIFS(СВЦЭМ!$G$34:$G$777,СВЦЭМ!$A$34:$A$777,$A231,СВЦЭМ!$B$34:$B$777,H$225)+'СЕТ СН'!$F$12-'СЕТ СН'!$F$23</f>
        <v>-295.42958920000001</v>
      </c>
      <c r="I231" s="37">
        <f>SUMIFS(СВЦЭМ!$G$34:$G$777,СВЦЭМ!$A$34:$A$777,$A231,СВЦЭМ!$B$34:$B$777,I$225)+'СЕТ СН'!$F$12-'СЕТ СН'!$F$23</f>
        <v>-315.00900969999998</v>
      </c>
      <c r="J231" s="37">
        <f>SUMIFS(СВЦЭМ!$G$34:$G$777,СВЦЭМ!$A$34:$A$777,$A231,СВЦЭМ!$B$34:$B$777,J$225)+'СЕТ СН'!$F$12-'СЕТ СН'!$F$23</f>
        <v>-346.87778578000001</v>
      </c>
      <c r="K231" s="37">
        <f>SUMIFS(СВЦЭМ!$G$34:$G$777,СВЦЭМ!$A$34:$A$777,$A231,СВЦЭМ!$B$34:$B$777,K$225)+'СЕТ СН'!$F$12-'СЕТ СН'!$F$23</f>
        <v>-370.99628317999998</v>
      </c>
      <c r="L231" s="37">
        <f>SUMIFS(СВЦЭМ!$G$34:$G$777,СВЦЭМ!$A$34:$A$777,$A231,СВЦЭМ!$B$34:$B$777,L$225)+'СЕТ СН'!$F$12-'СЕТ СН'!$F$23</f>
        <v>-387.38637210000002</v>
      </c>
      <c r="M231" s="37">
        <f>SUMIFS(СВЦЭМ!$G$34:$G$777,СВЦЭМ!$A$34:$A$777,$A231,СВЦЭМ!$B$34:$B$777,M$225)+'СЕТ СН'!$F$12-'СЕТ СН'!$F$23</f>
        <v>-392.86457716999996</v>
      </c>
      <c r="N231" s="37">
        <f>SUMIFS(СВЦЭМ!$G$34:$G$777,СВЦЭМ!$A$34:$A$777,$A231,СВЦЭМ!$B$34:$B$777,N$225)+'СЕТ СН'!$F$12-'СЕТ СН'!$F$23</f>
        <v>-394.05832140000001</v>
      </c>
      <c r="O231" s="37">
        <f>SUMIFS(СВЦЭМ!$G$34:$G$777,СВЦЭМ!$A$34:$A$777,$A231,СВЦЭМ!$B$34:$B$777,O$225)+'СЕТ СН'!$F$12-'СЕТ СН'!$F$23</f>
        <v>-391.98766463999999</v>
      </c>
      <c r="P231" s="37">
        <f>SUMIFS(СВЦЭМ!$G$34:$G$777,СВЦЭМ!$A$34:$A$777,$A231,СВЦЭМ!$B$34:$B$777,P$225)+'СЕТ СН'!$F$12-'СЕТ СН'!$F$23</f>
        <v>-391.20683571999996</v>
      </c>
      <c r="Q231" s="37">
        <f>SUMIFS(СВЦЭМ!$G$34:$G$777,СВЦЭМ!$A$34:$A$777,$A231,СВЦЭМ!$B$34:$B$777,Q$225)+'СЕТ СН'!$F$12-'СЕТ СН'!$F$23</f>
        <v>-389.33392437999998</v>
      </c>
      <c r="R231" s="37">
        <f>SUMIFS(СВЦЭМ!$G$34:$G$777,СВЦЭМ!$A$34:$A$777,$A231,СВЦЭМ!$B$34:$B$777,R$225)+'СЕТ СН'!$F$12-'СЕТ СН'!$F$23</f>
        <v>-387.66002863</v>
      </c>
      <c r="S231" s="37">
        <f>SUMIFS(СВЦЭМ!$G$34:$G$777,СВЦЭМ!$A$34:$A$777,$A231,СВЦЭМ!$B$34:$B$777,S$225)+'СЕТ СН'!$F$12-'СЕТ СН'!$F$23</f>
        <v>-389.40979537999999</v>
      </c>
      <c r="T231" s="37">
        <f>SUMIFS(СВЦЭМ!$G$34:$G$777,СВЦЭМ!$A$34:$A$777,$A231,СВЦЭМ!$B$34:$B$777,T$225)+'СЕТ СН'!$F$12-'СЕТ СН'!$F$23</f>
        <v>-388.68811911</v>
      </c>
      <c r="U231" s="37">
        <f>SUMIFS(СВЦЭМ!$G$34:$G$777,СВЦЭМ!$A$34:$A$777,$A231,СВЦЭМ!$B$34:$B$777,U$225)+'СЕТ СН'!$F$12-'СЕТ СН'!$F$23</f>
        <v>-388.56552463000003</v>
      </c>
      <c r="V231" s="37">
        <f>SUMIFS(СВЦЭМ!$G$34:$G$777,СВЦЭМ!$A$34:$A$777,$A231,СВЦЭМ!$B$34:$B$777,V$225)+'СЕТ СН'!$F$12-'СЕТ СН'!$F$23</f>
        <v>-385.57873157</v>
      </c>
      <c r="W231" s="37">
        <f>SUMIFS(СВЦЭМ!$G$34:$G$777,СВЦЭМ!$A$34:$A$777,$A231,СВЦЭМ!$B$34:$B$777,W$225)+'СЕТ СН'!$F$12-'СЕТ СН'!$F$23</f>
        <v>-378.08158220000001</v>
      </c>
      <c r="X231" s="37">
        <f>SUMIFS(СВЦЭМ!$G$34:$G$777,СВЦЭМ!$A$34:$A$777,$A231,СВЦЭМ!$B$34:$B$777,X$225)+'СЕТ СН'!$F$12-'СЕТ СН'!$F$23</f>
        <v>-364.47230408999997</v>
      </c>
      <c r="Y231" s="37">
        <f>SUMIFS(СВЦЭМ!$G$34:$G$777,СВЦЭМ!$A$34:$A$777,$A231,СВЦЭМ!$B$34:$B$777,Y$225)+'СЕТ СН'!$F$12-'СЕТ СН'!$F$23</f>
        <v>-349.33358340999996</v>
      </c>
    </row>
    <row r="232" spans="1:27" ht="15.75" x14ac:dyDescent="0.2">
      <c r="A232" s="36">
        <f t="shared" si="6"/>
        <v>42923</v>
      </c>
      <c r="B232" s="37">
        <f>SUMIFS(СВЦЭМ!$G$34:$G$777,СВЦЭМ!$A$34:$A$777,$A232,СВЦЭМ!$B$34:$B$777,B$225)+'СЕТ СН'!$F$12-'СЕТ СН'!$F$23</f>
        <v>-343.97336311999999</v>
      </c>
      <c r="C232" s="37">
        <f>SUMIFS(СВЦЭМ!$G$34:$G$777,СВЦЭМ!$A$34:$A$777,$A232,СВЦЭМ!$B$34:$B$777,C$225)+'СЕТ СН'!$F$12-'СЕТ СН'!$F$23</f>
        <v>-313.63451727</v>
      </c>
      <c r="D232" s="37">
        <f>SUMIFS(СВЦЭМ!$G$34:$G$777,СВЦЭМ!$A$34:$A$777,$A232,СВЦЭМ!$B$34:$B$777,D$225)+'СЕТ СН'!$F$12-'СЕТ СН'!$F$23</f>
        <v>-309.39450004999998</v>
      </c>
      <c r="E232" s="37">
        <f>SUMIFS(СВЦЭМ!$G$34:$G$777,СВЦЭМ!$A$34:$A$777,$A232,СВЦЭМ!$B$34:$B$777,E$225)+'СЕТ СН'!$F$12-'СЕТ СН'!$F$23</f>
        <v>-306.08832181999998</v>
      </c>
      <c r="F232" s="37">
        <f>SUMIFS(СВЦЭМ!$G$34:$G$777,СВЦЭМ!$A$34:$A$777,$A232,СВЦЭМ!$B$34:$B$777,F$225)+'СЕТ СН'!$F$12-'СЕТ СН'!$F$23</f>
        <v>-307.01590469000001</v>
      </c>
      <c r="G232" s="37">
        <f>SUMIFS(СВЦЭМ!$G$34:$G$777,СВЦЭМ!$A$34:$A$777,$A232,СВЦЭМ!$B$34:$B$777,G$225)+'СЕТ СН'!$F$12-'СЕТ СН'!$F$23</f>
        <v>-307.90841176999999</v>
      </c>
      <c r="H232" s="37">
        <f>SUMIFS(СВЦЭМ!$G$34:$G$777,СВЦЭМ!$A$34:$A$777,$A232,СВЦЭМ!$B$34:$B$777,H$225)+'СЕТ СН'!$F$12-'СЕТ СН'!$F$23</f>
        <v>-298.31036705999998</v>
      </c>
      <c r="I232" s="37">
        <f>SUMIFS(СВЦЭМ!$G$34:$G$777,СВЦЭМ!$A$34:$A$777,$A232,СВЦЭМ!$B$34:$B$777,I$225)+'СЕТ СН'!$F$12-'СЕТ СН'!$F$23</f>
        <v>-309.22637786000001</v>
      </c>
      <c r="J232" s="37">
        <f>SUMIFS(СВЦЭМ!$G$34:$G$777,СВЦЭМ!$A$34:$A$777,$A232,СВЦЭМ!$B$34:$B$777,J$225)+'СЕТ СН'!$F$12-'СЕТ СН'!$F$23</f>
        <v>-340.77717815</v>
      </c>
      <c r="K232" s="37">
        <f>SUMIFS(СВЦЭМ!$G$34:$G$777,СВЦЭМ!$A$34:$A$777,$A232,СВЦЭМ!$B$34:$B$777,K$225)+'СЕТ СН'!$F$12-'СЕТ СН'!$F$23</f>
        <v>-365.42650219000001</v>
      </c>
      <c r="L232" s="37">
        <f>SUMIFS(СВЦЭМ!$G$34:$G$777,СВЦЭМ!$A$34:$A$777,$A232,СВЦЭМ!$B$34:$B$777,L$225)+'СЕТ СН'!$F$12-'СЕТ СН'!$F$23</f>
        <v>-383.34959696999999</v>
      </c>
      <c r="M232" s="37">
        <f>SUMIFS(СВЦЭМ!$G$34:$G$777,СВЦЭМ!$A$34:$A$777,$A232,СВЦЭМ!$B$34:$B$777,M$225)+'СЕТ СН'!$F$12-'СЕТ СН'!$F$23</f>
        <v>-389.39330774000001</v>
      </c>
      <c r="N232" s="37">
        <f>SUMIFS(СВЦЭМ!$G$34:$G$777,СВЦЭМ!$A$34:$A$777,$A232,СВЦЭМ!$B$34:$B$777,N$225)+'СЕТ СН'!$F$12-'СЕТ СН'!$F$23</f>
        <v>-390.3617496</v>
      </c>
      <c r="O232" s="37">
        <f>SUMIFS(СВЦЭМ!$G$34:$G$777,СВЦЭМ!$A$34:$A$777,$A232,СВЦЭМ!$B$34:$B$777,O$225)+'СЕТ СН'!$F$12-'СЕТ СН'!$F$23</f>
        <v>-388.41012592000004</v>
      </c>
      <c r="P232" s="37">
        <f>SUMIFS(СВЦЭМ!$G$34:$G$777,СВЦЭМ!$A$34:$A$777,$A232,СВЦЭМ!$B$34:$B$777,P$225)+'СЕТ СН'!$F$12-'СЕТ СН'!$F$23</f>
        <v>-387.34333799000001</v>
      </c>
      <c r="Q232" s="37">
        <f>SUMIFS(СВЦЭМ!$G$34:$G$777,СВЦЭМ!$A$34:$A$777,$A232,СВЦЭМ!$B$34:$B$777,Q$225)+'СЕТ СН'!$F$12-'СЕТ СН'!$F$23</f>
        <v>-388.16940524</v>
      </c>
      <c r="R232" s="37">
        <f>SUMIFS(СВЦЭМ!$G$34:$G$777,СВЦЭМ!$A$34:$A$777,$A232,СВЦЭМ!$B$34:$B$777,R$225)+'СЕТ СН'!$F$12-'СЕТ СН'!$F$23</f>
        <v>-386.72294667</v>
      </c>
      <c r="S232" s="37">
        <f>SUMIFS(СВЦЭМ!$G$34:$G$777,СВЦЭМ!$A$34:$A$777,$A232,СВЦЭМ!$B$34:$B$777,S$225)+'СЕТ СН'!$F$12-'СЕТ СН'!$F$23</f>
        <v>-389.92857803000004</v>
      </c>
      <c r="T232" s="37">
        <f>SUMIFS(СВЦЭМ!$G$34:$G$777,СВЦЭМ!$A$34:$A$777,$A232,СВЦЭМ!$B$34:$B$777,T$225)+'СЕТ СН'!$F$12-'СЕТ СН'!$F$23</f>
        <v>-387.14640711000004</v>
      </c>
      <c r="U232" s="37">
        <f>SUMIFS(СВЦЭМ!$G$34:$G$777,СВЦЭМ!$A$34:$A$777,$A232,СВЦЭМ!$B$34:$B$777,U$225)+'СЕТ СН'!$F$12-'СЕТ СН'!$F$23</f>
        <v>-386.13950331000001</v>
      </c>
      <c r="V232" s="37">
        <f>SUMIFS(СВЦЭМ!$G$34:$G$777,СВЦЭМ!$A$34:$A$777,$A232,СВЦЭМ!$B$34:$B$777,V$225)+'СЕТ СН'!$F$12-'СЕТ СН'!$F$23</f>
        <v>-382.48034569999999</v>
      </c>
      <c r="W232" s="37">
        <f>SUMIFS(СВЦЭМ!$G$34:$G$777,СВЦЭМ!$A$34:$A$777,$A232,СВЦЭМ!$B$34:$B$777,W$225)+'СЕТ СН'!$F$12-'СЕТ СН'!$F$23</f>
        <v>-375.50273971000001</v>
      </c>
      <c r="X232" s="37">
        <f>SUMIFS(СВЦЭМ!$G$34:$G$777,СВЦЭМ!$A$34:$A$777,$A232,СВЦЭМ!$B$34:$B$777,X$225)+'СЕТ СН'!$F$12-'СЕТ СН'!$F$23</f>
        <v>-358.87092909</v>
      </c>
      <c r="Y232" s="37">
        <f>SUMIFS(СВЦЭМ!$G$34:$G$777,СВЦЭМ!$A$34:$A$777,$A232,СВЦЭМ!$B$34:$B$777,Y$225)+'СЕТ СН'!$F$12-'СЕТ СН'!$F$23</f>
        <v>-341.19773686999997</v>
      </c>
    </row>
    <row r="233" spans="1:27" ht="15.75" x14ac:dyDescent="0.2">
      <c r="A233" s="36">
        <f t="shared" si="6"/>
        <v>42924</v>
      </c>
      <c r="B233" s="37">
        <f>SUMIFS(СВЦЭМ!$G$34:$G$777,СВЦЭМ!$A$34:$A$777,$A233,СВЦЭМ!$B$34:$B$777,B$225)+'СЕТ СН'!$F$12-'СЕТ СН'!$F$23</f>
        <v>-332.08650948000002</v>
      </c>
      <c r="C233" s="37">
        <f>SUMIFS(СВЦЭМ!$G$34:$G$777,СВЦЭМ!$A$34:$A$777,$A233,СВЦЭМ!$B$34:$B$777,C$225)+'СЕТ СН'!$F$12-'СЕТ СН'!$F$23</f>
        <v>-315.34458839000001</v>
      </c>
      <c r="D233" s="37">
        <f>SUMIFS(СВЦЭМ!$G$34:$G$777,СВЦЭМ!$A$34:$A$777,$A233,СВЦЭМ!$B$34:$B$777,D$225)+'СЕТ СН'!$F$12-'СЕТ СН'!$F$23</f>
        <v>-303.47443884</v>
      </c>
      <c r="E233" s="37">
        <f>SUMIFS(СВЦЭМ!$G$34:$G$777,СВЦЭМ!$A$34:$A$777,$A233,СВЦЭМ!$B$34:$B$777,E$225)+'СЕТ СН'!$F$12-'СЕТ СН'!$F$23</f>
        <v>-302.25929753000003</v>
      </c>
      <c r="F233" s="37">
        <f>SUMIFS(СВЦЭМ!$G$34:$G$777,СВЦЭМ!$A$34:$A$777,$A233,СВЦЭМ!$B$34:$B$777,F$225)+'СЕТ СН'!$F$12-'СЕТ СН'!$F$23</f>
        <v>-303.01134260999999</v>
      </c>
      <c r="G233" s="37">
        <f>SUMIFS(СВЦЭМ!$G$34:$G$777,СВЦЭМ!$A$34:$A$777,$A233,СВЦЭМ!$B$34:$B$777,G$225)+'СЕТ СН'!$F$12-'СЕТ СН'!$F$23</f>
        <v>-304.48801915000001</v>
      </c>
      <c r="H233" s="37">
        <f>SUMIFS(СВЦЭМ!$G$34:$G$777,СВЦЭМ!$A$34:$A$777,$A233,СВЦЭМ!$B$34:$B$777,H$225)+'СЕТ СН'!$F$12-'СЕТ СН'!$F$23</f>
        <v>-303.05482676000003</v>
      </c>
      <c r="I233" s="37">
        <f>SUMIFS(СВЦЭМ!$G$34:$G$777,СВЦЭМ!$A$34:$A$777,$A233,СВЦЭМ!$B$34:$B$777,I$225)+'СЕТ СН'!$F$12-'СЕТ СН'!$F$23</f>
        <v>-325.87229774000002</v>
      </c>
      <c r="J233" s="37">
        <f>SUMIFS(СВЦЭМ!$G$34:$G$777,СВЦЭМ!$A$34:$A$777,$A233,СВЦЭМ!$B$34:$B$777,J$225)+'СЕТ СН'!$F$12-'СЕТ СН'!$F$23</f>
        <v>-348.18478791000001</v>
      </c>
      <c r="K233" s="37">
        <f>SUMIFS(СВЦЭМ!$G$34:$G$777,СВЦЭМ!$A$34:$A$777,$A233,СВЦЭМ!$B$34:$B$777,K$225)+'СЕТ СН'!$F$12-'СЕТ СН'!$F$23</f>
        <v>-371.41939970999999</v>
      </c>
      <c r="L233" s="37">
        <f>SUMIFS(СВЦЭМ!$G$34:$G$777,СВЦЭМ!$A$34:$A$777,$A233,СВЦЭМ!$B$34:$B$777,L$225)+'СЕТ СН'!$F$12-'СЕТ СН'!$F$23</f>
        <v>-388.85219513999999</v>
      </c>
      <c r="M233" s="37">
        <f>SUMIFS(СВЦЭМ!$G$34:$G$777,СВЦЭМ!$A$34:$A$777,$A233,СВЦЭМ!$B$34:$B$777,M$225)+'СЕТ СН'!$F$12-'СЕТ СН'!$F$23</f>
        <v>-394.85406670999998</v>
      </c>
      <c r="N233" s="37">
        <f>SUMIFS(СВЦЭМ!$G$34:$G$777,СВЦЭМ!$A$34:$A$777,$A233,СВЦЭМ!$B$34:$B$777,N$225)+'СЕТ СН'!$F$12-'СЕТ СН'!$F$23</f>
        <v>-393.23323273</v>
      </c>
      <c r="O233" s="37">
        <f>SUMIFS(СВЦЭМ!$G$34:$G$777,СВЦЭМ!$A$34:$A$777,$A233,СВЦЭМ!$B$34:$B$777,O$225)+'СЕТ СН'!$F$12-'СЕТ СН'!$F$23</f>
        <v>-390.90480135999996</v>
      </c>
      <c r="P233" s="37">
        <f>SUMIFS(СВЦЭМ!$G$34:$G$777,СВЦЭМ!$A$34:$A$777,$A233,СВЦЭМ!$B$34:$B$777,P$225)+'СЕТ СН'!$F$12-'СЕТ СН'!$F$23</f>
        <v>-390.32757959000003</v>
      </c>
      <c r="Q233" s="37">
        <f>SUMIFS(СВЦЭМ!$G$34:$G$777,СВЦЭМ!$A$34:$A$777,$A233,СВЦЭМ!$B$34:$B$777,Q$225)+'СЕТ СН'!$F$12-'СЕТ СН'!$F$23</f>
        <v>-390.36249176000001</v>
      </c>
      <c r="R233" s="37">
        <f>SUMIFS(СВЦЭМ!$G$34:$G$777,СВЦЭМ!$A$34:$A$777,$A233,СВЦЭМ!$B$34:$B$777,R$225)+'СЕТ СН'!$F$12-'СЕТ СН'!$F$23</f>
        <v>-390.85962484999999</v>
      </c>
      <c r="S233" s="37">
        <f>SUMIFS(СВЦЭМ!$G$34:$G$777,СВЦЭМ!$A$34:$A$777,$A233,СВЦЭМ!$B$34:$B$777,S$225)+'СЕТ СН'!$F$12-'СЕТ СН'!$F$23</f>
        <v>-390.65592727000001</v>
      </c>
      <c r="T233" s="37">
        <f>SUMIFS(СВЦЭМ!$G$34:$G$777,СВЦЭМ!$A$34:$A$777,$A233,СВЦЭМ!$B$34:$B$777,T$225)+'СЕТ СН'!$F$12-'СЕТ СН'!$F$23</f>
        <v>-379.35242619999997</v>
      </c>
      <c r="U233" s="37">
        <f>SUMIFS(СВЦЭМ!$G$34:$G$777,СВЦЭМ!$A$34:$A$777,$A233,СВЦЭМ!$B$34:$B$777,U$225)+'СЕТ СН'!$F$12-'СЕТ СН'!$F$23</f>
        <v>-380.63946838000004</v>
      </c>
      <c r="V233" s="37">
        <f>SUMIFS(СВЦЭМ!$G$34:$G$777,СВЦЭМ!$A$34:$A$777,$A233,СВЦЭМ!$B$34:$B$777,V$225)+'СЕТ СН'!$F$12-'СЕТ СН'!$F$23</f>
        <v>-381.37320997</v>
      </c>
      <c r="W233" s="37">
        <f>SUMIFS(СВЦЭМ!$G$34:$G$777,СВЦЭМ!$A$34:$A$777,$A233,СВЦЭМ!$B$34:$B$777,W$225)+'СЕТ СН'!$F$12-'СЕТ СН'!$F$23</f>
        <v>-376.45311085000003</v>
      </c>
      <c r="X233" s="37">
        <f>SUMIFS(СВЦЭМ!$G$34:$G$777,СВЦЭМ!$A$34:$A$777,$A233,СВЦЭМ!$B$34:$B$777,X$225)+'СЕТ СН'!$F$12-'СЕТ СН'!$F$23</f>
        <v>-365.51660749999996</v>
      </c>
      <c r="Y233" s="37">
        <f>SUMIFS(СВЦЭМ!$G$34:$G$777,СВЦЭМ!$A$34:$A$777,$A233,СВЦЭМ!$B$34:$B$777,Y$225)+'СЕТ СН'!$F$12-'СЕТ СН'!$F$23</f>
        <v>-354.52841212999999</v>
      </c>
    </row>
    <row r="234" spans="1:27" ht="15.75" x14ac:dyDescent="0.2">
      <c r="A234" s="36">
        <f t="shared" si="6"/>
        <v>42925</v>
      </c>
      <c r="B234" s="37">
        <f>SUMIFS(СВЦЭМ!$G$34:$G$777,СВЦЭМ!$A$34:$A$777,$A234,СВЦЭМ!$B$34:$B$777,B$225)+'СЕТ СН'!$F$12-'СЕТ СН'!$F$23</f>
        <v>-334.79449449000003</v>
      </c>
      <c r="C234" s="37">
        <f>SUMIFS(СВЦЭМ!$G$34:$G$777,СВЦЭМ!$A$34:$A$777,$A234,СВЦЭМ!$B$34:$B$777,C$225)+'СЕТ СН'!$F$12-'СЕТ СН'!$F$23</f>
        <v>-317.94837692999999</v>
      </c>
      <c r="D234" s="37">
        <f>SUMIFS(СВЦЭМ!$G$34:$G$777,СВЦЭМ!$A$34:$A$777,$A234,СВЦЭМ!$B$34:$B$777,D$225)+'СЕТ СН'!$F$12-'СЕТ СН'!$F$23</f>
        <v>-303.80736064000001</v>
      </c>
      <c r="E234" s="37">
        <f>SUMIFS(СВЦЭМ!$G$34:$G$777,СВЦЭМ!$A$34:$A$777,$A234,СВЦЭМ!$B$34:$B$777,E$225)+'СЕТ СН'!$F$12-'СЕТ СН'!$F$23</f>
        <v>-303.53289862000003</v>
      </c>
      <c r="F234" s="37">
        <f>SUMIFS(СВЦЭМ!$G$34:$G$777,СВЦЭМ!$A$34:$A$777,$A234,СВЦЭМ!$B$34:$B$777,F$225)+'СЕТ СН'!$F$12-'СЕТ СН'!$F$23</f>
        <v>-303.17340799999999</v>
      </c>
      <c r="G234" s="37">
        <f>SUMIFS(СВЦЭМ!$G$34:$G$777,СВЦЭМ!$A$34:$A$777,$A234,СВЦЭМ!$B$34:$B$777,G$225)+'СЕТ СН'!$F$12-'СЕТ СН'!$F$23</f>
        <v>-304.48369826999999</v>
      </c>
      <c r="H234" s="37">
        <f>SUMIFS(СВЦЭМ!$G$34:$G$777,СВЦЭМ!$A$34:$A$777,$A234,СВЦЭМ!$B$34:$B$777,H$225)+'СЕТ СН'!$F$12-'СЕТ СН'!$F$23</f>
        <v>-301.60462052999998</v>
      </c>
      <c r="I234" s="37">
        <f>SUMIFS(СВЦЭМ!$G$34:$G$777,СВЦЭМ!$A$34:$A$777,$A234,СВЦЭМ!$B$34:$B$777,I$225)+'СЕТ СН'!$F$12-'СЕТ СН'!$F$23</f>
        <v>-316.50251491</v>
      </c>
      <c r="J234" s="37">
        <f>SUMIFS(СВЦЭМ!$G$34:$G$777,СВЦЭМ!$A$34:$A$777,$A234,СВЦЭМ!$B$34:$B$777,J$225)+'СЕТ СН'!$F$12-'СЕТ СН'!$F$23</f>
        <v>-337.75454278999996</v>
      </c>
      <c r="K234" s="37">
        <f>SUMIFS(СВЦЭМ!$G$34:$G$777,СВЦЭМ!$A$34:$A$777,$A234,СВЦЭМ!$B$34:$B$777,K$225)+'СЕТ СН'!$F$12-'СЕТ СН'!$F$23</f>
        <v>-372.11956012999997</v>
      </c>
      <c r="L234" s="37">
        <f>SUMIFS(СВЦЭМ!$G$34:$G$777,СВЦЭМ!$A$34:$A$777,$A234,СВЦЭМ!$B$34:$B$777,L$225)+'СЕТ СН'!$F$12-'СЕТ СН'!$F$23</f>
        <v>-393.27849500000002</v>
      </c>
      <c r="M234" s="37">
        <f>SUMIFS(СВЦЭМ!$G$34:$G$777,СВЦЭМ!$A$34:$A$777,$A234,СВЦЭМ!$B$34:$B$777,M$225)+'СЕТ СН'!$F$12-'СЕТ СН'!$F$23</f>
        <v>-403.36950909999996</v>
      </c>
      <c r="N234" s="37">
        <f>SUMIFS(СВЦЭМ!$G$34:$G$777,СВЦЭМ!$A$34:$A$777,$A234,СВЦЭМ!$B$34:$B$777,N$225)+'СЕТ СН'!$F$12-'СЕТ СН'!$F$23</f>
        <v>-402.31659636000001</v>
      </c>
      <c r="O234" s="37">
        <f>SUMIFS(СВЦЭМ!$G$34:$G$777,СВЦЭМ!$A$34:$A$777,$A234,СВЦЭМ!$B$34:$B$777,O$225)+'СЕТ СН'!$F$12-'СЕТ СН'!$F$23</f>
        <v>-401.25657316000002</v>
      </c>
      <c r="P234" s="37">
        <f>SUMIFS(СВЦЭМ!$G$34:$G$777,СВЦЭМ!$A$34:$A$777,$A234,СВЦЭМ!$B$34:$B$777,P$225)+'СЕТ СН'!$F$12-'СЕТ СН'!$F$23</f>
        <v>-399.20372746999999</v>
      </c>
      <c r="Q234" s="37">
        <f>SUMIFS(СВЦЭМ!$G$34:$G$777,СВЦЭМ!$A$34:$A$777,$A234,СВЦЭМ!$B$34:$B$777,Q$225)+'СЕТ СН'!$F$12-'СЕТ СН'!$F$23</f>
        <v>-399.42218486000002</v>
      </c>
      <c r="R234" s="37">
        <f>SUMIFS(СВЦЭМ!$G$34:$G$777,СВЦЭМ!$A$34:$A$777,$A234,СВЦЭМ!$B$34:$B$777,R$225)+'СЕТ СН'!$F$12-'СЕТ СН'!$F$23</f>
        <v>-398.30467249000003</v>
      </c>
      <c r="S234" s="37">
        <f>SUMIFS(СВЦЭМ!$G$34:$G$777,СВЦЭМ!$A$34:$A$777,$A234,СВЦЭМ!$B$34:$B$777,S$225)+'СЕТ СН'!$F$12-'СЕТ СН'!$F$23</f>
        <v>-419.51533995</v>
      </c>
      <c r="T234" s="37">
        <f>SUMIFS(СВЦЭМ!$G$34:$G$777,СВЦЭМ!$A$34:$A$777,$A234,СВЦЭМ!$B$34:$B$777,T$225)+'СЕТ СН'!$F$12-'СЕТ СН'!$F$23</f>
        <v>-430.46527526</v>
      </c>
      <c r="U234" s="37">
        <f>SUMIFS(СВЦЭМ!$G$34:$G$777,СВЦЭМ!$A$34:$A$777,$A234,СВЦЭМ!$B$34:$B$777,U$225)+'СЕТ СН'!$F$12-'СЕТ СН'!$F$23</f>
        <v>-430.55962005999999</v>
      </c>
      <c r="V234" s="37">
        <f>SUMIFS(СВЦЭМ!$G$34:$G$777,СВЦЭМ!$A$34:$A$777,$A234,СВЦЭМ!$B$34:$B$777,V$225)+'СЕТ СН'!$F$12-'СЕТ СН'!$F$23</f>
        <v>-418.93233351999999</v>
      </c>
      <c r="W234" s="37">
        <f>SUMIFS(СВЦЭМ!$G$34:$G$777,СВЦЭМ!$A$34:$A$777,$A234,СВЦЭМ!$B$34:$B$777,W$225)+'СЕТ СН'!$F$12-'СЕТ СН'!$F$23</f>
        <v>-403.49353666000002</v>
      </c>
      <c r="X234" s="37">
        <f>SUMIFS(СВЦЭМ!$G$34:$G$777,СВЦЭМ!$A$34:$A$777,$A234,СВЦЭМ!$B$34:$B$777,X$225)+'СЕТ СН'!$F$12-'СЕТ СН'!$F$23</f>
        <v>-376.19553261999999</v>
      </c>
      <c r="Y234" s="37">
        <f>SUMIFS(СВЦЭМ!$G$34:$G$777,СВЦЭМ!$A$34:$A$777,$A234,СВЦЭМ!$B$34:$B$777,Y$225)+'СЕТ СН'!$F$12-'СЕТ СН'!$F$23</f>
        <v>-349.30349242</v>
      </c>
    </row>
    <row r="235" spans="1:27" ht="15.75" x14ac:dyDescent="0.2">
      <c r="A235" s="36">
        <f t="shared" si="6"/>
        <v>42926</v>
      </c>
      <c r="B235" s="37">
        <f>SUMIFS(СВЦЭМ!$G$34:$G$777,СВЦЭМ!$A$34:$A$777,$A235,СВЦЭМ!$B$34:$B$777,B$225)+'СЕТ СН'!$F$12-'СЕТ СН'!$F$23</f>
        <v>-357.44810308000001</v>
      </c>
      <c r="C235" s="37">
        <f>SUMIFS(СВЦЭМ!$G$34:$G$777,СВЦЭМ!$A$34:$A$777,$A235,СВЦЭМ!$B$34:$B$777,C$225)+'СЕТ СН'!$F$12-'СЕТ СН'!$F$23</f>
        <v>-337.95543118000001</v>
      </c>
      <c r="D235" s="37">
        <f>SUMIFS(СВЦЭМ!$G$34:$G$777,СВЦЭМ!$A$34:$A$777,$A235,СВЦЭМ!$B$34:$B$777,D$225)+'СЕТ СН'!$F$12-'СЕТ СН'!$F$23</f>
        <v>-310.39081733</v>
      </c>
      <c r="E235" s="37">
        <f>SUMIFS(СВЦЭМ!$G$34:$G$777,СВЦЭМ!$A$34:$A$777,$A235,СВЦЭМ!$B$34:$B$777,E$225)+'СЕТ СН'!$F$12-'СЕТ СН'!$F$23</f>
        <v>-305.77709586999998</v>
      </c>
      <c r="F235" s="37">
        <f>SUMIFS(СВЦЭМ!$G$34:$G$777,СВЦЭМ!$A$34:$A$777,$A235,СВЦЭМ!$B$34:$B$777,F$225)+'СЕТ СН'!$F$12-'СЕТ СН'!$F$23</f>
        <v>-317.29985041999998</v>
      </c>
      <c r="G235" s="37">
        <f>SUMIFS(СВЦЭМ!$G$34:$G$777,СВЦЭМ!$A$34:$A$777,$A235,СВЦЭМ!$B$34:$B$777,G$225)+'СЕТ СН'!$F$12-'СЕТ СН'!$F$23</f>
        <v>-314.98122682000002</v>
      </c>
      <c r="H235" s="37">
        <f>SUMIFS(СВЦЭМ!$G$34:$G$777,СВЦЭМ!$A$34:$A$777,$A235,СВЦЭМ!$B$34:$B$777,H$225)+'СЕТ СН'!$F$12-'СЕТ СН'!$F$23</f>
        <v>-319.66131739999997</v>
      </c>
      <c r="I235" s="37">
        <f>SUMIFS(СВЦЭМ!$G$34:$G$777,СВЦЭМ!$A$34:$A$777,$A235,СВЦЭМ!$B$34:$B$777,I$225)+'СЕТ СН'!$F$12-'СЕТ СН'!$F$23</f>
        <v>-334.33080206</v>
      </c>
      <c r="J235" s="37">
        <f>SUMIFS(СВЦЭМ!$G$34:$G$777,СВЦЭМ!$A$34:$A$777,$A235,СВЦЭМ!$B$34:$B$777,J$225)+'СЕТ СН'!$F$12-'СЕТ СН'!$F$23</f>
        <v>-354.12185545</v>
      </c>
      <c r="K235" s="37">
        <f>SUMIFS(СВЦЭМ!$G$34:$G$777,СВЦЭМ!$A$34:$A$777,$A235,СВЦЭМ!$B$34:$B$777,K$225)+'СЕТ СН'!$F$12-'СЕТ СН'!$F$23</f>
        <v>-377.09820107999997</v>
      </c>
      <c r="L235" s="37">
        <f>SUMIFS(СВЦЭМ!$G$34:$G$777,СВЦЭМ!$A$34:$A$777,$A235,СВЦЭМ!$B$34:$B$777,L$225)+'СЕТ СН'!$F$12-'СЕТ СН'!$F$23</f>
        <v>-377.26010568000004</v>
      </c>
      <c r="M235" s="37">
        <f>SUMIFS(СВЦЭМ!$G$34:$G$777,СВЦЭМ!$A$34:$A$777,$A235,СВЦЭМ!$B$34:$B$777,M$225)+'СЕТ СН'!$F$12-'СЕТ СН'!$F$23</f>
        <v>-378.32981789999997</v>
      </c>
      <c r="N235" s="37">
        <f>SUMIFS(СВЦЭМ!$G$34:$G$777,СВЦЭМ!$A$34:$A$777,$A235,СВЦЭМ!$B$34:$B$777,N$225)+'СЕТ СН'!$F$12-'СЕТ СН'!$F$23</f>
        <v>-379.24586267999996</v>
      </c>
      <c r="O235" s="37">
        <f>SUMIFS(СВЦЭМ!$G$34:$G$777,СВЦЭМ!$A$34:$A$777,$A235,СВЦЭМ!$B$34:$B$777,O$225)+'СЕТ СН'!$F$12-'СЕТ СН'!$F$23</f>
        <v>-377.11707858</v>
      </c>
      <c r="P235" s="37">
        <f>SUMIFS(СВЦЭМ!$G$34:$G$777,СВЦЭМ!$A$34:$A$777,$A235,СВЦЭМ!$B$34:$B$777,P$225)+'СЕТ СН'!$F$12-'СЕТ СН'!$F$23</f>
        <v>-377.41801330999999</v>
      </c>
      <c r="Q235" s="37">
        <f>SUMIFS(СВЦЭМ!$G$34:$G$777,СВЦЭМ!$A$34:$A$777,$A235,СВЦЭМ!$B$34:$B$777,Q$225)+'СЕТ СН'!$F$12-'СЕТ СН'!$F$23</f>
        <v>-376.56389132999999</v>
      </c>
      <c r="R235" s="37">
        <f>SUMIFS(СВЦЭМ!$G$34:$G$777,СВЦЭМ!$A$34:$A$777,$A235,СВЦЭМ!$B$34:$B$777,R$225)+'СЕТ СН'!$F$12-'СЕТ СН'!$F$23</f>
        <v>-378.95634417999997</v>
      </c>
      <c r="S235" s="37">
        <f>SUMIFS(СВЦЭМ!$G$34:$G$777,СВЦЭМ!$A$34:$A$777,$A235,СВЦЭМ!$B$34:$B$777,S$225)+'СЕТ СН'!$F$12-'СЕТ СН'!$F$23</f>
        <v>-379.93128906000004</v>
      </c>
      <c r="T235" s="37">
        <f>SUMIFS(СВЦЭМ!$G$34:$G$777,СВЦЭМ!$A$34:$A$777,$A235,СВЦЭМ!$B$34:$B$777,T$225)+'СЕТ СН'!$F$12-'СЕТ СН'!$F$23</f>
        <v>-378.81049546999998</v>
      </c>
      <c r="U235" s="37">
        <f>SUMIFS(СВЦЭМ!$G$34:$G$777,СВЦЭМ!$A$34:$A$777,$A235,СВЦЭМ!$B$34:$B$777,U$225)+'СЕТ СН'!$F$12-'СЕТ СН'!$F$23</f>
        <v>-378.27810077999999</v>
      </c>
      <c r="V235" s="37">
        <f>SUMIFS(СВЦЭМ!$G$34:$G$777,СВЦЭМ!$A$34:$A$777,$A235,СВЦЭМ!$B$34:$B$777,V$225)+'СЕТ СН'!$F$12-'СЕТ СН'!$F$23</f>
        <v>-378.61428974</v>
      </c>
      <c r="W235" s="37">
        <f>SUMIFS(СВЦЭМ!$G$34:$G$777,СВЦЭМ!$A$34:$A$777,$A235,СВЦЭМ!$B$34:$B$777,W$225)+'СЕТ СН'!$F$12-'СЕТ СН'!$F$23</f>
        <v>-383.09942631000001</v>
      </c>
      <c r="X235" s="37">
        <f>SUMIFS(СВЦЭМ!$G$34:$G$777,СВЦЭМ!$A$34:$A$777,$A235,СВЦЭМ!$B$34:$B$777,X$225)+'СЕТ СН'!$F$12-'СЕТ СН'!$F$23</f>
        <v>-382.29461209999999</v>
      </c>
      <c r="Y235" s="37">
        <f>SUMIFS(СВЦЭМ!$G$34:$G$777,СВЦЭМ!$A$34:$A$777,$A235,СВЦЭМ!$B$34:$B$777,Y$225)+'СЕТ СН'!$F$12-'СЕТ СН'!$F$23</f>
        <v>-358.44666008000002</v>
      </c>
    </row>
    <row r="236" spans="1:27" ht="15.75" x14ac:dyDescent="0.2">
      <c r="A236" s="36">
        <f t="shared" si="6"/>
        <v>42927</v>
      </c>
      <c r="B236" s="37">
        <f>SUMIFS(СВЦЭМ!$G$34:$G$777,СВЦЭМ!$A$34:$A$777,$A236,СВЦЭМ!$B$34:$B$777,B$225)+'СЕТ СН'!$F$12-'СЕТ СН'!$F$23</f>
        <v>-337.90181623000001</v>
      </c>
      <c r="C236" s="37">
        <f>SUMIFS(СВЦЭМ!$G$34:$G$777,СВЦЭМ!$A$34:$A$777,$A236,СВЦЭМ!$B$34:$B$777,C$225)+'СЕТ СН'!$F$12-'СЕТ СН'!$F$23</f>
        <v>-334.70715358999996</v>
      </c>
      <c r="D236" s="37">
        <f>SUMIFS(СВЦЭМ!$G$34:$G$777,СВЦЭМ!$A$34:$A$777,$A236,СВЦЭМ!$B$34:$B$777,D$225)+'СЕТ СН'!$F$12-'СЕТ СН'!$F$23</f>
        <v>-305.89190543000001</v>
      </c>
      <c r="E236" s="37">
        <f>SUMIFS(СВЦЭМ!$G$34:$G$777,СВЦЭМ!$A$34:$A$777,$A236,СВЦЭМ!$B$34:$B$777,E$225)+'СЕТ СН'!$F$12-'СЕТ СН'!$F$23</f>
        <v>-305.77675126999998</v>
      </c>
      <c r="F236" s="37">
        <f>SUMIFS(СВЦЭМ!$G$34:$G$777,СВЦЭМ!$A$34:$A$777,$A236,СВЦЭМ!$B$34:$B$777,F$225)+'СЕТ СН'!$F$12-'СЕТ СН'!$F$23</f>
        <v>-305.40745827000001</v>
      </c>
      <c r="G236" s="37">
        <f>SUMIFS(СВЦЭМ!$G$34:$G$777,СВЦЭМ!$A$34:$A$777,$A236,СВЦЭМ!$B$34:$B$777,G$225)+'СЕТ СН'!$F$12-'СЕТ СН'!$F$23</f>
        <v>-305.82823489999998</v>
      </c>
      <c r="H236" s="37">
        <f>SUMIFS(СВЦЭМ!$G$34:$G$777,СВЦЭМ!$A$34:$A$777,$A236,СВЦЭМ!$B$34:$B$777,H$225)+'СЕТ СН'!$F$12-'СЕТ СН'!$F$23</f>
        <v>-298.42874614999999</v>
      </c>
      <c r="I236" s="37">
        <f>SUMIFS(СВЦЭМ!$G$34:$G$777,СВЦЭМ!$A$34:$A$777,$A236,СВЦЭМ!$B$34:$B$777,I$225)+'СЕТ СН'!$F$12-'СЕТ СН'!$F$23</f>
        <v>-306.82433048000001</v>
      </c>
      <c r="J236" s="37">
        <f>SUMIFS(СВЦЭМ!$G$34:$G$777,СВЦЭМ!$A$34:$A$777,$A236,СВЦЭМ!$B$34:$B$777,J$225)+'СЕТ СН'!$F$12-'СЕТ СН'!$F$23</f>
        <v>-337.39411745000001</v>
      </c>
      <c r="K236" s="37">
        <f>SUMIFS(СВЦЭМ!$G$34:$G$777,СВЦЭМ!$A$34:$A$777,$A236,СВЦЭМ!$B$34:$B$777,K$225)+'СЕТ СН'!$F$12-'СЕТ СН'!$F$23</f>
        <v>-364.78641407999999</v>
      </c>
      <c r="L236" s="37">
        <f>SUMIFS(СВЦЭМ!$G$34:$G$777,СВЦЭМ!$A$34:$A$777,$A236,СВЦЭМ!$B$34:$B$777,L$225)+'СЕТ СН'!$F$12-'СЕТ СН'!$F$23</f>
        <v>-382.96350544000001</v>
      </c>
      <c r="M236" s="37">
        <f>SUMIFS(СВЦЭМ!$G$34:$G$777,СВЦЭМ!$A$34:$A$777,$A236,СВЦЭМ!$B$34:$B$777,M$225)+'СЕТ СН'!$F$12-'СЕТ СН'!$F$23</f>
        <v>-389.19030088</v>
      </c>
      <c r="N236" s="37">
        <f>SUMIFS(СВЦЭМ!$G$34:$G$777,СВЦЭМ!$A$34:$A$777,$A236,СВЦЭМ!$B$34:$B$777,N$225)+'СЕТ СН'!$F$12-'СЕТ СН'!$F$23</f>
        <v>-387.52804580999998</v>
      </c>
      <c r="O236" s="37">
        <f>SUMIFS(СВЦЭМ!$G$34:$G$777,СВЦЭМ!$A$34:$A$777,$A236,СВЦЭМ!$B$34:$B$777,O$225)+'СЕТ СН'!$F$12-'СЕТ СН'!$F$23</f>
        <v>-387.59297600000002</v>
      </c>
      <c r="P236" s="37">
        <f>SUMIFS(СВЦЭМ!$G$34:$G$777,СВЦЭМ!$A$34:$A$777,$A236,СВЦЭМ!$B$34:$B$777,P$225)+'СЕТ СН'!$F$12-'СЕТ СН'!$F$23</f>
        <v>-387.31477246999998</v>
      </c>
      <c r="Q236" s="37">
        <f>SUMIFS(СВЦЭМ!$G$34:$G$777,СВЦЭМ!$A$34:$A$777,$A236,СВЦЭМ!$B$34:$B$777,Q$225)+'СЕТ СН'!$F$12-'СЕТ СН'!$F$23</f>
        <v>-387.90176625999999</v>
      </c>
      <c r="R236" s="37">
        <f>SUMIFS(СВЦЭМ!$G$34:$G$777,СВЦЭМ!$A$34:$A$777,$A236,СВЦЭМ!$B$34:$B$777,R$225)+'СЕТ СН'!$F$12-'СЕТ СН'!$F$23</f>
        <v>-385.26224661000003</v>
      </c>
      <c r="S236" s="37">
        <f>SUMIFS(СВЦЭМ!$G$34:$G$777,СВЦЭМ!$A$34:$A$777,$A236,СВЦЭМ!$B$34:$B$777,S$225)+'СЕТ СН'!$F$12-'СЕТ СН'!$F$23</f>
        <v>-384.74728923999999</v>
      </c>
      <c r="T236" s="37">
        <f>SUMIFS(СВЦЭМ!$G$34:$G$777,СВЦЭМ!$A$34:$A$777,$A236,СВЦЭМ!$B$34:$B$777,T$225)+'СЕТ СН'!$F$12-'СЕТ СН'!$F$23</f>
        <v>-380.84807417000002</v>
      </c>
      <c r="U236" s="37">
        <f>SUMIFS(СВЦЭМ!$G$34:$G$777,СВЦЭМ!$A$34:$A$777,$A236,СВЦЭМ!$B$34:$B$777,U$225)+'СЕТ СН'!$F$12-'СЕТ СН'!$F$23</f>
        <v>-378.64955966000002</v>
      </c>
      <c r="V236" s="37">
        <f>SUMIFS(СВЦЭМ!$G$34:$G$777,СВЦЭМ!$A$34:$A$777,$A236,СВЦЭМ!$B$34:$B$777,V$225)+'СЕТ СН'!$F$12-'СЕТ СН'!$F$23</f>
        <v>-375.93568634999997</v>
      </c>
      <c r="W236" s="37">
        <f>SUMIFS(СВЦЭМ!$G$34:$G$777,СВЦЭМ!$A$34:$A$777,$A236,СВЦЭМ!$B$34:$B$777,W$225)+'СЕТ СН'!$F$12-'СЕТ СН'!$F$23</f>
        <v>-372.06706616999998</v>
      </c>
      <c r="X236" s="37">
        <f>SUMIFS(СВЦЭМ!$G$34:$G$777,СВЦЭМ!$A$34:$A$777,$A236,СВЦЭМ!$B$34:$B$777,X$225)+'СЕТ СН'!$F$12-'СЕТ СН'!$F$23</f>
        <v>-355.03269066999997</v>
      </c>
      <c r="Y236" s="37">
        <f>SUMIFS(СВЦЭМ!$G$34:$G$777,СВЦЭМ!$A$34:$A$777,$A236,СВЦЭМ!$B$34:$B$777,Y$225)+'СЕТ СН'!$F$12-'СЕТ СН'!$F$23</f>
        <v>-341.42110809999997</v>
      </c>
    </row>
    <row r="237" spans="1:27" ht="15.75" x14ac:dyDescent="0.2">
      <c r="A237" s="36">
        <f t="shared" si="6"/>
        <v>42928</v>
      </c>
      <c r="B237" s="37">
        <f>SUMIFS(СВЦЭМ!$G$34:$G$777,СВЦЭМ!$A$34:$A$777,$A237,СВЦЭМ!$B$34:$B$777,B$225)+'СЕТ СН'!$F$12-'СЕТ СН'!$F$23</f>
        <v>-336.00767539000003</v>
      </c>
      <c r="C237" s="37">
        <f>SUMIFS(СВЦЭМ!$G$34:$G$777,СВЦЭМ!$A$34:$A$777,$A237,СВЦЭМ!$B$34:$B$777,C$225)+'СЕТ СН'!$F$12-'СЕТ СН'!$F$23</f>
        <v>-322.41922872999999</v>
      </c>
      <c r="D237" s="37">
        <f>SUMIFS(СВЦЭМ!$G$34:$G$777,СВЦЭМ!$A$34:$A$777,$A237,СВЦЭМ!$B$34:$B$777,D$225)+'СЕТ СН'!$F$12-'СЕТ СН'!$F$23</f>
        <v>-308.96807422000001</v>
      </c>
      <c r="E237" s="37">
        <f>SUMIFS(СВЦЭМ!$G$34:$G$777,СВЦЭМ!$A$34:$A$777,$A237,СВЦЭМ!$B$34:$B$777,E$225)+'СЕТ СН'!$F$12-'СЕТ СН'!$F$23</f>
        <v>-307.73401085</v>
      </c>
      <c r="F237" s="37">
        <f>SUMIFS(СВЦЭМ!$G$34:$G$777,СВЦЭМ!$A$34:$A$777,$A237,СВЦЭМ!$B$34:$B$777,F$225)+'СЕТ СН'!$F$12-'СЕТ СН'!$F$23</f>
        <v>-307.63165743000002</v>
      </c>
      <c r="G237" s="37">
        <f>SUMIFS(СВЦЭМ!$G$34:$G$777,СВЦЭМ!$A$34:$A$777,$A237,СВЦЭМ!$B$34:$B$777,G$225)+'СЕТ СН'!$F$12-'СЕТ СН'!$F$23</f>
        <v>-307.69439765999999</v>
      </c>
      <c r="H237" s="37">
        <f>SUMIFS(СВЦЭМ!$G$34:$G$777,СВЦЭМ!$A$34:$A$777,$A237,СВЦЭМ!$B$34:$B$777,H$225)+'СЕТ СН'!$F$12-'СЕТ СН'!$F$23</f>
        <v>-299.94438263000001</v>
      </c>
      <c r="I237" s="37">
        <f>SUMIFS(СВЦЭМ!$G$34:$G$777,СВЦЭМ!$A$34:$A$777,$A237,СВЦЭМ!$B$34:$B$777,I$225)+'СЕТ СН'!$F$12-'СЕТ СН'!$F$23</f>
        <v>-301.12806855000002</v>
      </c>
      <c r="J237" s="37">
        <f>SUMIFS(СВЦЭМ!$G$34:$G$777,СВЦЭМ!$A$34:$A$777,$A237,СВЦЭМ!$B$34:$B$777,J$225)+'СЕТ СН'!$F$12-'СЕТ СН'!$F$23</f>
        <v>-334.12139685</v>
      </c>
      <c r="K237" s="37">
        <f>SUMIFS(СВЦЭМ!$G$34:$G$777,СВЦЭМ!$A$34:$A$777,$A237,СВЦЭМ!$B$34:$B$777,K$225)+'СЕТ СН'!$F$12-'СЕТ СН'!$F$23</f>
        <v>-361.37270405999999</v>
      </c>
      <c r="L237" s="37">
        <f>SUMIFS(СВЦЭМ!$G$34:$G$777,СВЦЭМ!$A$34:$A$777,$A237,СВЦЭМ!$B$34:$B$777,L$225)+'СЕТ СН'!$F$12-'СЕТ СН'!$F$23</f>
        <v>-380.48565909000001</v>
      </c>
      <c r="M237" s="37">
        <f>SUMIFS(СВЦЭМ!$G$34:$G$777,СВЦЭМ!$A$34:$A$777,$A237,СВЦЭМ!$B$34:$B$777,M$225)+'СЕТ СН'!$F$12-'СЕТ СН'!$F$23</f>
        <v>-387.50497064000001</v>
      </c>
      <c r="N237" s="37">
        <f>SUMIFS(СВЦЭМ!$G$34:$G$777,СВЦЭМ!$A$34:$A$777,$A237,СВЦЭМ!$B$34:$B$777,N$225)+'СЕТ СН'!$F$12-'СЕТ СН'!$F$23</f>
        <v>-385.03287868999996</v>
      </c>
      <c r="O237" s="37">
        <f>SUMIFS(СВЦЭМ!$G$34:$G$777,СВЦЭМ!$A$34:$A$777,$A237,СВЦЭМ!$B$34:$B$777,O$225)+'СЕТ СН'!$F$12-'СЕТ СН'!$F$23</f>
        <v>-384.06202171999996</v>
      </c>
      <c r="P237" s="37">
        <f>SUMIFS(СВЦЭМ!$G$34:$G$777,СВЦЭМ!$A$34:$A$777,$A237,СВЦЭМ!$B$34:$B$777,P$225)+'СЕТ СН'!$F$12-'СЕТ СН'!$F$23</f>
        <v>-384.44237520000001</v>
      </c>
      <c r="Q237" s="37">
        <f>SUMIFS(СВЦЭМ!$G$34:$G$777,СВЦЭМ!$A$34:$A$777,$A237,СВЦЭМ!$B$34:$B$777,Q$225)+'СЕТ СН'!$F$12-'СЕТ СН'!$F$23</f>
        <v>-384.56118244999999</v>
      </c>
      <c r="R237" s="37">
        <f>SUMIFS(СВЦЭМ!$G$34:$G$777,СВЦЭМ!$A$34:$A$777,$A237,СВЦЭМ!$B$34:$B$777,R$225)+'СЕТ СН'!$F$12-'СЕТ СН'!$F$23</f>
        <v>-382.77866481000001</v>
      </c>
      <c r="S237" s="37">
        <f>SUMIFS(СВЦЭМ!$G$34:$G$777,СВЦЭМ!$A$34:$A$777,$A237,СВЦЭМ!$B$34:$B$777,S$225)+'СЕТ СН'!$F$12-'СЕТ СН'!$F$23</f>
        <v>-382.67389761999999</v>
      </c>
      <c r="T237" s="37">
        <f>SUMIFS(СВЦЭМ!$G$34:$G$777,СВЦЭМ!$A$34:$A$777,$A237,СВЦЭМ!$B$34:$B$777,T$225)+'СЕТ СН'!$F$12-'СЕТ СН'!$F$23</f>
        <v>-380.80885747000002</v>
      </c>
      <c r="U237" s="37">
        <f>SUMIFS(СВЦЭМ!$G$34:$G$777,СВЦЭМ!$A$34:$A$777,$A237,СВЦЭМ!$B$34:$B$777,U$225)+'СЕТ СН'!$F$12-'СЕТ СН'!$F$23</f>
        <v>-379.20074489000001</v>
      </c>
      <c r="V237" s="37">
        <f>SUMIFS(СВЦЭМ!$G$34:$G$777,СВЦЭМ!$A$34:$A$777,$A237,СВЦЭМ!$B$34:$B$777,V$225)+'СЕТ СН'!$F$12-'СЕТ СН'!$F$23</f>
        <v>-374.72553433999997</v>
      </c>
      <c r="W237" s="37">
        <f>SUMIFS(СВЦЭМ!$G$34:$G$777,СВЦЭМ!$A$34:$A$777,$A237,СВЦЭМ!$B$34:$B$777,W$225)+'СЕТ СН'!$F$12-'СЕТ СН'!$F$23</f>
        <v>-368.96307080999998</v>
      </c>
      <c r="X237" s="37">
        <f>SUMIFS(СВЦЭМ!$G$34:$G$777,СВЦЭМ!$A$34:$A$777,$A237,СВЦЭМ!$B$34:$B$777,X$225)+'СЕТ СН'!$F$12-'СЕТ СН'!$F$23</f>
        <v>-350.29681484000002</v>
      </c>
      <c r="Y237" s="37">
        <f>SUMIFS(СВЦЭМ!$G$34:$G$777,СВЦЭМ!$A$34:$A$777,$A237,СВЦЭМ!$B$34:$B$777,Y$225)+'СЕТ СН'!$F$12-'СЕТ СН'!$F$23</f>
        <v>-343.03966496999999</v>
      </c>
    </row>
    <row r="238" spans="1:27" ht="15.75" x14ac:dyDescent="0.2">
      <c r="A238" s="36">
        <f t="shared" si="6"/>
        <v>42929</v>
      </c>
      <c r="B238" s="37">
        <f>SUMIFS(СВЦЭМ!$G$34:$G$777,СВЦЭМ!$A$34:$A$777,$A238,СВЦЭМ!$B$34:$B$777,B$225)+'СЕТ СН'!$F$12-'СЕТ СН'!$F$23</f>
        <v>-341.45150340999999</v>
      </c>
      <c r="C238" s="37">
        <f>SUMIFS(СВЦЭМ!$G$34:$G$777,СВЦЭМ!$A$34:$A$777,$A238,СВЦЭМ!$B$34:$B$777,C$225)+'СЕТ СН'!$F$12-'СЕТ СН'!$F$23</f>
        <v>-324.95898871999998</v>
      </c>
      <c r="D238" s="37">
        <f>SUMIFS(СВЦЭМ!$G$34:$G$777,СВЦЭМ!$A$34:$A$777,$A238,СВЦЭМ!$B$34:$B$777,D$225)+'СЕТ СН'!$F$12-'СЕТ СН'!$F$23</f>
        <v>-306.00756946000001</v>
      </c>
      <c r="E238" s="37">
        <f>SUMIFS(СВЦЭМ!$G$34:$G$777,СВЦЭМ!$A$34:$A$777,$A238,СВЦЭМ!$B$34:$B$777,E$225)+'СЕТ СН'!$F$12-'СЕТ СН'!$F$23</f>
        <v>-305.15356890999999</v>
      </c>
      <c r="F238" s="37">
        <f>SUMIFS(СВЦЭМ!$G$34:$G$777,СВЦЭМ!$A$34:$A$777,$A238,СВЦЭМ!$B$34:$B$777,F$225)+'СЕТ СН'!$F$12-'СЕТ СН'!$F$23</f>
        <v>-304.07576269999998</v>
      </c>
      <c r="G238" s="37">
        <f>SUMIFS(СВЦЭМ!$G$34:$G$777,СВЦЭМ!$A$34:$A$777,$A238,СВЦЭМ!$B$34:$B$777,G$225)+'СЕТ СН'!$F$12-'СЕТ СН'!$F$23</f>
        <v>-304.08024826000002</v>
      </c>
      <c r="H238" s="37">
        <f>SUMIFS(СВЦЭМ!$G$34:$G$777,СВЦЭМ!$A$34:$A$777,$A238,СВЦЭМ!$B$34:$B$777,H$225)+'СЕТ СН'!$F$12-'СЕТ СН'!$F$23</f>
        <v>-298.62087502999998</v>
      </c>
      <c r="I238" s="37">
        <f>SUMIFS(СВЦЭМ!$G$34:$G$777,СВЦЭМ!$A$34:$A$777,$A238,СВЦЭМ!$B$34:$B$777,I$225)+'СЕТ СН'!$F$12-'СЕТ СН'!$F$23</f>
        <v>-320.205984</v>
      </c>
      <c r="J238" s="37">
        <f>SUMIFS(СВЦЭМ!$G$34:$G$777,СВЦЭМ!$A$34:$A$777,$A238,СВЦЭМ!$B$34:$B$777,J$225)+'СЕТ СН'!$F$12-'СЕТ СН'!$F$23</f>
        <v>-349.9142903</v>
      </c>
      <c r="K238" s="37">
        <f>SUMIFS(СВЦЭМ!$G$34:$G$777,СВЦЭМ!$A$34:$A$777,$A238,СВЦЭМ!$B$34:$B$777,K$225)+'СЕТ СН'!$F$12-'СЕТ СН'!$F$23</f>
        <v>-372.83521278000001</v>
      </c>
      <c r="L238" s="37">
        <f>SUMIFS(СВЦЭМ!$G$34:$G$777,СВЦЭМ!$A$34:$A$777,$A238,СВЦЭМ!$B$34:$B$777,L$225)+'СЕТ СН'!$F$12-'СЕТ СН'!$F$23</f>
        <v>-390.65682628000002</v>
      </c>
      <c r="M238" s="37">
        <f>SUMIFS(СВЦЭМ!$G$34:$G$777,СВЦЭМ!$A$34:$A$777,$A238,СВЦЭМ!$B$34:$B$777,M$225)+'СЕТ СН'!$F$12-'СЕТ СН'!$F$23</f>
        <v>-397.59667020000001</v>
      </c>
      <c r="N238" s="37">
        <f>SUMIFS(СВЦЭМ!$G$34:$G$777,СВЦЭМ!$A$34:$A$777,$A238,СВЦЭМ!$B$34:$B$777,N$225)+'СЕТ СН'!$F$12-'СЕТ СН'!$F$23</f>
        <v>-395.82092753000001</v>
      </c>
      <c r="O238" s="37">
        <f>SUMIFS(СВЦЭМ!$G$34:$G$777,СВЦЭМ!$A$34:$A$777,$A238,СВЦЭМ!$B$34:$B$777,O$225)+'СЕТ СН'!$F$12-'СЕТ СН'!$F$23</f>
        <v>-395.92608624000002</v>
      </c>
      <c r="P238" s="37">
        <f>SUMIFS(СВЦЭМ!$G$34:$G$777,СВЦЭМ!$A$34:$A$777,$A238,СВЦЭМ!$B$34:$B$777,P$225)+'СЕТ СН'!$F$12-'СЕТ СН'!$F$23</f>
        <v>-396.20960592</v>
      </c>
      <c r="Q238" s="37">
        <f>SUMIFS(СВЦЭМ!$G$34:$G$777,СВЦЭМ!$A$34:$A$777,$A238,СВЦЭМ!$B$34:$B$777,Q$225)+'СЕТ СН'!$F$12-'СЕТ СН'!$F$23</f>
        <v>-396.22550885999999</v>
      </c>
      <c r="R238" s="37">
        <f>SUMIFS(СВЦЭМ!$G$34:$G$777,СВЦЭМ!$A$34:$A$777,$A238,СВЦЭМ!$B$34:$B$777,R$225)+'СЕТ СН'!$F$12-'СЕТ СН'!$F$23</f>
        <v>-394.53163634999999</v>
      </c>
      <c r="S238" s="37">
        <f>SUMIFS(СВЦЭМ!$G$34:$G$777,СВЦЭМ!$A$34:$A$777,$A238,СВЦЭМ!$B$34:$B$777,S$225)+'СЕТ СН'!$F$12-'СЕТ СН'!$F$23</f>
        <v>-392.45017910000001</v>
      </c>
      <c r="T238" s="37">
        <f>SUMIFS(СВЦЭМ!$G$34:$G$777,СВЦЭМ!$A$34:$A$777,$A238,СВЦЭМ!$B$34:$B$777,T$225)+'СЕТ СН'!$F$12-'СЕТ СН'!$F$23</f>
        <v>-383.21882160999996</v>
      </c>
      <c r="U238" s="37">
        <f>SUMIFS(СВЦЭМ!$G$34:$G$777,СВЦЭМ!$A$34:$A$777,$A238,СВЦЭМ!$B$34:$B$777,U$225)+'СЕТ СН'!$F$12-'СЕТ СН'!$F$23</f>
        <v>-378.71256556000003</v>
      </c>
      <c r="V238" s="37">
        <f>SUMIFS(СВЦЭМ!$G$34:$G$777,СВЦЭМ!$A$34:$A$777,$A238,СВЦЭМ!$B$34:$B$777,V$225)+'СЕТ СН'!$F$12-'СЕТ СН'!$F$23</f>
        <v>-373.49252081999998</v>
      </c>
      <c r="W238" s="37">
        <f>SUMIFS(СВЦЭМ!$G$34:$G$777,СВЦЭМ!$A$34:$A$777,$A238,СВЦЭМ!$B$34:$B$777,W$225)+'СЕТ СН'!$F$12-'СЕТ СН'!$F$23</f>
        <v>-364.47050786</v>
      </c>
      <c r="X238" s="37">
        <f>SUMIFS(СВЦЭМ!$G$34:$G$777,СВЦЭМ!$A$34:$A$777,$A238,СВЦЭМ!$B$34:$B$777,X$225)+'СЕТ СН'!$F$12-'СЕТ СН'!$F$23</f>
        <v>-349.02486137</v>
      </c>
      <c r="Y238" s="37">
        <f>SUMIFS(СВЦЭМ!$G$34:$G$777,СВЦЭМ!$A$34:$A$777,$A238,СВЦЭМ!$B$34:$B$777,Y$225)+'СЕТ СН'!$F$12-'СЕТ СН'!$F$23</f>
        <v>-340.64307036000002</v>
      </c>
    </row>
    <row r="239" spans="1:27" ht="15.75" x14ac:dyDescent="0.2">
      <c r="A239" s="36">
        <f t="shared" si="6"/>
        <v>42930</v>
      </c>
      <c r="B239" s="37">
        <f>SUMIFS(СВЦЭМ!$G$34:$G$777,СВЦЭМ!$A$34:$A$777,$A239,СВЦЭМ!$B$34:$B$777,B$225)+'СЕТ СН'!$F$12-'СЕТ СН'!$F$23</f>
        <v>-337.77105367000001</v>
      </c>
      <c r="C239" s="37">
        <f>SUMIFS(СВЦЭМ!$G$34:$G$777,СВЦЭМ!$A$34:$A$777,$A239,СВЦЭМ!$B$34:$B$777,C$225)+'СЕТ СН'!$F$12-'СЕТ СН'!$F$23</f>
        <v>-339.73502671</v>
      </c>
      <c r="D239" s="37">
        <f>SUMIFS(СВЦЭМ!$G$34:$G$777,СВЦЭМ!$A$34:$A$777,$A239,СВЦЭМ!$B$34:$B$777,D$225)+'СЕТ СН'!$F$12-'СЕТ СН'!$F$23</f>
        <v>-321.23792906</v>
      </c>
      <c r="E239" s="37">
        <f>SUMIFS(СВЦЭМ!$G$34:$G$777,СВЦЭМ!$A$34:$A$777,$A239,СВЦЭМ!$B$34:$B$777,E$225)+'СЕТ СН'!$F$12-'СЕТ СН'!$F$23</f>
        <v>-323.90636891999998</v>
      </c>
      <c r="F239" s="37">
        <f>SUMIFS(СВЦЭМ!$G$34:$G$777,СВЦЭМ!$A$34:$A$777,$A239,СВЦЭМ!$B$34:$B$777,F$225)+'СЕТ СН'!$F$12-'СЕТ СН'!$F$23</f>
        <v>-324.73283008999999</v>
      </c>
      <c r="G239" s="37">
        <f>SUMIFS(СВЦЭМ!$G$34:$G$777,СВЦЭМ!$A$34:$A$777,$A239,СВЦЭМ!$B$34:$B$777,G$225)+'СЕТ СН'!$F$12-'СЕТ СН'!$F$23</f>
        <v>-323.29194017999998</v>
      </c>
      <c r="H239" s="37">
        <f>SUMIFS(СВЦЭМ!$G$34:$G$777,СВЦЭМ!$A$34:$A$777,$A239,СВЦЭМ!$B$34:$B$777,H$225)+'СЕТ СН'!$F$12-'СЕТ СН'!$F$23</f>
        <v>-314.81609493000002</v>
      </c>
      <c r="I239" s="37">
        <f>SUMIFS(СВЦЭМ!$G$34:$G$777,СВЦЭМ!$A$34:$A$777,$A239,СВЦЭМ!$B$34:$B$777,I$225)+'СЕТ СН'!$F$12-'СЕТ СН'!$F$23</f>
        <v>-325.92355098999997</v>
      </c>
      <c r="J239" s="37">
        <f>SUMIFS(СВЦЭМ!$G$34:$G$777,СВЦЭМ!$A$34:$A$777,$A239,СВЦЭМ!$B$34:$B$777,J$225)+'СЕТ СН'!$F$12-'СЕТ СН'!$F$23</f>
        <v>-360.33807961000002</v>
      </c>
      <c r="K239" s="37">
        <f>SUMIFS(СВЦЭМ!$G$34:$G$777,СВЦЭМ!$A$34:$A$777,$A239,СВЦЭМ!$B$34:$B$777,K$225)+'СЕТ СН'!$F$12-'СЕТ СН'!$F$23</f>
        <v>-375.28660449</v>
      </c>
      <c r="L239" s="37">
        <f>SUMIFS(СВЦЭМ!$G$34:$G$777,СВЦЭМ!$A$34:$A$777,$A239,СВЦЭМ!$B$34:$B$777,L$225)+'СЕТ СН'!$F$12-'СЕТ СН'!$F$23</f>
        <v>-386.48756896999998</v>
      </c>
      <c r="M239" s="37">
        <f>SUMIFS(СВЦЭМ!$G$34:$G$777,СВЦЭМ!$A$34:$A$777,$A239,СВЦЭМ!$B$34:$B$777,M$225)+'СЕТ СН'!$F$12-'СЕТ СН'!$F$23</f>
        <v>-387.59352779</v>
      </c>
      <c r="N239" s="37">
        <f>SUMIFS(СВЦЭМ!$G$34:$G$777,СВЦЭМ!$A$34:$A$777,$A239,СВЦЭМ!$B$34:$B$777,N$225)+'СЕТ СН'!$F$12-'СЕТ СН'!$F$23</f>
        <v>-389.17508455999996</v>
      </c>
      <c r="O239" s="37">
        <f>SUMIFS(СВЦЭМ!$G$34:$G$777,СВЦЭМ!$A$34:$A$777,$A239,СВЦЭМ!$B$34:$B$777,O$225)+'СЕТ СН'!$F$12-'СЕТ СН'!$F$23</f>
        <v>-388.42291028</v>
      </c>
      <c r="P239" s="37">
        <f>SUMIFS(СВЦЭМ!$G$34:$G$777,СВЦЭМ!$A$34:$A$777,$A239,СВЦЭМ!$B$34:$B$777,P$225)+'СЕТ СН'!$F$12-'СЕТ СН'!$F$23</f>
        <v>-388.51170705000004</v>
      </c>
      <c r="Q239" s="37">
        <f>SUMIFS(СВЦЭМ!$G$34:$G$777,СВЦЭМ!$A$34:$A$777,$A239,СВЦЭМ!$B$34:$B$777,Q$225)+'СЕТ СН'!$F$12-'СЕТ СН'!$F$23</f>
        <v>-387.58819459</v>
      </c>
      <c r="R239" s="37">
        <f>SUMIFS(СВЦЭМ!$G$34:$G$777,СВЦЭМ!$A$34:$A$777,$A239,СВЦЭМ!$B$34:$B$777,R$225)+'СЕТ СН'!$F$12-'СЕТ СН'!$F$23</f>
        <v>-388.64868325999998</v>
      </c>
      <c r="S239" s="37">
        <f>SUMIFS(СВЦЭМ!$G$34:$G$777,СВЦЭМ!$A$34:$A$777,$A239,СВЦЭМ!$B$34:$B$777,S$225)+'СЕТ СН'!$F$12-'СЕТ СН'!$F$23</f>
        <v>-389.19970125999998</v>
      </c>
      <c r="T239" s="37">
        <f>SUMIFS(СВЦЭМ!$G$34:$G$777,СВЦЭМ!$A$34:$A$777,$A239,СВЦЭМ!$B$34:$B$777,T$225)+'СЕТ СН'!$F$12-'СЕТ СН'!$F$23</f>
        <v>-390.82279195000001</v>
      </c>
      <c r="U239" s="37">
        <f>SUMIFS(СВЦЭМ!$G$34:$G$777,СВЦЭМ!$A$34:$A$777,$A239,СВЦЭМ!$B$34:$B$777,U$225)+'СЕТ СН'!$F$12-'СЕТ СН'!$F$23</f>
        <v>-393.56025477000003</v>
      </c>
      <c r="V239" s="37">
        <f>SUMIFS(СВЦЭМ!$G$34:$G$777,СВЦЭМ!$A$34:$A$777,$A239,СВЦЭМ!$B$34:$B$777,V$225)+'СЕТ СН'!$F$12-'СЕТ СН'!$F$23</f>
        <v>-393.45535409000001</v>
      </c>
      <c r="W239" s="37">
        <f>SUMIFS(СВЦЭМ!$G$34:$G$777,СВЦЭМ!$A$34:$A$777,$A239,СВЦЭМ!$B$34:$B$777,W$225)+'СЕТ СН'!$F$12-'СЕТ СН'!$F$23</f>
        <v>-392.32472727000004</v>
      </c>
      <c r="X239" s="37">
        <f>SUMIFS(СВЦЭМ!$G$34:$G$777,СВЦЭМ!$A$34:$A$777,$A239,СВЦЭМ!$B$34:$B$777,X$225)+'СЕТ СН'!$F$12-'СЕТ СН'!$F$23</f>
        <v>-388.84328665999999</v>
      </c>
      <c r="Y239" s="37">
        <f>SUMIFS(СВЦЭМ!$G$34:$G$777,СВЦЭМ!$A$34:$A$777,$A239,СВЦЭМ!$B$34:$B$777,Y$225)+'СЕТ СН'!$F$12-'СЕТ СН'!$F$23</f>
        <v>-385.66475926999999</v>
      </c>
    </row>
    <row r="240" spans="1:27" ht="15.75" x14ac:dyDescent="0.2">
      <c r="A240" s="36">
        <f t="shared" si="6"/>
        <v>42931</v>
      </c>
      <c r="B240" s="37">
        <f>SUMIFS(СВЦЭМ!$G$34:$G$777,СВЦЭМ!$A$34:$A$777,$A240,СВЦЭМ!$B$34:$B$777,B$225)+'СЕТ СН'!$F$12-'СЕТ СН'!$F$23</f>
        <v>-356.39289334</v>
      </c>
      <c r="C240" s="37">
        <f>SUMIFS(СВЦЭМ!$G$34:$G$777,СВЦЭМ!$A$34:$A$777,$A240,СВЦЭМ!$B$34:$B$777,C$225)+'СЕТ СН'!$F$12-'СЕТ СН'!$F$23</f>
        <v>-335.20148747999997</v>
      </c>
      <c r="D240" s="37">
        <f>SUMIFS(СВЦЭМ!$G$34:$G$777,СВЦЭМ!$A$34:$A$777,$A240,СВЦЭМ!$B$34:$B$777,D$225)+'СЕТ СН'!$F$12-'СЕТ СН'!$F$23</f>
        <v>-319.14918891999997</v>
      </c>
      <c r="E240" s="37">
        <f>SUMIFS(СВЦЭМ!$G$34:$G$777,СВЦЭМ!$A$34:$A$777,$A240,СВЦЭМ!$B$34:$B$777,E$225)+'СЕТ СН'!$F$12-'СЕТ СН'!$F$23</f>
        <v>-318.23858388999997</v>
      </c>
      <c r="F240" s="37">
        <f>SUMIFS(СВЦЭМ!$G$34:$G$777,СВЦЭМ!$A$34:$A$777,$A240,СВЦЭМ!$B$34:$B$777,F$225)+'СЕТ СН'!$F$12-'СЕТ СН'!$F$23</f>
        <v>-317.10408551</v>
      </c>
      <c r="G240" s="37">
        <f>SUMIFS(СВЦЭМ!$G$34:$G$777,СВЦЭМ!$A$34:$A$777,$A240,СВЦЭМ!$B$34:$B$777,G$225)+'СЕТ СН'!$F$12-'СЕТ СН'!$F$23</f>
        <v>-317.58630313999998</v>
      </c>
      <c r="H240" s="37">
        <f>SUMIFS(СВЦЭМ!$G$34:$G$777,СВЦЭМ!$A$34:$A$777,$A240,СВЦЭМ!$B$34:$B$777,H$225)+'СЕТ СН'!$F$12-'СЕТ СН'!$F$23</f>
        <v>-318.54431321999999</v>
      </c>
      <c r="I240" s="37">
        <f>SUMIFS(СВЦЭМ!$G$34:$G$777,СВЦЭМ!$A$34:$A$777,$A240,СВЦЭМ!$B$34:$B$777,I$225)+'СЕТ СН'!$F$12-'СЕТ СН'!$F$23</f>
        <v>-337.98266639999997</v>
      </c>
      <c r="J240" s="37">
        <f>SUMIFS(СВЦЭМ!$G$34:$G$777,СВЦЭМ!$A$34:$A$777,$A240,СВЦЭМ!$B$34:$B$777,J$225)+'СЕТ СН'!$F$12-'СЕТ СН'!$F$23</f>
        <v>-365.34600961000001</v>
      </c>
      <c r="K240" s="37">
        <f>SUMIFS(СВЦЭМ!$G$34:$G$777,СВЦЭМ!$A$34:$A$777,$A240,СВЦЭМ!$B$34:$B$777,K$225)+'СЕТ СН'!$F$12-'СЕТ СН'!$F$23</f>
        <v>-378.50013551999996</v>
      </c>
      <c r="L240" s="37">
        <f>SUMIFS(СВЦЭМ!$G$34:$G$777,СВЦЭМ!$A$34:$A$777,$A240,СВЦЭМ!$B$34:$B$777,L$225)+'СЕТ СН'!$F$12-'СЕТ СН'!$F$23</f>
        <v>-381.09102027</v>
      </c>
      <c r="M240" s="37">
        <f>SUMIFS(СВЦЭМ!$G$34:$G$777,СВЦЭМ!$A$34:$A$777,$A240,СВЦЭМ!$B$34:$B$777,M$225)+'СЕТ СН'!$F$12-'СЕТ СН'!$F$23</f>
        <v>-381.43979989000002</v>
      </c>
      <c r="N240" s="37">
        <f>SUMIFS(СВЦЭМ!$G$34:$G$777,СВЦЭМ!$A$34:$A$777,$A240,СВЦЭМ!$B$34:$B$777,N$225)+'СЕТ СН'!$F$12-'СЕТ СН'!$F$23</f>
        <v>-382.98858325000003</v>
      </c>
      <c r="O240" s="37">
        <f>SUMIFS(СВЦЭМ!$G$34:$G$777,СВЦЭМ!$A$34:$A$777,$A240,СВЦЭМ!$B$34:$B$777,O$225)+'СЕТ СН'!$F$12-'СЕТ СН'!$F$23</f>
        <v>-385.07448928999997</v>
      </c>
      <c r="P240" s="37">
        <f>SUMIFS(СВЦЭМ!$G$34:$G$777,СВЦЭМ!$A$34:$A$777,$A240,СВЦЭМ!$B$34:$B$777,P$225)+'СЕТ СН'!$F$12-'СЕТ СН'!$F$23</f>
        <v>-385.41807418999997</v>
      </c>
      <c r="Q240" s="37">
        <f>SUMIFS(СВЦЭМ!$G$34:$G$777,СВЦЭМ!$A$34:$A$777,$A240,СВЦЭМ!$B$34:$B$777,Q$225)+'СЕТ СН'!$F$12-'СЕТ СН'!$F$23</f>
        <v>-385.33198044</v>
      </c>
      <c r="R240" s="37">
        <f>SUMIFS(СВЦЭМ!$G$34:$G$777,СВЦЭМ!$A$34:$A$777,$A240,СВЦЭМ!$B$34:$B$777,R$225)+'СЕТ СН'!$F$12-'СЕТ СН'!$F$23</f>
        <v>-385.84724253000002</v>
      </c>
      <c r="S240" s="37">
        <f>SUMIFS(СВЦЭМ!$G$34:$G$777,СВЦЭМ!$A$34:$A$777,$A240,СВЦЭМ!$B$34:$B$777,S$225)+'СЕТ СН'!$F$12-'СЕТ СН'!$F$23</f>
        <v>-385.61725135</v>
      </c>
      <c r="T240" s="37">
        <f>SUMIFS(СВЦЭМ!$G$34:$G$777,СВЦЭМ!$A$34:$A$777,$A240,СВЦЭМ!$B$34:$B$777,T$225)+'СЕТ СН'!$F$12-'СЕТ СН'!$F$23</f>
        <v>-386.14824375000001</v>
      </c>
      <c r="U240" s="37">
        <f>SUMIFS(СВЦЭМ!$G$34:$G$777,СВЦЭМ!$A$34:$A$777,$A240,СВЦЭМ!$B$34:$B$777,U$225)+'СЕТ СН'!$F$12-'СЕТ СН'!$F$23</f>
        <v>-386.14730082</v>
      </c>
      <c r="V240" s="37">
        <f>SUMIFS(СВЦЭМ!$G$34:$G$777,СВЦЭМ!$A$34:$A$777,$A240,СВЦЭМ!$B$34:$B$777,V$225)+'СЕТ СН'!$F$12-'СЕТ СН'!$F$23</f>
        <v>-380.89616101000001</v>
      </c>
      <c r="W240" s="37">
        <f>SUMIFS(СВЦЭМ!$G$34:$G$777,СВЦЭМ!$A$34:$A$777,$A240,СВЦЭМ!$B$34:$B$777,W$225)+'СЕТ СН'!$F$12-'СЕТ СН'!$F$23</f>
        <v>-385.94010330000003</v>
      </c>
      <c r="X240" s="37">
        <f>SUMIFS(СВЦЭМ!$G$34:$G$777,СВЦЭМ!$A$34:$A$777,$A240,СВЦЭМ!$B$34:$B$777,X$225)+'СЕТ СН'!$F$12-'СЕТ СН'!$F$23</f>
        <v>-390.85578624999999</v>
      </c>
      <c r="Y240" s="37">
        <f>SUMIFS(СВЦЭМ!$G$34:$G$777,СВЦЭМ!$A$34:$A$777,$A240,СВЦЭМ!$B$34:$B$777,Y$225)+'СЕТ СН'!$F$12-'СЕТ СН'!$F$23</f>
        <v>-370.64099461000001</v>
      </c>
    </row>
    <row r="241" spans="1:25" ht="15.75" x14ac:dyDescent="0.2">
      <c r="A241" s="36">
        <f t="shared" si="6"/>
        <v>42932</v>
      </c>
      <c r="B241" s="37">
        <f>SUMIFS(СВЦЭМ!$G$34:$G$777,СВЦЭМ!$A$34:$A$777,$A241,СВЦЭМ!$B$34:$B$777,B$225)+'СЕТ СН'!$F$12-'СЕТ СН'!$F$23</f>
        <v>-335.54711207000003</v>
      </c>
      <c r="C241" s="37">
        <f>SUMIFS(СВЦЭМ!$G$34:$G$777,СВЦЭМ!$A$34:$A$777,$A241,СВЦЭМ!$B$34:$B$777,C$225)+'СЕТ СН'!$F$12-'СЕТ СН'!$F$23</f>
        <v>-313.33779436999998</v>
      </c>
      <c r="D241" s="37">
        <f>SUMIFS(СВЦЭМ!$G$34:$G$777,СВЦЭМ!$A$34:$A$777,$A241,СВЦЭМ!$B$34:$B$777,D$225)+'СЕТ СН'!$F$12-'СЕТ СН'!$F$23</f>
        <v>-302.90405700000002</v>
      </c>
      <c r="E241" s="37">
        <f>SUMIFS(СВЦЭМ!$G$34:$G$777,СВЦЭМ!$A$34:$A$777,$A241,СВЦЭМ!$B$34:$B$777,E$225)+'СЕТ СН'!$F$12-'СЕТ СН'!$F$23</f>
        <v>-304.56902857</v>
      </c>
      <c r="F241" s="37">
        <f>SUMIFS(СВЦЭМ!$G$34:$G$777,СВЦЭМ!$A$34:$A$777,$A241,СВЦЭМ!$B$34:$B$777,F$225)+'СЕТ СН'!$F$12-'СЕТ СН'!$F$23</f>
        <v>-306.29683475000002</v>
      </c>
      <c r="G241" s="37">
        <f>SUMIFS(СВЦЭМ!$G$34:$G$777,СВЦЭМ!$A$34:$A$777,$A241,СВЦЭМ!$B$34:$B$777,G$225)+'СЕТ СН'!$F$12-'СЕТ СН'!$F$23</f>
        <v>-306.88975578999998</v>
      </c>
      <c r="H241" s="37">
        <f>SUMIFS(СВЦЭМ!$G$34:$G$777,СВЦЭМ!$A$34:$A$777,$A241,СВЦЭМ!$B$34:$B$777,H$225)+'СЕТ СН'!$F$12-'СЕТ СН'!$F$23</f>
        <v>-302.98257813999999</v>
      </c>
      <c r="I241" s="37">
        <f>SUMIFS(СВЦЭМ!$G$34:$G$777,СВЦЭМ!$A$34:$A$777,$A241,СВЦЭМ!$B$34:$B$777,I$225)+'СЕТ СН'!$F$12-'СЕТ СН'!$F$23</f>
        <v>-320.58071613999999</v>
      </c>
      <c r="J241" s="37">
        <f>SUMIFS(СВЦЭМ!$G$34:$G$777,СВЦЭМ!$A$34:$A$777,$A241,СВЦЭМ!$B$34:$B$777,J$225)+'СЕТ СН'!$F$12-'СЕТ СН'!$F$23</f>
        <v>-349.99253193000004</v>
      </c>
      <c r="K241" s="37">
        <f>SUMIFS(СВЦЭМ!$G$34:$G$777,СВЦЭМ!$A$34:$A$777,$A241,СВЦЭМ!$B$34:$B$777,K$225)+'СЕТ СН'!$F$12-'СЕТ СН'!$F$23</f>
        <v>-381.41910315999996</v>
      </c>
      <c r="L241" s="37">
        <f>SUMIFS(СВЦЭМ!$G$34:$G$777,СВЦЭМ!$A$34:$A$777,$A241,СВЦЭМ!$B$34:$B$777,L$225)+'СЕТ СН'!$F$12-'СЕТ СН'!$F$23</f>
        <v>-397.68687519000002</v>
      </c>
      <c r="M241" s="37">
        <f>SUMIFS(СВЦЭМ!$G$34:$G$777,СВЦЭМ!$A$34:$A$777,$A241,СВЦЭМ!$B$34:$B$777,M$225)+'СЕТ СН'!$F$12-'СЕТ СН'!$F$23</f>
        <v>-406.39177389999998</v>
      </c>
      <c r="N241" s="37">
        <f>SUMIFS(СВЦЭМ!$G$34:$G$777,СВЦЭМ!$A$34:$A$777,$A241,СВЦЭМ!$B$34:$B$777,N$225)+'СЕТ СН'!$F$12-'СЕТ СН'!$F$23</f>
        <v>-403.27823638999996</v>
      </c>
      <c r="O241" s="37">
        <f>SUMIFS(СВЦЭМ!$G$34:$G$777,СВЦЭМ!$A$34:$A$777,$A241,СВЦЭМ!$B$34:$B$777,O$225)+'СЕТ СН'!$F$12-'СЕТ СН'!$F$23</f>
        <v>-407.56322990000001</v>
      </c>
      <c r="P241" s="37">
        <f>SUMIFS(СВЦЭМ!$G$34:$G$777,СВЦЭМ!$A$34:$A$777,$A241,СВЦЭМ!$B$34:$B$777,P$225)+'СЕТ СН'!$F$12-'СЕТ СН'!$F$23</f>
        <v>-407.52318715000001</v>
      </c>
      <c r="Q241" s="37">
        <f>SUMIFS(СВЦЭМ!$G$34:$G$777,СВЦЭМ!$A$34:$A$777,$A241,СВЦЭМ!$B$34:$B$777,Q$225)+'СЕТ СН'!$F$12-'СЕТ СН'!$F$23</f>
        <v>-407.19810085</v>
      </c>
      <c r="R241" s="37">
        <f>SUMIFS(СВЦЭМ!$G$34:$G$777,СВЦЭМ!$A$34:$A$777,$A241,СВЦЭМ!$B$34:$B$777,R$225)+'СЕТ СН'!$F$12-'СЕТ СН'!$F$23</f>
        <v>-407.73009884999999</v>
      </c>
      <c r="S241" s="37">
        <f>SUMIFS(СВЦЭМ!$G$34:$G$777,СВЦЭМ!$A$34:$A$777,$A241,СВЦЭМ!$B$34:$B$777,S$225)+'СЕТ СН'!$F$12-'СЕТ СН'!$F$23</f>
        <v>-408.82318957999996</v>
      </c>
      <c r="T241" s="37">
        <f>SUMIFS(СВЦЭМ!$G$34:$G$777,СВЦЭМ!$A$34:$A$777,$A241,СВЦЭМ!$B$34:$B$777,T$225)+'СЕТ СН'!$F$12-'СЕТ СН'!$F$23</f>
        <v>-408.00869275000002</v>
      </c>
      <c r="U241" s="37">
        <f>SUMIFS(СВЦЭМ!$G$34:$G$777,СВЦЭМ!$A$34:$A$777,$A241,СВЦЭМ!$B$34:$B$777,U$225)+'СЕТ СН'!$F$12-'СЕТ СН'!$F$23</f>
        <v>-408.29975497999999</v>
      </c>
      <c r="V241" s="37">
        <f>SUMIFS(СВЦЭМ!$G$34:$G$777,СВЦЭМ!$A$34:$A$777,$A241,СВЦЭМ!$B$34:$B$777,V$225)+'СЕТ СН'!$F$12-'СЕТ СН'!$F$23</f>
        <v>-402.25336472999999</v>
      </c>
      <c r="W241" s="37">
        <f>SUMIFS(СВЦЭМ!$G$34:$G$777,СВЦЭМ!$A$34:$A$777,$A241,СВЦЭМ!$B$34:$B$777,W$225)+'СЕТ СН'!$F$12-'СЕТ СН'!$F$23</f>
        <v>-389.58286777000001</v>
      </c>
      <c r="X241" s="37">
        <f>SUMIFS(СВЦЭМ!$G$34:$G$777,СВЦЭМ!$A$34:$A$777,$A241,СВЦЭМ!$B$34:$B$777,X$225)+'СЕТ СН'!$F$12-'СЕТ СН'!$F$23</f>
        <v>-376.33059706</v>
      </c>
      <c r="Y241" s="37">
        <f>SUMIFS(СВЦЭМ!$G$34:$G$777,СВЦЭМ!$A$34:$A$777,$A241,СВЦЭМ!$B$34:$B$777,Y$225)+'СЕТ СН'!$F$12-'СЕТ СН'!$F$23</f>
        <v>-353.10641760999999</v>
      </c>
    </row>
    <row r="242" spans="1:25" ht="15.75" x14ac:dyDescent="0.2">
      <c r="A242" s="36">
        <f t="shared" si="6"/>
        <v>42933</v>
      </c>
      <c r="B242" s="37">
        <f>SUMIFS(СВЦЭМ!$G$34:$G$777,СВЦЭМ!$A$34:$A$777,$A242,СВЦЭМ!$B$34:$B$777,B$225)+'СЕТ СН'!$F$12-'СЕТ СН'!$F$23</f>
        <v>-336.11299424000003</v>
      </c>
      <c r="C242" s="37">
        <f>SUMIFS(СВЦЭМ!$G$34:$G$777,СВЦЭМ!$A$34:$A$777,$A242,СВЦЭМ!$B$34:$B$777,C$225)+'СЕТ СН'!$F$12-'СЕТ СН'!$F$23</f>
        <v>-314.68013259999998</v>
      </c>
      <c r="D242" s="37">
        <f>SUMIFS(СВЦЭМ!$G$34:$G$777,СВЦЭМ!$A$34:$A$777,$A242,СВЦЭМ!$B$34:$B$777,D$225)+'СЕТ СН'!$F$12-'СЕТ СН'!$F$23</f>
        <v>-300.95400973</v>
      </c>
      <c r="E242" s="37">
        <f>SUMIFS(СВЦЭМ!$G$34:$G$777,СВЦЭМ!$A$34:$A$777,$A242,СВЦЭМ!$B$34:$B$777,E$225)+'СЕТ СН'!$F$12-'СЕТ СН'!$F$23</f>
        <v>-302.48682702999997</v>
      </c>
      <c r="F242" s="37">
        <f>SUMIFS(СВЦЭМ!$G$34:$G$777,СВЦЭМ!$A$34:$A$777,$A242,СВЦЭМ!$B$34:$B$777,F$225)+'СЕТ СН'!$F$12-'СЕТ СН'!$F$23</f>
        <v>-303.13678529999999</v>
      </c>
      <c r="G242" s="37">
        <f>SUMIFS(СВЦЭМ!$G$34:$G$777,СВЦЭМ!$A$34:$A$777,$A242,СВЦЭМ!$B$34:$B$777,G$225)+'СЕТ СН'!$F$12-'СЕТ СН'!$F$23</f>
        <v>-302.18667218000002</v>
      </c>
      <c r="H242" s="37">
        <f>SUMIFS(СВЦЭМ!$G$34:$G$777,СВЦЭМ!$A$34:$A$777,$A242,СВЦЭМ!$B$34:$B$777,H$225)+'СЕТ СН'!$F$12-'СЕТ СН'!$F$23</f>
        <v>-306.63818942</v>
      </c>
      <c r="I242" s="37">
        <f>SUMIFS(СВЦЭМ!$G$34:$G$777,СВЦЭМ!$A$34:$A$777,$A242,СВЦЭМ!$B$34:$B$777,I$225)+'СЕТ СН'!$F$12-'СЕТ СН'!$F$23</f>
        <v>-331.76589904000002</v>
      </c>
      <c r="J242" s="37">
        <f>SUMIFS(СВЦЭМ!$G$34:$G$777,СВЦЭМ!$A$34:$A$777,$A242,СВЦЭМ!$B$34:$B$777,J$225)+'СЕТ СН'!$F$12-'СЕТ СН'!$F$23</f>
        <v>-362.72562028999999</v>
      </c>
      <c r="K242" s="37">
        <f>SUMIFS(СВЦЭМ!$G$34:$G$777,СВЦЭМ!$A$34:$A$777,$A242,СВЦЭМ!$B$34:$B$777,K$225)+'СЕТ СН'!$F$12-'СЕТ СН'!$F$23</f>
        <v>-380.98819987000002</v>
      </c>
      <c r="L242" s="37">
        <f>SUMIFS(СВЦЭМ!$G$34:$G$777,СВЦЭМ!$A$34:$A$777,$A242,СВЦЭМ!$B$34:$B$777,L$225)+'СЕТ СН'!$F$12-'СЕТ СН'!$F$23</f>
        <v>-400.78633016000003</v>
      </c>
      <c r="M242" s="37">
        <f>SUMIFS(СВЦЭМ!$G$34:$G$777,СВЦЭМ!$A$34:$A$777,$A242,СВЦЭМ!$B$34:$B$777,M$225)+'СЕТ СН'!$F$12-'СЕТ СН'!$F$23</f>
        <v>-405.73112316999999</v>
      </c>
      <c r="N242" s="37">
        <f>SUMIFS(СВЦЭМ!$G$34:$G$777,СВЦЭМ!$A$34:$A$777,$A242,СВЦЭМ!$B$34:$B$777,N$225)+'СЕТ СН'!$F$12-'СЕТ СН'!$F$23</f>
        <v>-401.10021733999997</v>
      </c>
      <c r="O242" s="37">
        <f>SUMIFS(СВЦЭМ!$G$34:$G$777,СВЦЭМ!$A$34:$A$777,$A242,СВЦЭМ!$B$34:$B$777,O$225)+'СЕТ СН'!$F$12-'СЕТ СН'!$F$23</f>
        <v>-400.31584316999999</v>
      </c>
      <c r="P242" s="37">
        <f>SUMIFS(СВЦЭМ!$G$34:$G$777,СВЦЭМ!$A$34:$A$777,$A242,СВЦЭМ!$B$34:$B$777,P$225)+'СЕТ СН'!$F$12-'СЕТ СН'!$F$23</f>
        <v>-399.88732716000004</v>
      </c>
      <c r="Q242" s="37">
        <f>SUMIFS(СВЦЭМ!$G$34:$G$777,СВЦЭМ!$A$34:$A$777,$A242,СВЦЭМ!$B$34:$B$777,Q$225)+'СЕТ СН'!$F$12-'СЕТ СН'!$F$23</f>
        <v>-399.25976175</v>
      </c>
      <c r="R242" s="37">
        <f>SUMIFS(СВЦЭМ!$G$34:$G$777,СВЦЭМ!$A$34:$A$777,$A242,СВЦЭМ!$B$34:$B$777,R$225)+'СЕТ СН'!$F$12-'СЕТ СН'!$F$23</f>
        <v>-398.93167093</v>
      </c>
      <c r="S242" s="37">
        <f>SUMIFS(СВЦЭМ!$G$34:$G$777,СВЦЭМ!$A$34:$A$777,$A242,СВЦЭМ!$B$34:$B$777,S$225)+'СЕТ СН'!$F$12-'СЕТ СН'!$F$23</f>
        <v>-399.42819178000002</v>
      </c>
      <c r="T242" s="37">
        <f>SUMIFS(СВЦЭМ!$G$34:$G$777,СВЦЭМ!$A$34:$A$777,$A242,СВЦЭМ!$B$34:$B$777,T$225)+'СЕТ СН'!$F$12-'СЕТ СН'!$F$23</f>
        <v>-400.31089106000002</v>
      </c>
      <c r="U242" s="37">
        <f>SUMIFS(СВЦЭМ!$G$34:$G$777,СВЦЭМ!$A$34:$A$777,$A242,СВЦЭМ!$B$34:$B$777,U$225)+'СЕТ СН'!$F$12-'СЕТ СН'!$F$23</f>
        <v>-402.25490021999997</v>
      </c>
      <c r="V242" s="37">
        <f>SUMIFS(СВЦЭМ!$G$34:$G$777,СВЦЭМ!$A$34:$A$777,$A242,СВЦЭМ!$B$34:$B$777,V$225)+'СЕТ СН'!$F$12-'СЕТ СН'!$F$23</f>
        <v>-402.88142238</v>
      </c>
      <c r="W242" s="37">
        <f>SUMIFS(СВЦЭМ!$G$34:$G$777,СВЦЭМ!$A$34:$A$777,$A242,СВЦЭМ!$B$34:$B$777,W$225)+'СЕТ СН'!$F$12-'СЕТ СН'!$F$23</f>
        <v>-393.89671824000004</v>
      </c>
      <c r="X242" s="37">
        <f>SUMIFS(СВЦЭМ!$G$34:$G$777,СВЦЭМ!$A$34:$A$777,$A242,СВЦЭМ!$B$34:$B$777,X$225)+'СЕТ СН'!$F$12-'СЕТ СН'!$F$23</f>
        <v>-387.42752761999998</v>
      </c>
      <c r="Y242" s="37">
        <f>SUMIFS(СВЦЭМ!$G$34:$G$777,СВЦЭМ!$A$34:$A$777,$A242,СВЦЭМ!$B$34:$B$777,Y$225)+'СЕТ СН'!$F$12-'СЕТ СН'!$F$23</f>
        <v>-353.49379247000002</v>
      </c>
    </row>
    <row r="243" spans="1:25" ht="15.75" x14ac:dyDescent="0.2">
      <c r="A243" s="36">
        <f t="shared" si="6"/>
        <v>42934</v>
      </c>
      <c r="B243" s="37">
        <f>SUMIFS(СВЦЭМ!$G$34:$G$777,СВЦЭМ!$A$34:$A$777,$A243,СВЦЭМ!$B$34:$B$777,B$225)+'СЕТ СН'!$F$12-'СЕТ СН'!$F$23</f>
        <v>-324.89711226999998</v>
      </c>
      <c r="C243" s="37">
        <f>SUMIFS(СВЦЭМ!$G$34:$G$777,СВЦЭМ!$A$34:$A$777,$A243,СВЦЭМ!$B$34:$B$777,C$225)+'СЕТ СН'!$F$12-'СЕТ СН'!$F$23</f>
        <v>-318.80035998</v>
      </c>
      <c r="D243" s="37">
        <f>SUMIFS(СВЦЭМ!$G$34:$G$777,СВЦЭМ!$A$34:$A$777,$A243,СВЦЭМ!$B$34:$B$777,D$225)+'СЕТ СН'!$F$12-'СЕТ СН'!$F$23</f>
        <v>-305.45235952000002</v>
      </c>
      <c r="E243" s="37">
        <f>SUMIFS(СВЦЭМ!$G$34:$G$777,СВЦЭМ!$A$34:$A$777,$A243,СВЦЭМ!$B$34:$B$777,E$225)+'СЕТ СН'!$F$12-'СЕТ СН'!$F$23</f>
        <v>-305.03375274000001</v>
      </c>
      <c r="F243" s="37">
        <f>SUMIFS(СВЦЭМ!$G$34:$G$777,СВЦЭМ!$A$34:$A$777,$A243,СВЦЭМ!$B$34:$B$777,F$225)+'СЕТ СН'!$F$12-'СЕТ СН'!$F$23</f>
        <v>-306.11867737</v>
      </c>
      <c r="G243" s="37">
        <f>SUMIFS(СВЦЭМ!$G$34:$G$777,СВЦЭМ!$A$34:$A$777,$A243,СВЦЭМ!$B$34:$B$777,G$225)+'СЕТ СН'!$F$12-'СЕТ СН'!$F$23</f>
        <v>-305.74232053999998</v>
      </c>
      <c r="H243" s="37">
        <f>SUMIFS(СВЦЭМ!$G$34:$G$777,СВЦЭМ!$A$34:$A$777,$A243,СВЦЭМ!$B$34:$B$777,H$225)+'СЕТ СН'!$F$12-'СЕТ СН'!$F$23</f>
        <v>-301.79035771999997</v>
      </c>
      <c r="I243" s="37">
        <f>SUMIFS(СВЦЭМ!$G$34:$G$777,СВЦЭМ!$A$34:$A$777,$A243,СВЦЭМ!$B$34:$B$777,I$225)+'СЕТ СН'!$F$12-'СЕТ СН'!$F$23</f>
        <v>-319.11071684000001</v>
      </c>
      <c r="J243" s="37">
        <f>SUMIFS(СВЦЭМ!$G$34:$G$777,СВЦЭМ!$A$34:$A$777,$A243,СВЦЭМ!$B$34:$B$777,J$225)+'СЕТ СН'!$F$12-'СЕТ СН'!$F$23</f>
        <v>-359.17294592999997</v>
      </c>
      <c r="K243" s="37">
        <f>SUMIFS(СВЦЭМ!$G$34:$G$777,СВЦЭМ!$A$34:$A$777,$A243,СВЦЭМ!$B$34:$B$777,K$225)+'СЕТ СН'!$F$12-'СЕТ СН'!$F$23</f>
        <v>-380.09154199</v>
      </c>
      <c r="L243" s="37">
        <f>SUMIFS(СВЦЭМ!$G$34:$G$777,СВЦЭМ!$A$34:$A$777,$A243,СВЦЭМ!$B$34:$B$777,L$225)+'СЕТ СН'!$F$12-'СЕТ СН'!$F$23</f>
        <v>-398.16479141000002</v>
      </c>
      <c r="M243" s="37">
        <f>SUMIFS(СВЦЭМ!$G$34:$G$777,СВЦЭМ!$A$34:$A$777,$A243,СВЦЭМ!$B$34:$B$777,M$225)+'СЕТ СН'!$F$12-'СЕТ СН'!$F$23</f>
        <v>-403.06620746999999</v>
      </c>
      <c r="N243" s="37">
        <f>SUMIFS(СВЦЭМ!$G$34:$G$777,СВЦЭМ!$A$34:$A$777,$A243,СВЦЭМ!$B$34:$B$777,N$225)+'СЕТ СН'!$F$12-'СЕТ СН'!$F$23</f>
        <v>-403.28791482999998</v>
      </c>
      <c r="O243" s="37">
        <f>SUMIFS(СВЦЭМ!$G$34:$G$777,СВЦЭМ!$A$34:$A$777,$A243,СВЦЭМ!$B$34:$B$777,O$225)+'СЕТ СН'!$F$12-'СЕТ СН'!$F$23</f>
        <v>-404.97594746999999</v>
      </c>
      <c r="P243" s="37">
        <f>SUMIFS(СВЦЭМ!$G$34:$G$777,СВЦЭМ!$A$34:$A$777,$A243,СВЦЭМ!$B$34:$B$777,P$225)+'СЕТ СН'!$F$12-'СЕТ СН'!$F$23</f>
        <v>-402.82225469000002</v>
      </c>
      <c r="Q243" s="37">
        <f>SUMIFS(СВЦЭМ!$G$34:$G$777,СВЦЭМ!$A$34:$A$777,$A243,СВЦЭМ!$B$34:$B$777,Q$225)+'СЕТ СН'!$F$12-'СЕТ СН'!$F$23</f>
        <v>-402.14556186999999</v>
      </c>
      <c r="R243" s="37">
        <f>SUMIFS(СВЦЭМ!$G$34:$G$777,СВЦЭМ!$A$34:$A$777,$A243,СВЦЭМ!$B$34:$B$777,R$225)+'СЕТ СН'!$F$12-'СЕТ СН'!$F$23</f>
        <v>-402.11652146</v>
      </c>
      <c r="S243" s="37">
        <f>SUMIFS(СВЦЭМ!$G$34:$G$777,СВЦЭМ!$A$34:$A$777,$A243,СВЦЭМ!$B$34:$B$777,S$225)+'СЕТ СН'!$F$12-'СЕТ СН'!$F$23</f>
        <v>-405.61672224</v>
      </c>
      <c r="T243" s="37">
        <f>SUMIFS(СВЦЭМ!$G$34:$G$777,СВЦЭМ!$A$34:$A$777,$A243,СВЦЭМ!$B$34:$B$777,T$225)+'СЕТ СН'!$F$12-'СЕТ СН'!$F$23</f>
        <v>-401.25026191000001</v>
      </c>
      <c r="U243" s="37">
        <f>SUMIFS(СВЦЭМ!$G$34:$G$777,СВЦЭМ!$A$34:$A$777,$A243,СВЦЭМ!$B$34:$B$777,U$225)+'СЕТ СН'!$F$12-'СЕТ СН'!$F$23</f>
        <v>-398.26165251999998</v>
      </c>
      <c r="V243" s="37">
        <f>SUMIFS(СВЦЭМ!$G$34:$G$777,СВЦЭМ!$A$34:$A$777,$A243,СВЦЭМ!$B$34:$B$777,V$225)+'СЕТ СН'!$F$12-'СЕТ СН'!$F$23</f>
        <v>-393.68493281999997</v>
      </c>
      <c r="W243" s="37">
        <f>SUMIFS(СВЦЭМ!$G$34:$G$777,СВЦЭМ!$A$34:$A$777,$A243,СВЦЭМ!$B$34:$B$777,W$225)+'СЕТ СН'!$F$12-'СЕТ СН'!$F$23</f>
        <v>-385.84772267</v>
      </c>
      <c r="X243" s="37">
        <f>SUMIFS(СВЦЭМ!$G$34:$G$777,СВЦЭМ!$A$34:$A$777,$A243,СВЦЭМ!$B$34:$B$777,X$225)+'СЕТ СН'!$F$12-'СЕТ СН'!$F$23</f>
        <v>-372.45915955999999</v>
      </c>
      <c r="Y243" s="37">
        <f>SUMIFS(СВЦЭМ!$G$34:$G$777,СВЦЭМ!$A$34:$A$777,$A243,СВЦЭМ!$B$34:$B$777,Y$225)+'СЕТ СН'!$F$12-'СЕТ СН'!$F$23</f>
        <v>-342.38569114000001</v>
      </c>
    </row>
    <row r="244" spans="1:25" ht="15.75" x14ac:dyDescent="0.2">
      <c r="A244" s="36">
        <f t="shared" si="6"/>
        <v>42935</v>
      </c>
      <c r="B244" s="37">
        <f>SUMIFS(СВЦЭМ!$G$34:$G$777,СВЦЭМ!$A$34:$A$777,$A244,СВЦЭМ!$B$34:$B$777,B$225)+'СЕТ СН'!$F$12-'СЕТ СН'!$F$23</f>
        <v>-362.79456984000001</v>
      </c>
      <c r="C244" s="37">
        <f>SUMIFS(СВЦЭМ!$G$34:$G$777,СВЦЭМ!$A$34:$A$777,$A244,СВЦЭМ!$B$34:$B$777,C$225)+'СЕТ СН'!$F$12-'СЕТ СН'!$F$23</f>
        <v>-338.73553248999997</v>
      </c>
      <c r="D244" s="37">
        <f>SUMIFS(СВЦЭМ!$G$34:$G$777,СВЦЭМ!$A$34:$A$777,$A244,СВЦЭМ!$B$34:$B$777,D$225)+'СЕТ СН'!$F$12-'СЕТ СН'!$F$23</f>
        <v>-327.06730443999999</v>
      </c>
      <c r="E244" s="37">
        <f>SUMIFS(СВЦЭМ!$G$34:$G$777,СВЦЭМ!$A$34:$A$777,$A244,СВЦЭМ!$B$34:$B$777,E$225)+'СЕТ СН'!$F$12-'СЕТ СН'!$F$23</f>
        <v>-323.33981591999998</v>
      </c>
      <c r="F244" s="37">
        <f>SUMIFS(СВЦЭМ!$G$34:$G$777,СВЦЭМ!$A$34:$A$777,$A244,СВЦЭМ!$B$34:$B$777,F$225)+'СЕТ СН'!$F$12-'СЕТ СН'!$F$23</f>
        <v>-321.22106399</v>
      </c>
      <c r="G244" s="37">
        <f>SUMIFS(СВЦЭМ!$G$34:$G$777,СВЦЭМ!$A$34:$A$777,$A244,СВЦЭМ!$B$34:$B$777,G$225)+'СЕТ СН'!$F$12-'СЕТ СН'!$F$23</f>
        <v>-323.62426621999998</v>
      </c>
      <c r="H244" s="37">
        <f>SUMIFS(СВЦЭМ!$G$34:$G$777,СВЦЭМ!$A$34:$A$777,$A244,СВЦЭМ!$B$34:$B$777,H$225)+'СЕТ СН'!$F$12-'СЕТ СН'!$F$23</f>
        <v>-342.46577399</v>
      </c>
      <c r="I244" s="37">
        <f>SUMIFS(СВЦЭМ!$G$34:$G$777,СВЦЭМ!$A$34:$A$777,$A244,СВЦЭМ!$B$34:$B$777,I$225)+'СЕТ СН'!$F$12-'СЕТ СН'!$F$23</f>
        <v>-361.84455350999997</v>
      </c>
      <c r="J244" s="37">
        <f>SUMIFS(СВЦЭМ!$G$34:$G$777,СВЦЭМ!$A$34:$A$777,$A244,СВЦЭМ!$B$34:$B$777,J$225)+'СЕТ СН'!$F$12-'СЕТ СН'!$F$23</f>
        <v>-388.14118604999999</v>
      </c>
      <c r="K244" s="37">
        <f>SUMIFS(СВЦЭМ!$G$34:$G$777,СВЦЭМ!$A$34:$A$777,$A244,СВЦЭМ!$B$34:$B$777,K$225)+'СЕТ СН'!$F$12-'СЕТ СН'!$F$23</f>
        <v>-408.41793054999999</v>
      </c>
      <c r="L244" s="37">
        <f>SUMIFS(СВЦЭМ!$G$34:$G$777,СВЦЭМ!$A$34:$A$777,$A244,СВЦЭМ!$B$34:$B$777,L$225)+'СЕТ СН'!$F$12-'СЕТ СН'!$F$23</f>
        <v>-425.47332112999999</v>
      </c>
      <c r="M244" s="37">
        <f>SUMIFS(СВЦЭМ!$G$34:$G$777,СВЦЭМ!$A$34:$A$777,$A244,СВЦЭМ!$B$34:$B$777,M$225)+'СЕТ СН'!$F$12-'СЕТ СН'!$F$23</f>
        <v>-429.62072172000001</v>
      </c>
      <c r="N244" s="37">
        <f>SUMIFS(СВЦЭМ!$G$34:$G$777,СВЦЭМ!$A$34:$A$777,$A244,СВЦЭМ!$B$34:$B$777,N$225)+'СЕТ СН'!$F$12-'СЕТ СН'!$F$23</f>
        <v>-429.31244895999998</v>
      </c>
      <c r="O244" s="37">
        <f>SUMIFS(СВЦЭМ!$G$34:$G$777,СВЦЭМ!$A$34:$A$777,$A244,СВЦЭМ!$B$34:$B$777,O$225)+'СЕТ СН'!$F$12-'СЕТ СН'!$F$23</f>
        <v>-435.08609410999998</v>
      </c>
      <c r="P244" s="37">
        <f>SUMIFS(СВЦЭМ!$G$34:$G$777,СВЦЭМ!$A$34:$A$777,$A244,СВЦЭМ!$B$34:$B$777,P$225)+'СЕТ СН'!$F$12-'СЕТ СН'!$F$23</f>
        <v>-430.39520474</v>
      </c>
      <c r="Q244" s="37">
        <f>SUMIFS(СВЦЭМ!$G$34:$G$777,СВЦЭМ!$A$34:$A$777,$A244,СВЦЭМ!$B$34:$B$777,Q$225)+'СЕТ СН'!$F$12-'СЕТ СН'!$F$23</f>
        <v>-429.88283093000001</v>
      </c>
      <c r="R244" s="37">
        <f>SUMIFS(СВЦЭМ!$G$34:$G$777,СВЦЭМ!$A$34:$A$777,$A244,СВЦЭМ!$B$34:$B$777,R$225)+'СЕТ СН'!$F$12-'СЕТ СН'!$F$23</f>
        <v>-428.52263068000002</v>
      </c>
      <c r="S244" s="37">
        <f>SUMIFS(СВЦЭМ!$G$34:$G$777,СВЦЭМ!$A$34:$A$777,$A244,СВЦЭМ!$B$34:$B$777,S$225)+'СЕТ СН'!$F$12-'СЕТ СН'!$F$23</f>
        <v>-432.94017030999998</v>
      </c>
      <c r="T244" s="37">
        <f>SUMIFS(СВЦЭМ!$G$34:$G$777,СВЦЭМ!$A$34:$A$777,$A244,СВЦЭМ!$B$34:$B$777,T$225)+'СЕТ СН'!$F$12-'СЕТ СН'!$F$23</f>
        <v>-429.96227121000004</v>
      </c>
      <c r="U244" s="37">
        <f>SUMIFS(СВЦЭМ!$G$34:$G$777,СВЦЭМ!$A$34:$A$777,$A244,СВЦЭМ!$B$34:$B$777,U$225)+'СЕТ СН'!$F$12-'СЕТ СН'!$F$23</f>
        <v>-429.07738800000004</v>
      </c>
      <c r="V244" s="37">
        <f>SUMIFS(СВЦЭМ!$G$34:$G$777,СВЦЭМ!$A$34:$A$777,$A244,СВЦЭМ!$B$34:$B$777,V$225)+'СЕТ СН'!$F$12-'СЕТ СН'!$F$23</f>
        <v>-425.52354277000001</v>
      </c>
      <c r="W244" s="37">
        <f>SUMIFS(СВЦЭМ!$G$34:$G$777,СВЦЭМ!$A$34:$A$777,$A244,СВЦЭМ!$B$34:$B$777,W$225)+'СЕТ СН'!$F$12-'СЕТ СН'!$F$23</f>
        <v>-417.04053436999999</v>
      </c>
      <c r="X244" s="37">
        <f>SUMIFS(СВЦЭМ!$G$34:$G$777,СВЦЭМ!$A$34:$A$777,$A244,СВЦЭМ!$B$34:$B$777,X$225)+'СЕТ СН'!$F$12-'СЕТ СН'!$F$23</f>
        <v>-399.82363280000004</v>
      </c>
      <c r="Y244" s="37">
        <f>SUMIFS(СВЦЭМ!$G$34:$G$777,СВЦЭМ!$A$34:$A$777,$A244,СВЦЭМ!$B$34:$B$777,Y$225)+'СЕТ СН'!$F$12-'СЕТ СН'!$F$23</f>
        <v>-376.44362634999999</v>
      </c>
    </row>
    <row r="245" spans="1:25" ht="15.75" x14ac:dyDescent="0.2">
      <c r="A245" s="36">
        <f t="shared" si="6"/>
        <v>42936</v>
      </c>
      <c r="B245" s="37">
        <f>SUMIFS(СВЦЭМ!$G$34:$G$777,СВЦЭМ!$A$34:$A$777,$A245,СВЦЭМ!$B$34:$B$777,B$225)+'СЕТ СН'!$F$12-'СЕТ СН'!$F$23</f>
        <v>-375.77401140000001</v>
      </c>
      <c r="C245" s="37">
        <f>SUMIFS(СВЦЭМ!$G$34:$G$777,СВЦЭМ!$A$34:$A$777,$A245,СВЦЭМ!$B$34:$B$777,C$225)+'СЕТ СН'!$F$12-'СЕТ СН'!$F$23</f>
        <v>-357.68071291000001</v>
      </c>
      <c r="D245" s="37">
        <f>SUMIFS(СВЦЭМ!$G$34:$G$777,СВЦЭМ!$A$34:$A$777,$A245,СВЦЭМ!$B$34:$B$777,D$225)+'СЕТ СН'!$F$12-'СЕТ СН'!$F$23</f>
        <v>-341.49938398</v>
      </c>
      <c r="E245" s="37">
        <f>SUMIFS(СВЦЭМ!$G$34:$G$777,СВЦЭМ!$A$34:$A$777,$A245,СВЦЭМ!$B$34:$B$777,E$225)+'СЕТ СН'!$F$12-'СЕТ СН'!$F$23</f>
        <v>-335.19045672999999</v>
      </c>
      <c r="F245" s="37">
        <f>SUMIFS(СВЦЭМ!$G$34:$G$777,СВЦЭМ!$A$34:$A$777,$A245,СВЦЭМ!$B$34:$B$777,F$225)+'СЕТ СН'!$F$12-'СЕТ СН'!$F$23</f>
        <v>-334.76800492000001</v>
      </c>
      <c r="G245" s="37">
        <f>SUMIFS(СВЦЭМ!$G$34:$G$777,СВЦЭМ!$A$34:$A$777,$A245,СВЦЭМ!$B$34:$B$777,G$225)+'СЕТ СН'!$F$12-'СЕТ СН'!$F$23</f>
        <v>-335.21689574999999</v>
      </c>
      <c r="H245" s="37">
        <f>SUMIFS(СВЦЭМ!$G$34:$G$777,СВЦЭМ!$A$34:$A$777,$A245,СВЦЭМ!$B$34:$B$777,H$225)+'СЕТ СН'!$F$12-'СЕТ СН'!$F$23</f>
        <v>-354.04748165000001</v>
      </c>
      <c r="I245" s="37">
        <f>SUMIFS(СВЦЭМ!$G$34:$G$777,СВЦЭМ!$A$34:$A$777,$A245,СВЦЭМ!$B$34:$B$777,I$225)+'СЕТ СН'!$F$12-'СЕТ СН'!$F$23</f>
        <v>-367.78591381000001</v>
      </c>
      <c r="J245" s="37">
        <f>SUMIFS(СВЦЭМ!$G$34:$G$777,СВЦЭМ!$A$34:$A$777,$A245,СВЦЭМ!$B$34:$B$777,J$225)+'СЕТ СН'!$F$12-'СЕТ СН'!$F$23</f>
        <v>-396.62871472</v>
      </c>
      <c r="K245" s="37">
        <f>SUMIFS(СВЦЭМ!$G$34:$G$777,СВЦЭМ!$A$34:$A$777,$A245,СВЦЭМ!$B$34:$B$777,K$225)+'СЕТ СН'!$F$12-'СЕТ СН'!$F$23</f>
        <v>-414.83038585999998</v>
      </c>
      <c r="L245" s="37">
        <f>SUMIFS(СВЦЭМ!$G$34:$G$777,СВЦЭМ!$A$34:$A$777,$A245,СВЦЭМ!$B$34:$B$777,L$225)+'СЕТ СН'!$F$12-'СЕТ СН'!$F$23</f>
        <v>-430.57038782999996</v>
      </c>
      <c r="M245" s="37">
        <f>SUMIFS(СВЦЭМ!$G$34:$G$777,СВЦЭМ!$A$34:$A$777,$A245,СВЦЭМ!$B$34:$B$777,M$225)+'СЕТ СН'!$F$12-'СЕТ СН'!$F$23</f>
        <v>-440.08168324999997</v>
      </c>
      <c r="N245" s="37">
        <f>SUMIFS(СВЦЭМ!$G$34:$G$777,СВЦЭМ!$A$34:$A$777,$A245,СВЦЭМ!$B$34:$B$777,N$225)+'СЕТ СН'!$F$12-'СЕТ СН'!$F$23</f>
        <v>-439.59974310000001</v>
      </c>
      <c r="O245" s="37">
        <f>SUMIFS(СВЦЭМ!$G$34:$G$777,СВЦЭМ!$A$34:$A$777,$A245,СВЦЭМ!$B$34:$B$777,O$225)+'СЕТ СН'!$F$12-'СЕТ СН'!$F$23</f>
        <v>-443.35787845999999</v>
      </c>
      <c r="P245" s="37">
        <f>SUMIFS(СВЦЭМ!$G$34:$G$777,СВЦЭМ!$A$34:$A$777,$A245,СВЦЭМ!$B$34:$B$777,P$225)+'СЕТ СН'!$F$12-'СЕТ СН'!$F$23</f>
        <v>-439.15128303</v>
      </c>
      <c r="Q245" s="37">
        <f>SUMIFS(СВЦЭМ!$G$34:$G$777,СВЦЭМ!$A$34:$A$777,$A245,СВЦЭМ!$B$34:$B$777,Q$225)+'СЕТ СН'!$F$12-'СЕТ СН'!$F$23</f>
        <v>-439.19575325</v>
      </c>
      <c r="R245" s="37">
        <f>SUMIFS(СВЦЭМ!$G$34:$G$777,СВЦЭМ!$A$34:$A$777,$A245,СВЦЭМ!$B$34:$B$777,R$225)+'СЕТ СН'!$F$12-'СЕТ СН'!$F$23</f>
        <v>-438.24525667</v>
      </c>
      <c r="S245" s="37">
        <f>SUMIFS(СВЦЭМ!$G$34:$G$777,СВЦЭМ!$A$34:$A$777,$A245,СВЦЭМ!$B$34:$B$777,S$225)+'СЕТ СН'!$F$12-'СЕТ СН'!$F$23</f>
        <v>-438.82844581000001</v>
      </c>
      <c r="T245" s="37">
        <f>SUMIFS(СВЦЭМ!$G$34:$G$777,СВЦЭМ!$A$34:$A$777,$A245,СВЦЭМ!$B$34:$B$777,T$225)+'СЕТ СН'!$F$12-'СЕТ СН'!$F$23</f>
        <v>-434.74842726999998</v>
      </c>
      <c r="U245" s="37">
        <f>SUMIFS(СВЦЭМ!$G$34:$G$777,СВЦЭМ!$A$34:$A$777,$A245,СВЦЭМ!$B$34:$B$777,U$225)+'СЕТ СН'!$F$12-'СЕТ СН'!$F$23</f>
        <v>-433.49156073</v>
      </c>
      <c r="V245" s="37">
        <f>SUMIFS(СВЦЭМ!$G$34:$G$777,СВЦЭМ!$A$34:$A$777,$A245,СВЦЭМ!$B$34:$B$777,V$225)+'СЕТ СН'!$F$12-'СЕТ СН'!$F$23</f>
        <v>-437.61122972999999</v>
      </c>
      <c r="W245" s="37">
        <f>SUMIFS(СВЦЭМ!$G$34:$G$777,СВЦЭМ!$A$34:$A$777,$A245,СВЦЭМ!$B$34:$B$777,W$225)+'СЕТ СН'!$F$12-'СЕТ СН'!$F$23</f>
        <v>-433.25180628999999</v>
      </c>
      <c r="X245" s="37">
        <f>SUMIFS(СВЦЭМ!$G$34:$G$777,СВЦЭМ!$A$34:$A$777,$A245,СВЦЭМ!$B$34:$B$777,X$225)+'СЕТ СН'!$F$12-'СЕТ СН'!$F$23</f>
        <v>-417.81821451999997</v>
      </c>
      <c r="Y245" s="37">
        <f>SUMIFS(СВЦЭМ!$G$34:$G$777,СВЦЭМ!$A$34:$A$777,$A245,СВЦЭМ!$B$34:$B$777,Y$225)+'СЕТ СН'!$F$12-'СЕТ СН'!$F$23</f>
        <v>-392.05840116000002</v>
      </c>
    </row>
    <row r="246" spans="1:25" ht="15.75" x14ac:dyDescent="0.2">
      <c r="A246" s="36">
        <f t="shared" si="6"/>
        <v>42937</v>
      </c>
      <c r="B246" s="37">
        <f>SUMIFS(СВЦЭМ!$G$34:$G$777,СВЦЭМ!$A$34:$A$777,$A246,СВЦЭМ!$B$34:$B$777,B$225)+'СЕТ СН'!$F$12-'СЕТ СН'!$F$23</f>
        <v>-375.68163662000001</v>
      </c>
      <c r="C246" s="37">
        <f>SUMIFS(СВЦЭМ!$G$34:$G$777,СВЦЭМ!$A$34:$A$777,$A246,СВЦЭМ!$B$34:$B$777,C$225)+'СЕТ СН'!$F$12-'СЕТ СН'!$F$23</f>
        <v>-365.00973816999999</v>
      </c>
      <c r="D246" s="37">
        <f>SUMIFS(СВЦЭМ!$G$34:$G$777,СВЦЭМ!$A$34:$A$777,$A246,СВЦЭМ!$B$34:$B$777,D$225)+'СЕТ СН'!$F$12-'СЕТ СН'!$F$23</f>
        <v>-354.08814902</v>
      </c>
      <c r="E246" s="37">
        <f>SUMIFS(СВЦЭМ!$G$34:$G$777,СВЦЭМ!$A$34:$A$777,$A246,СВЦЭМ!$B$34:$B$777,E$225)+'СЕТ СН'!$F$12-'СЕТ СН'!$F$23</f>
        <v>-352.76523843000001</v>
      </c>
      <c r="F246" s="37">
        <f>SUMIFS(СВЦЭМ!$G$34:$G$777,СВЦЭМ!$A$34:$A$777,$A246,СВЦЭМ!$B$34:$B$777,F$225)+'СЕТ СН'!$F$12-'СЕТ СН'!$F$23</f>
        <v>-354.52746208999997</v>
      </c>
      <c r="G246" s="37">
        <f>SUMIFS(СВЦЭМ!$G$34:$G$777,СВЦЭМ!$A$34:$A$777,$A246,СВЦЭМ!$B$34:$B$777,G$225)+'СЕТ СН'!$F$12-'СЕТ СН'!$F$23</f>
        <v>-356.06636013000002</v>
      </c>
      <c r="H246" s="37">
        <f>SUMIFS(СВЦЭМ!$G$34:$G$777,СВЦЭМ!$A$34:$A$777,$A246,СВЦЭМ!$B$34:$B$777,H$225)+'СЕТ СН'!$F$12-'СЕТ СН'!$F$23</f>
        <v>-372.33559192999996</v>
      </c>
      <c r="I246" s="37">
        <f>SUMIFS(СВЦЭМ!$G$34:$G$777,СВЦЭМ!$A$34:$A$777,$A246,СВЦЭМ!$B$34:$B$777,I$225)+'СЕТ СН'!$F$12-'СЕТ СН'!$F$23</f>
        <v>-389.59403529999997</v>
      </c>
      <c r="J246" s="37">
        <f>SUMIFS(СВЦЭМ!$G$34:$G$777,СВЦЭМ!$A$34:$A$777,$A246,СВЦЭМ!$B$34:$B$777,J$225)+'СЕТ СН'!$F$12-'СЕТ СН'!$F$23</f>
        <v>-401.01155101000001</v>
      </c>
      <c r="K246" s="37">
        <f>SUMIFS(СВЦЭМ!$G$34:$G$777,СВЦЭМ!$A$34:$A$777,$A246,СВЦЭМ!$B$34:$B$777,K$225)+'СЕТ СН'!$F$12-'СЕТ СН'!$F$23</f>
        <v>-419.18650585</v>
      </c>
      <c r="L246" s="37">
        <f>SUMIFS(СВЦЭМ!$G$34:$G$777,СВЦЭМ!$A$34:$A$777,$A246,СВЦЭМ!$B$34:$B$777,L$225)+'СЕТ СН'!$F$12-'СЕТ СН'!$F$23</f>
        <v>-425.60784151999997</v>
      </c>
      <c r="M246" s="37">
        <f>SUMIFS(СВЦЭМ!$G$34:$G$777,СВЦЭМ!$A$34:$A$777,$A246,СВЦЭМ!$B$34:$B$777,M$225)+'СЕТ СН'!$F$12-'СЕТ СН'!$F$23</f>
        <v>-418.94237191000002</v>
      </c>
      <c r="N246" s="37">
        <f>SUMIFS(СВЦЭМ!$G$34:$G$777,СВЦЭМ!$A$34:$A$777,$A246,СВЦЭМ!$B$34:$B$777,N$225)+'СЕТ СН'!$F$12-'СЕТ СН'!$F$23</f>
        <v>-419.23087140999996</v>
      </c>
      <c r="O246" s="37">
        <f>SUMIFS(СВЦЭМ!$G$34:$G$777,СВЦЭМ!$A$34:$A$777,$A246,СВЦЭМ!$B$34:$B$777,O$225)+'СЕТ СН'!$F$12-'СЕТ СН'!$F$23</f>
        <v>-420.98346427000001</v>
      </c>
      <c r="P246" s="37">
        <f>SUMIFS(СВЦЭМ!$G$34:$G$777,СВЦЭМ!$A$34:$A$777,$A246,СВЦЭМ!$B$34:$B$777,P$225)+'СЕТ СН'!$F$12-'СЕТ СН'!$F$23</f>
        <v>-422.12849285999999</v>
      </c>
      <c r="Q246" s="37">
        <f>SUMIFS(СВЦЭМ!$G$34:$G$777,СВЦЭМ!$A$34:$A$777,$A246,СВЦЭМ!$B$34:$B$777,Q$225)+'СЕТ СН'!$F$12-'СЕТ СН'!$F$23</f>
        <v>-423.49463216999999</v>
      </c>
      <c r="R246" s="37">
        <f>SUMIFS(СВЦЭМ!$G$34:$G$777,СВЦЭМ!$A$34:$A$777,$A246,СВЦЭМ!$B$34:$B$777,R$225)+'СЕТ СН'!$F$12-'СЕТ СН'!$F$23</f>
        <v>-425.30174707000003</v>
      </c>
      <c r="S246" s="37">
        <f>SUMIFS(СВЦЭМ!$G$34:$G$777,СВЦЭМ!$A$34:$A$777,$A246,СВЦЭМ!$B$34:$B$777,S$225)+'СЕТ СН'!$F$12-'СЕТ СН'!$F$23</f>
        <v>-425.06596352999998</v>
      </c>
      <c r="T246" s="37">
        <f>SUMIFS(СВЦЭМ!$G$34:$G$777,СВЦЭМ!$A$34:$A$777,$A246,СВЦЭМ!$B$34:$B$777,T$225)+'СЕТ СН'!$F$12-'СЕТ СН'!$F$23</f>
        <v>-427.69047975000001</v>
      </c>
      <c r="U246" s="37">
        <f>SUMIFS(СВЦЭМ!$G$34:$G$777,СВЦЭМ!$A$34:$A$777,$A246,СВЦЭМ!$B$34:$B$777,U$225)+'СЕТ СН'!$F$12-'СЕТ СН'!$F$23</f>
        <v>-431.84880192000003</v>
      </c>
      <c r="V246" s="37">
        <f>SUMIFS(СВЦЭМ!$G$34:$G$777,СВЦЭМ!$A$34:$A$777,$A246,СВЦЭМ!$B$34:$B$777,V$225)+'СЕТ СН'!$F$12-'СЕТ СН'!$F$23</f>
        <v>-433.89336221999997</v>
      </c>
      <c r="W246" s="37">
        <f>SUMIFS(СВЦЭМ!$G$34:$G$777,СВЦЭМ!$A$34:$A$777,$A246,СВЦЭМ!$B$34:$B$777,W$225)+'СЕТ СН'!$F$12-'СЕТ СН'!$F$23</f>
        <v>-420.65145244000001</v>
      </c>
      <c r="X246" s="37">
        <f>SUMIFS(СВЦЭМ!$G$34:$G$777,СВЦЭМ!$A$34:$A$777,$A246,СВЦЭМ!$B$34:$B$777,X$225)+'СЕТ СН'!$F$12-'СЕТ СН'!$F$23</f>
        <v>-413.02711787999999</v>
      </c>
      <c r="Y246" s="37">
        <f>SUMIFS(СВЦЭМ!$G$34:$G$777,СВЦЭМ!$A$34:$A$777,$A246,СВЦЭМ!$B$34:$B$777,Y$225)+'СЕТ СН'!$F$12-'СЕТ СН'!$F$23</f>
        <v>-392.08704075000003</v>
      </c>
    </row>
    <row r="247" spans="1:25" ht="15.75" x14ac:dyDescent="0.2">
      <c r="A247" s="36">
        <f t="shared" si="6"/>
        <v>42938</v>
      </c>
      <c r="B247" s="37">
        <f>SUMIFS(СВЦЭМ!$G$34:$G$777,СВЦЭМ!$A$34:$A$777,$A247,СВЦЭМ!$B$34:$B$777,B$225)+'СЕТ СН'!$F$12-'СЕТ СН'!$F$23</f>
        <v>-375.34481359</v>
      </c>
      <c r="C247" s="37">
        <f>SUMIFS(СВЦЭМ!$G$34:$G$777,СВЦЭМ!$A$34:$A$777,$A247,СВЦЭМ!$B$34:$B$777,C$225)+'СЕТ СН'!$F$12-'СЕТ СН'!$F$23</f>
        <v>-366.89988928000002</v>
      </c>
      <c r="D247" s="37">
        <f>SUMIFS(СВЦЭМ!$G$34:$G$777,СВЦЭМ!$A$34:$A$777,$A247,СВЦЭМ!$B$34:$B$777,D$225)+'СЕТ СН'!$F$12-'СЕТ СН'!$F$23</f>
        <v>-362.43347978999998</v>
      </c>
      <c r="E247" s="37">
        <f>SUMIFS(СВЦЭМ!$G$34:$G$777,СВЦЭМ!$A$34:$A$777,$A247,СВЦЭМ!$B$34:$B$777,E$225)+'СЕТ СН'!$F$12-'СЕТ СН'!$F$23</f>
        <v>-357.92897303000001</v>
      </c>
      <c r="F247" s="37">
        <f>SUMIFS(СВЦЭМ!$G$34:$G$777,СВЦЭМ!$A$34:$A$777,$A247,СВЦЭМ!$B$34:$B$777,F$225)+'СЕТ СН'!$F$12-'СЕТ СН'!$F$23</f>
        <v>-355.34568287000002</v>
      </c>
      <c r="G247" s="37">
        <f>SUMIFS(СВЦЭМ!$G$34:$G$777,СВЦЭМ!$A$34:$A$777,$A247,СВЦЭМ!$B$34:$B$777,G$225)+'СЕТ СН'!$F$12-'СЕТ СН'!$F$23</f>
        <v>-357.29611063999999</v>
      </c>
      <c r="H247" s="37">
        <f>SUMIFS(СВЦЭМ!$G$34:$G$777,СВЦЭМ!$A$34:$A$777,$A247,СВЦЭМ!$B$34:$B$777,H$225)+'СЕТ СН'!$F$12-'СЕТ СН'!$F$23</f>
        <v>-365.39271654000004</v>
      </c>
      <c r="I247" s="37">
        <f>SUMIFS(СВЦЭМ!$G$34:$G$777,СВЦЭМ!$A$34:$A$777,$A247,СВЦЭМ!$B$34:$B$777,I$225)+'СЕТ СН'!$F$12-'СЕТ СН'!$F$23</f>
        <v>-389.13238623000001</v>
      </c>
      <c r="J247" s="37">
        <f>SUMIFS(СВЦЭМ!$G$34:$G$777,СВЦЭМ!$A$34:$A$777,$A247,СВЦЭМ!$B$34:$B$777,J$225)+'СЕТ СН'!$F$12-'СЕТ СН'!$F$23</f>
        <v>-416.24876416999996</v>
      </c>
      <c r="K247" s="37">
        <f>SUMIFS(СВЦЭМ!$G$34:$G$777,СВЦЭМ!$A$34:$A$777,$A247,СВЦЭМ!$B$34:$B$777,K$225)+'СЕТ СН'!$F$12-'СЕТ СН'!$F$23</f>
        <v>-434.59303691000002</v>
      </c>
      <c r="L247" s="37">
        <f>SUMIFS(СВЦЭМ!$G$34:$G$777,СВЦЭМ!$A$34:$A$777,$A247,СВЦЭМ!$B$34:$B$777,L$225)+'СЕТ СН'!$F$12-'СЕТ СН'!$F$23</f>
        <v>-448.11268847999997</v>
      </c>
      <c r="M247" s="37">
        <f>SUMIFS(СВЦЭМ!$G$34:$G$777,СВЦЭМ!$A$34:$A$777,$A247,СВЦЭМ!$B$34:$B$777,M$225)+'СЕТ СН'!$F$12-'СЕТ СН'!$F$23</f>
        <v>-432.66784960000001</v>
      </c>
      <c r="N247" s="37">
        <f>SUMIFS(СВЦЭМ!$G$34:$G$777,СВЦЭМ!$A$34:$A$777,$A247,СВЦЭМ!$B$34:$B$777,N$225)+'СЕТ СН'!$F$12-'СЕТ СН'!$F$23</f>
        <v>-437.45237823000002</v>
      </c>
      <c r="O247" s="37">
        <f>SUMIFS(СВЦЭМ!$G$34:$G$777,СВЦЭМ!$A$34:$A$777,$A247,СВЦЭМ!$B$34:$B$777,O$225)+'СЕТ СН'!$F$12-'СЕТ СН'!$F$23</f>
        <v>-446.86847710000001</v>
      </c>
      <c r="P247" s="37">
        <f>SUMIFS(СВЦЭМ!$G$34:$G$777,СВЦЭМ!$A$34:$A$777,$A247,СВЦЭМ!$B$34:$B$777,P$225)+'СЕТ СН'!$F$12-'СЕТ СН'!$F$23</f>
        <v>-449.97432921999996</v>
      </c>
      <c r="Q247" s="37">
        <f>SUMIFS(СВЦЭМ!$G$34:$G$777,СВЦЭМ!$A$34:$A$777,$A247,СВЦЭМ!$B$34:$B$777,Q$225)+'СЕТ СН'!$F$12-'СЕТ СН'!$F$23</f>
        <v>-448.78625857999998</v>
      </c>
      <c r="R247" s="37">
        <f>SUMIFS(СВЦЭМ!$G$34:$G$777,СВЦЭМ!$A$34:$A$777,$A247,СВЦЭМ!$B$34:$B$777,R$225)+'СЕТ СН'!$F$12-'СЕТ СН'!$F$23</f>
        <v>-448.34227512000001</v>
      </c>
      <c r="S247" s="37">
        <f>SUMIFS(СВЦЭМ!$G$34:$G$777,СВЦЭМ!$A$34:$A$777,$A247,СВЦЭМ!$B$34:$B$777,S$225)+'СЕТ СН'!$F$12-'СЕТ СН'!$F$23</f>
        <v>-448.09503548999999</v>
      </c>
      <c r="T247" s="37">
        <f>SUMIFS(СВЦЭМ!$G$34:$G$777,СВЦЭМ!$A$34:$A$777,$A247,СВЦЭМ!$B$34:$B$777,T$225)+'СЕТ СН'!$F$12-'СЕТ СН'!$F$23</f>
        <v>-447.50676040999997</v>
      </c>
      <c r="U247" s="37">
        <f>SUMIFS(СВЦЭМ!$G$34:$G$777,СВЦЭМ!$A$34:$A$777,$A247,СВЦЭМ!$B$34:$B$777,U$225)+'СЕТ СН'!$F$12-'СЕТ СН'!$F$23</f>
        <v>-447.10135021999997</v>
      </c>
      <c r="V247" s="37">
        <f>SUMIFS(СВЦЭМ!$G$34:$G$777,СВЦЭМ!$A$34:$A$777,$A247,СВЦЭМ!$B$34:$B$777,V$225)+'СЕТ СН'!$F$12-'СЕТ СН'!$F$23</f>
        <v>-445.19178515999999</v>
      </c>
      <c r="W247" s="37">
        <f>SUMIFS(СВЦЭМ!$G$34:$G$777,СВЦЭМ!$A$34:$A$777,$A247,СВЦЭМ!$B$34:$B$777,W$225)+'СЕТ СН'!$F$12-'СЕТ СН'!$F$23</f>
        <v>-442.72699739999996</v>
      </c>
      <c r="X247" s="37">
        <f>SUMIFS(СВЦЭМ!$G$34:$G$777,СВЦЭМ!$A$34:$A$777,$A247,СВЦЭМ!$B$34:$B$777,X$225)+'СЕТ СН'!$F$12-'СЕТ СН'!$F$23</f>
        <v>-434.75796468999999</v>
      </c>
      <c r="Y247" s="37">
        <f>SUMIFS(СВЦЭМ!$G$34:$G$777,СВЦЭМ!$A$34:$A$777,$A247,СВЦЭМ!$B$34:$B$777,Y$225)+'СЕТ СН'!$F$12-'СЕТ СН'!$F$23</f>
        <v>-410.21863973000001</v>
      </c>
    </row>
    <row r="248" spans="1:25" ht="15.75" x14ac:dyDescent="0.2">
      <c r="A248" s="36">
        <f t="shared" si="6"/>
        <v>42939</v>
      </c>
      <c r="B248" s="37">
        <f>SUMIFS(СВЦЭМ!$G$34:$G$777,СВЦЭМ!$A$34:$A$777,$A248,СВЦЭМ!$B$34:$B$777,B$225)+'СЕТ СН'!$F$12-'СЕТ СН'!$F$23</f>
        <v>-387.13913905000004</v>
      </c>
      <c r="C248" s="37">
        <f>SUMIFS(СВЦЭМ!$G$34:$G$777,СВЦЭМ!$A$34:$A$777,$A248,СВЦЭМ!$B$34:$B$777,C$225)+'СЕТ СН'!$F$12-'СЕТ СН'!$F$23</f>
        <v>-377.07534707000002</v>
      </c>
      <c r="D248" s="37">
        <f>SUMIFS(СВЦЭМ!$G$34:$G$777,СВЦЭМ!$A$34:$A$777,$A248,СВЦЭМ!$B$34:$B$777,D$225)+'СЕТ СН'!$F$12-'СЕТ СН'!$F$23</f>
        <v>-361.52201246999999</v>
      </c>
      <c r="E248" s="37">
        <f>SUMIFS(СВЦЭМ!$G$34:$G$777,СВЦЭМ!$A$34:$A$777,$A248,СВЦЭМ!$B$34:$B$777,E$225)+'СЕТ СН'!$F$12-'СЕТ СН'!$F$23</f>
        <v>-356.43697900999996</v>
      </c>
      <c r="F248" s="37">
        <f>SUMIFS(СВЦЭМ!$G$34:$G$777,СВЦЭМ!$A$34:$A$777,$A248,СВЦЭМ!$B$34:$B$777,F$225)+'СЕТ СН'!$F$12-'СЕТ СН'!$F$23</f>
        <v>-351.18168212</v>
      </c>
      <c r="G248" s="37">
        <f>SUMIFS(СВЦЭМ!$G$34:$G$777,СВЦЭМ!$A$34:$A$777,$A248,СВЦЭМ!$B$34:$B$777,G$225)+'СЕТ СН'!$F$12-'СЕТ СН'!$F$23</f>
        <v>-351.14089099</v>
      </c>
      <c r="H248" s="37">
        <f>SUMIFS(СВЦЭМ!$G$34:$G$777,СВЦЭМ!$A$34:$A$777,$A248,СВЦЭМ!$B$34:$B$777,H$225)+'СЕТ СН'!$F$12-'СЕТ СН'!$F$23</f>
        <v>-358.00651311000001</v>
      </c>
      <c r="I248" s="37">
        <f>SUMIFS(СВЦЭМ!$G$34:$G$777,СВЦЭМ!$A$34:$A$777,$A248,СВЦЭМ!$B$34:$B$777,I$225)+'СЕТ СН'!$F$12-'СЕТ СН'!$F$23</f>
        <v>-385.5570166</v>
      </c>
      <c r="J248" s="37">
        <f>SUMIFS(СВЦЭМ!$G$34:$G$777,СВЦЭМ!$A$34:$A$777,$A248,СВЦЭМ!$B$34:$B$777,J$225)+'СЕТ СН'!$F$12-'СЕТ СН'!$F$23</f>
        <v>-411.97641888999999</v>
      </c>
      <c r="K248" s="37">
        <f>SUMIFS(СВЦЭМ!$G$34:$G$777,СВЦЭМ!$A$34:$A$777,$A248,СВЦЭМ!$B$34:$B$777,K$225)+'СЕТ СН'!$F$12-'СЕТ СН'!$F$23</f>
        <v>-432.56474192999997</v>
      </c>
      <c r="L248" s="37">
        <f>SUMIFS(СВЦЭМ!$G$34:$G$777,СВЦЭМ!$A$34:$A$777,$A248,СВЦЭМ!$B$34:$B$777,L$225)+'СЕТ СН'!$F$12-'СЕТ СН'!$F$23</f>
        <v>-443.57218956999998</v>
      </c>
      <c r="M248" s="37">
        <f>SUMIFS(СВЦЭМ!$G$34:$G$777,СВЦЭМ!$A$34:$A$777,$A248,СВЦЭМ!$B$34:$B$777,M$225)+'СЕТ СН'!$F$12-'СЕТ СН'!$F$23</f>
        <v>-440.04698668000003</v>
      </c>
      <c r="N248" s="37">
        <f>SUMIFS(СВЦЭМ!$G$34:$G$777,СВЦЭМ!$A$34:$A$777,$A248,СВЦЭМ!$B$34:$B$777,N$225)+'СЕТ СН'!$F$12-'СЕТ СН'!$F$23</f>
        <v>-430.34963984000001</v>
      </c>
      <c r="O248" s="37">
        <f>SUMIFS(СВЦЭМ!$G$34:$G$777,СВЦЭМ!$A$34:$A$777,$A248,СВЦЭМ!$B$34:$B$777,O$225)+'СЕТ СН'!$F$12-'СЕТ СН'!$F$23</f>
        <v>-439.78550817000001</v>
      </c>
      <c r="P248" s="37">
        <f>SUMIFS(СВЦЭМ!$G$34:$G$777,СВЦЭМ!$A$34:$A$777,$A248,СВЦЭМ!$B$34:$B$777,P$225)+'СЕТ СН'!$F$12-'СЕТ СН'!$F$23</f>
        <v>-446.77329164000002</v>
      </c>
      <c r="Q248" s="37">
        <f>SUMIFS(СВЦЭМ!$G$34:$G$777,СВЦЭМ!$A$34:$A$777,$A248,СВЦЭМ!$B$34:$B$777,Q$225)+'СЕТ СН'!$F$12-'СЕТ СН'!$F$23</f>
        <v>-447.05761081000003</v>
      </c>
      <c r="R248" s="37">
        <f>SUMIFS(СВЦЭМ!$G$34:$G$777,СВЦЭМ!$A$34:$A$777,$A248,СВЦЭМ!$B$34:$B$777,R$225)+'СЕТ СН'!$F$12-'СЕТ СН'!$F$23</f>
        <v>-446.39202026999999</v>
      </c>
      <c r="S248" s="37">
        <f>SUMIFS(СВЦЭМ!$G$34:$G$777,СВЦЭМ!$A$34:$A$777,$A248,СВЦЭМ!$B$34:$B$777,S$225)+'СЕТ СН'!$F$12-'СЕТ СН'!$F$23</f>
        <v>-446.54191524999999</v>
      </c>
      <c r="T248" s="37">
        <f>SUMIFS(СВЦЭМ!$G$34:$G$777,СВЦЭМ!$A$34:$A$777,$A248,СВЦЭМ!$B$34:$B$777,T$225)+'СЕТ СН'!$F$12-'СЕТ СН'!$F$23</f>
        <v>-446.18767729000001</v>
      </c>
      <c r="U248" s="37">
        <f>SUMIFS(СВЦЭМ!$G$34:$G$777,СВЦЭМ!$A$34:$A$777,$A248,СВЦЭМ!$B$34:$B$777,U$225)+'СЕТ СН'!$F$12-'СЕТ СН'!$F$23</f>
        <v>-446.08703989000003</v>
      </c>
      <c r="V248" s="37">
        <f>SUMIFS(СВЦЭМ!$G$34:$G$777,СВЦЭМ!$A$34:$A$777,$A248,СВЦЭМ!$B$34:$B$777,V$225)+'СЕТ СН'!$F$12-'СЕТ СН'!$F$23</f>
        <v>-447.87689184999999</v>
      </c>
      <c r="W248" s="37">
        <f>SUMIFS(СВЦЭМ!$G$34:$G$777,СВЦЭМ!$A$34:$A$777,$A248,СВЦЭМ!$B$34:$B$777,W$225)+'СЕТ СН'!$F$12-'СЕТ СН'!$F$23</f>
        <v>-440.31814302999999</v>
      </c>
      <c r="X248" s="37">
        <f>SUMIFS(СВЦЭМ!$G$34:$G$777,СВЦЭМ!$A$34:$A$777,$A248,СВЦЭМ!$B$34:$B$777,X$225)+'СЕТ СН'!$F$12-'СЕТ СН'!$F$23</f>
        <v>-428.68797875000001</v>
      </c>
      <c r="Y248" s="37">
        <f>SUMIFS(СВЦЭМ!$G$34:$G$777,СВЦЭМ!$A$34:$A$777,$A248,СВЦЭМ!$B$34:$B$777,Y$225)+'СЕТ СН'!$F$12-'СЕТ СН'!$F$23</f>
        <v>-413.81923379</v>
      </c>
    </row>
    <row r="249" spans="1:25" ht="15.75" x14ac:dyDescent="0.2">
      <c r="A249" s="36">
        <f t="shared" si="6"/>
        <v>42940</v>
      </c>
      <c r="B249" s="37">
        <f>SUMIFS(СВЦЭМ!$G$34:$G$777,СВЦЭМ!$A$34:$A$777,$A249,СВЦЭМ!$B$34:$B$777,B$225)+'СЕТ СН'!$F$12-'СЕТ СН'!$F$23</f>
        <v>-399.48933031000001</v>
      </c>
      <c r="C249" s="37">
        <f>SUMIFS(СВЦЭМ!$G$34:$G$777,СВЦЭМ!$A$34:$A$777,$A249,СВЦЭМ!$B$34:$B$777,C$225)+'СЕТ СН'!$F$12-'СЕТ СН'!$F$23</f>
        <v>-372.71311962999999</v>
      </c>
      <c r="D249" s="37">
        <f>SUMIFS(СВЦЭМ!$G$34:$G$777,СВЦЭМ!$A$34:$A$777,$A249,СВЦЭМ!$B$34:$B$777,D$225)+'СЕТ СН'!$F$12-'СЕТ СН'!$F$23</f>
        <v>-366.21533464000004</v>
      </c>
      <c r="E249" s="37">
        <f>SUMIFS(СВЦЭМ!$G$34:$G$777,СВЦЭМ!$A$34:$A$777,$A249,СВЦЭМ!$B$34:$B$777,E$225)+'СЕТ СН'!$F$12-'СЕТ СН'!$F$23</f>
        <v>-363.16937705999999</v>
      </c>
      <c r="F249" s="37">
        <f>SUMIFS(СВЦЭМ!$G$34:$G$777,СВЦЭМ!$A$34:$A$777,$A249,СВЦЭМ!$B$34:$B$777,F$225)+'СЕТ СН'!$F$12-'СЕТ СН'!$F$23</f>
        <v>-360.21440279000001</v>
      </c>
      <c r="G249" s="37">
        <f>SUMIFS(СВЦЭМ!$G$34:$G$777,СВЦЭМ!$A$34:$A$777,$A249,СВЦЭМ!$B$34:$B$777,G$225)+'СЕТ СН'!$F$12-'СЕТ СН'!$F$23</f>
        <v>-364.05884401000003</v>
      </c>
      <c r="H249" s="37">
        <f>SUMIFS(СВЦЭМ!$G$34:$G$777,СВЦЭМ!$A$34:$A$777,$A249,СВЦЭМ!$B$34:$B$777,H$225)+'СЕТ СН'!$F$12-'СЕТ СН'!$F$23</f>
        <v>-376.39832982999997</v>
      </c>
      <c r="I249" s="37">
        <f>SUMIFS(СВЦЭМ!$G$34:$G$777,СВЦЭМ!$A$34:$A$777,$A249,СВЦЭМ!$B$34:$B$777,I$225)+'СЕТ СН'!$F$12-'СЕТ СН'!$F$23</f>
        <v>-384.11318912000002</v>
      </c>
      <c r="J249" s="37">
        <f>SUMIFS(СВЦЭМ!$G$34:$G$777,СВЦЭМ!$A$34:$A$777,$A249,СВЦЭМ!$B$34:$B$777,J$225)+'СЕТ СН'!$F$12-'СЕТ СН'!$F$23</f>
        <v>-416.60996524000001</v>
      </c>
      <c r="K249" s="37">
        <f>SUMIFS(СВЦЭМ!$G$34:$G$777,СВЦЭМ!$A$34:$A$777,$A249,СВЦЭМ!$B$34:$B$777,K$225)+'СЕТ СН'!$F$12-'СЕТ СН'!$F$23</f>
        <v>-416.29977700000001</v>
      </c>
      <c r="L249" s="37">
        <f>SUMIFS(СВЦЭМ!$G$34:$G$777,СВЦЭМ!$A$34:$A$777,$A249,СВЦЭМ!$B$34:$B$777,L$225)+'СЕТ СН'!$F$12-'СЕТ СН'!$F$23</f>
        <v>-418.11256662</v>
      </c>
      <c r="M249" s="37">
        <f>SUMIFS(СВЦЭМ!$G$34:$G$777,СВЦЭМ!$A$34:$A$777,$A249,СВЦЭМ!$B$34:$B$777,M$225)+'СЕТ СН'!$F$12-'СЕТ СН'!$F$23</f>
        <v>-416.41664093999998</v>
      </c>
      <c r="N249" s="37">
        <f>SUMIFS(СВЦЭМ!$G$34:$G$777,СВЦЭМ!$A$34:$A$777,$A249,СВЦЭМ!$B$34:$B$777,N$225)+'СЕТ СН'!$F$12-'СЕТ СН'!$F$23</f>
        <v>-417.86777670999999</v>
      </c>
      <c r="O249" s="37">
        <f>SUMIFS(СВЦЭМ!$G$34:$G$777,СВЦЭМ!$A$34:$A$777,$A249,СВЦЭМ!$B$34:$B$777,O$225)+'СЕТ СН'!$F$12-'СЕТ СН'!$F$23</f>
        <v>-416.69292820999999</v>
      </c>
      <c r="P249" s="37">
        <f>SUMIFS(СВЦЭМ!$G$34:$G$777,СВЦЭМ!$A$34:$A$777,$A249,СВЦЭМ!$B$34:$B$777,P$225)+'СЕТ СН'!$F$12-'СЕТ СН'!$F$23</f>
        <v>-418.46313844999997</v>
      </c>
      <c r="Q249" s="37">
        <f>SUMIFS(СВЦЭМ!$G$34:$G$777,СВЦЭМ!$A$34:$A$777,$A249,СВЦЭМ!$B$34:$B$777,Q$225)+'СЕТ СН'!$F$12-'СЕТ СН'!$F$23</f>
        <v>-418.62070788</v>
      </c>
      <c r="R249" s="37">
        <f>SUMIFS(СВЦЭМ!$G$34:$G$777,СВЦЭМ!$A$34:$A$777,$A249,СВЦЭМ!$B$34:$B$777,R$225)+'СЕТ СН'!$F$12-'СЕТ СН'!$F$23</f>
        <v>-419.71482645000003</v>
      </c>
      <c r="S249" s="37">
        <f>SUMIFS(СВЦЭМ!$G$34:$G$777,СВЦЭМ!$A$34:$A$777,$A249,СВЦЭМ!$B$34:$B$777,S$225)+'СЕТ СН'!$F$12-'СЕТ СН'!$F$23</f>
        <v>-420.28201160000003</v>
      </c>
      <c r="T249" s="37">
        <f>SUMIFS(СВЦЭМ!$G$34:$G$777,СВЦЭМ!$A$34:$A$777,$A249,СВЦЭМ!$B$34:$B$777,T$225)+'СЕТ СН'!$F$12-'СЕТ СН'!$F$23</f>
        <v>-419.53743378000001</v>
      </c>
      <c r="U249" s="37">
        <f>SUMIFS(СВЦЭМ!$G$34:$G$777,СВЦЭМ!$A$34:$A$777,$A249,СВЦЭМ!$B$34:$B$777,U$225)+'СЕТ СН'!$F$12-'СЕТ СН'!$F$23</f>
        <v>-420.68763683999998</v>
      </c>
      <c r="V249" s="37">
        <f>SUMIFS(СВЦЭМ!$G$34:$G$777,СВЦЭМ!$A$34:$A$777,$A249,СВЦЭМ!$B$34:$B$777,V$225)+'СЕТ СН'!$F$12-'СЕТ СН'!$F$23</f>
        <v>-422.42371348</v>
      </c>
      <c r="W249" s="37">
        <f>SUMIFS(СВЦЭМ!$G$34:$G$777,СВЦЭМ!$A$34:$A$777,$A249,СВЦЭМ!$B$34:$B$777,W$225)+'СЕТ СН'!$F$12-'СЕТ СН'!$F$23</f>
        <v>-415.2021871</v>
      </c>
      <c r="X249" s="37">
        <f>SUMIFS(СВЦЭМ!$G$34:$G$777,СВЦЭМ!$A$34:$A$777,$A249,СВЦЭМ!$B$34:$B$777,X$225)+'СЕТ СН'!$F$12-'СЕТ СН'!$F$23</f>
        <v>-422.72492351</v>
      </c>
      <c r="Y249" s="37">
        <f>SUMIFS(СВЦЭМ!$G$34:$G$777,СВЦЭМ!$A$34:$A$777,$A249,СВЦЭМ!$B$34:$B$777,Y$225)+'СЕТ СН'!$F$12-'СЕТ СН'!$F$23</f>
        <v>-407.01373410999997</v>
      </c>
    </row>
    <row r="250" spans="1:25" ht="15.75" x14ac:dyDescent="0.2">
      <c r="A250" s="36">
        <f t="shared" si="6"/>
        <v>42941</v>
      </c>
      <c r="B250" s="37">
        <f>SUMIFS(СВЦЭМ!$G$34:$G$777,СВЦЭМ!$A$34:$A$777,$A250,СВЦЭМ!$B$34:$B$777,B$225)+'СЕТ СН'!$F$12-'СЕТ СН'!$F$23</f>
        <v>-389.05404146000001</v>
      </c>
      <c r="C250" s="37">
        <f>SUMIFS(СВЦЭМ!$G$34:$G$777,СВЦЭМ!$A$34:$A$777,$A250,СВЦЭМ!$B$34:$B$777,C$225)+'СЕТ СН'!$F$12-'СЕТ СН'!$F$23</f>
        <v>-368.09114304000002</v>
      </c>
      <c r="D250" s="37">
        <f>SUMIFS(СВЦЭМ!$G$34:$G$777,СВЦЭМ!$A$34:$A$777,$A250,СВЦЭМ!$B$34:$B$777,D$225)+'СЕТ СН'!$F$12-'СЕТ СН'!$F$23</f>
        <v>-351.75149363000003</v>
      </c>
      <c r="E250" s="37">
        <f>SUMIFS(СВЦЭМ!$G$34:$G$777,СВЦЭМ!$A$34:$A$777,$A250,СВЦЭМ!$B$34:$B$777,E$225)+'СЕТ СН'!$F$12-'СЕТ СН'!$F$23</f>
        <v>-346.57058501</v>
      </c>
      <c r="F250" s="37">
        <f>SUMIFS(СВЦЭМ!$G$34:$G$777,СВЦЭМ!$A$34:$A$777,$A250,СВЦЭМ!$B$34:$B$777,F$225)+'СЕТ СН'!$F$12-'СЕТ СН'!$F$23</f>
        <v>-344.14513507000004</v>
      </c>
      <c r="G250" s="37">
        <f>SUMIFS(СВЦЭМ!$G$34:$G$777,СВЦЭМ!$A$34:$A$777,$A250,СВЦЭМ!$B$34:$B$777,G$225)+'СЕТ СН'!$F$12-'СЕТ СН'!$F$23</f>
        <v>-346.28606095999999</v>
      </c>
      <c r="H250" s="37">
        <f>SUMIFS(СВЦЭМ!$G$34:$G$777,СВЦЭМ!$A$34:$A$777,$A250,СВЦЭМ!$B$34:$B$777,H$225)+'СЕТ СН'!$F$12-'СЕТ СН'!$F$23</f>
        <v>-363.71866052999997</v>
      </c>
      <c r="I250" s="37">
        <f>SUMIFS(СВЦЭМ!$G$34:$G$777,СВЦЭМ!$A$34:$A$777,$A250,СВЦЭМ!$B$34:$B$777,I$225)+'СЕТ СН'!$F$12-'СЕТ СН'!$F$23</f>
        <v>-391.8633749</v>
      </c>
      <c r="J250" s="37">
        <f>SUMIFS(СВЦЭМ!$G$34:$G$777,СВЦЭМ!$A$34:$A$777,$A250,СВЦЭМ!$B$34:$B$777,J$225)+'СЕТ СН'!$F$12-'СЕТ СН'!$F$23</f>
        <v>-416.76815736000003</v>
      </c>
      <c r="K250" s="37">
        <f>SUMIFS(СВЦЭМ!$G$34:$G$777,СВЦЭМ!$A$34:$A$777,$A250,СВЦЭМ!$B$34:$B$777,K$225)+'СЕТ СН'!$F$12-'СЕТ СН'!$F$23</f>
        <v>-437.62184182999999</v>
      </c>
      <c r="L250" s="37">
        <f>SUMIFS(СВЦЭМ!$G$34:$G$777,СВЦЭМ!$A$34:$A$777,$A250,СВЦЭМ!$B$34:$B$777,L$225)+'СЕТ СН'!$F$12-'СЕТ СН'!$F$23</f>
        <v>-452.41469387000001</v>
      </c>
      <c r="M250" s="37">
        <f>SUMIFS(СВЦЭМ!$G$34:$G$777,СВЦЭМ!$A$34:$A$777,$A250,СВЦЭМ!$B$34:$B$777,M$225)+'СЕТ СН'!$F$12-'СЕТ СН'!$F$23</f>
        <v>-450.89950926</v>
      </c>
      <c r="N250" s="37">
        <f>SUMIFS(СВЦЭМ!$G$34:$G$777,СВЦЭМ!$A$34:$A$777,$A250,СВЦЭМ!$B$34:$B$777,N$225)+'СЕТ СН'!$F$12-'СЕТ СН'!$F$23</f>
        <v>-450.00956751000001</v>
      </c>
      <c r="O250" s="37">
        <f>SUMIFS(СВЦЭМ!$G$34:$G$777,СВЦЭМ!$A$34:$A$777,$A250,СВЦЭМ!$B$34:$B$777,O$225)+'СЕТ СН'!$F$12-'СЕТ СН'!$F$23</f>
        <v>-452.43688563000001</v>
      </c>
      <c r="P250" s="37">
        <f>SUMIFS(СВЦЭМ!$G$34:$G$777,СВЦЭМ!$A$34:$A$777,$A250,СВЦЭМ!$B$34:$B$777,P$225)+'СЕТ СН'!$F$12-'СЕТ СН'!$F$23</f>
        <v>-450.82233572000001</v>
      </c>
      <c r="Q250" s="37">
        <f>SUMIFS(СВЦЭМ!$G$34:$G$777,СВЦЭМ!$A$34:$A$777,$A250,СВЦЭМ!$B$34:$B$777,Q$225)+'СЕТ СН'!$F$12-'СЕТ СН'!$F$23</f>
        <v>-449.23834921000002</v>
      </c>
      <c r="R250" s="37">
        <f>SUMIFS(СВЦЭМ!$G$34:$G$777,СВЦЭМ!$A$34:$A$777,$A250,СВЦЭМ!$B$34:$B$777,R$225)+'СЕТ СН'!$F$12-'СЕТ СН'!$F$23</f>
        <v>-446.34354185000001</v>
      </c>
      <c r="S250" s="37">
        <f>SUMIFS(СВЦЭМ!$G$34:$G$777,СВЦЭМ!$A$34:$A$777,$A250,СВЦЭМ!$B$34:$B$777,S$225)+'СЕТ СН'!$F$12-'СЕТ СН'!$F$23</f>
        <v>-447.46607659</v>
      </c>
      <c r="T250" s="37">
        <f>SUMIFS(СВЦЭМ!$G$34:$G$777,СВЦЭМ!$A$34:$A$777,$A250,СВЦЭМ!$B$34:$B$777,T$225)+'СЕТ СН'!$F$12-'СЕТ СН'!$F$23</f>
        <v>-443.90789582000002</v>
      </c>
      <c r="U250" s="37">
        <f>SUMIFS(СВЦЭМ!$G$34:$G$777,СВЦЭМ!$A$34:$A$777,$A250,СВЦЭМ!$B$34:$B$777,U$225)+'СЕТ СН'!$F$12-'СЕТ СН'!$F$23</f>
        <v>-443.51741987000003</v>
      </c>
      <c r="V250" s="37">
        <f>SUMIFS(СВЦЭМ!$G$34:$G$777,СВЦЭМ!$A$34:$A$777,$A250,СВЦЭМ!$B$34:$B$777,V$225)+'СЕТ СН'!$F$12-'СЕТ СН'!$F$23</f>
        <v>-449.01496552000003</v>
      </c>
      <c r="W250" s="37">
        <f>SUMIFS(СВЦЭМ!$G$34:$G$777,СВЦЭМ!$A$34:$A$777,$A250,СВЦЭМ!$B$34:$B$777,W$225)+'СЕТ СН'!$F$12-'СЕТ СН'!$F$23</f>
        <v>-448.54565599</v>
      </c>
      <c r="X250" s="37">
        <f>SUMIFS(СВЦЭМ!$G$34:$G$777,СВЦЭМ!$A$34:$A$777,$A250,СВЦЭМ!$B$34:$B$777,X$225)+'СЕТ СН'!$F$12-'СЕТ СН'!$F$23</f>
        <v>-432.64868809999996</v>
      </c>
      <c r="Y250" s="37">
        <f>SUMIFS(СВЦЭМ!$G$34:$G$777,СВЦЭМ!$A$34:$A$777,$A250,СВЦЭМ!$B$34:$B$777,Y$225)+'СЕТ СН'!$F$12-'СЕТ СН'!$F$23</f>
        <v>-407.86949023</v>
      </c>
    </row>
    <row r="251" spans="1:25" ht="15.75" x14ac:dyDescent="0.2">
      <c r="A251" s="36">
        <f t="shared" si="6"/>
        <v>42942</v>
      </c>
      <c r="B251" s="37">
        <f>SUMIFS(СВЦЭМ!$G$34:$G$777,СВЦЭМ!$A$34:$A$777,$A251,СВЦЭМ!$B$34:$B$777,B$225)+'СЕТ СН'!$F$12-'СЕТ СН'!$F$23</f>
        <v>-387.99112606</v>
      </c>
      <c r="C251" s="37">
        <f>SUMIFS(СВЦЭМ!$G$34:$G$777,СВЦЭМ!$A$34:$A$777,$A251,СВЦЭМ!$B$34:$B$777,C$225)+'СЕТ СН'!$F$12-'СЕТ СН'!$F$23</f>
        <v>-381.23615641999999</v>
      </c>
      <c r="D251" s="37">
        <f>SUMIFS(СВЦЭМ!$G$34:$G$777,СВЦЭМ!$A$34:$A$777,$A251,СВЦЭМ!$B$34:$B$777,D$225)+'СЕТ СН'!$F$12-'СЕТ СН'!$F$23</f>
        <v>-363.29661580000004</v>
      </c>
      <c r="E251" s="37">
        <f>SUMIFS(СВЦЭМ!$G$34:$G$777,СВЦЭМ!$A$34:$A$777,$A251,СВЦЭМ!$B$34:$B$777,E$225)+'СЕТ СН'!$F$12-'СЕТ СН'!$F$23</f>
        <v>-353.42557340999997</v>
      </c>
      <c r="F251" s="37">
        <f>SUMIFS(СВЦЭМ!$G$34:$G$777,СВЦЭМ!$A$34:$A$777,$A251,СВЦЭМ!$B$34:$B$777,F$225)+'СЕТ СН'!$F$12-'СЕТ СН'!$F$23</f>
        <v>-351.32918260999998</v>
      </c>
      <c r="G251" s="37">
        <f>SUMIFS(СВЦЭМ!$G$34:$G$777,СВЦЭМ!$A$34:$A$777,$A251,СВЦЭМ!$B$34:$B$777,G$225)+'СЕТ СН'!$F$12-'СЕТ СН'!$F$23</f>
        <v>-354.57565367999996</v>
      </c>
      <c r="H251" s="37">
        <f>SUMIFS(СВЦЭМ!$G$34:$G$777,СВЦЭМ!$A$34:$A$777,$A251,СВЦЭМ!$B$34:$B$777,H$225)+'СЕТ СН'!$F$12-'СЕТ СН'!$F$23</f>
        <v>-375.81840756999998</v>
      </c>
      <c r="I251" s="37">
        <f>SUMIFS(СВЦЭМ!$G$34:$G$777,СВЦЭМ!$A$34:$A$777,$A251,СВЦЭМ!$B$34:$B$777,I$225)+'СЕТ СН'!$F$12-'СЕТ СН'!$F$23</f>
        <v>-398.81112357000001</v>
      </c>
      <c r="J251" s="37">
        <f>SUMIFS(СВЦЭМ!$G$34:$G$777,СВЦЭМ!$A$34:$A$777,$A251,СВЦЭМ!$B$34:$B$777,J$225)+'СЕТ СН'!$F$12-'СЕТ СН'!$F$23</f>
        <v>-422.59550934000004</v>
      </c>
      <c r="K251" s="37">
        <f>SUMIFS(СВЦЭМ!$G$34:$G$777,СВЦЭМ!$A$34:$A$777,$A251,СВЦЭМ!$B$34:$B$777,K$225)+'СЕТ СН'!$F$12-'СЕТ СН'!$F$23</f>
        <v>-441.09482438999999</v>
      </c>
      <c r="L251" s="37">
        <f>SUMIFS(СВЦЭМ!$G$34:$G$777,СВЦЭМ!$A$34:$A$777,$A251,СВЦЭМ!$B$34:$B$777,L$225)+'СЕТ СН'!$F$12-'СЕТ СН'!$F$23</f>
        <v>-450.02253622000001</v>
      </c>
      <c r="M251" s="37">
        <f>SUMIFS(СВЦЭМ!$G$34:$G$777,СВЦЭМ!$A$34:$A$777,$A251,СВЦЭМ!$B$34:$B$777,M$225)+'СЕТ СН'!$F$12-'СЕТ СН'!$F$23</f>
        <v>-453.67062535000002</v>
      </c>
      <c r="N251" s="37">
        <f>SUMIFS(СВЦЭМ!$G$34:$G$777,СВЦЭМ!$A$34:$A$777,$A251,СВЦЭМ!$B$34:$B$777,N$225)+'СЕТ СН'!$F$12-'СЕТ СН'!$F$23</f>
        <v>-452.12436513</v>
      </c>
      <c r="O251" s="37">
        <f>SUMIFS(СВЦЭМ!$G$34:$G$777,СВЦЭМ!$A$34:$A$777,$A251,СВЦЭМ!$B$34:$B$777,O$225)+'СЕТ СН'!$F$12-'СЕТ СН'!$F$23</f>
        <v>-455.50700609</v>
      </c>
      <c r="P251" s="37">
        <f>SUMIFS(СВЦЭМ!$G$34:$G$777,СВЦЭМ!$A$34:$A$777,$A251,СВЦЭМ!$B$34:$B$777,P$225)+'СЕТ СН'!$F$12-'СЕТ СН'!$F$23</f>
        <v>-450.90706488000001</v>
      </c>
      <c r="Q251" s="37">
        <f>SUMIFS(СВЦЭМ!$G$34:$G$777,СВЦЭМ!$A$34:$A$777,$A251,СВЦЭМ!$B$34:$B$777,Q$225)+'СЕТ СН'!$F$12-'СЕТ СН'!$F$23</f>
        <v>-451.36626302000002</v>
      </c>
      <c r="R251" s="37">
        <f>SUMIFS(СВЦЭМ!$G$34:$G$777,СВЦЭМ!$A$34:$A$777,$A251,СВЦЭМ!$B$34:$B$777,R$225)+'СЕТ СН'!$F$12-'СЕТ СН'!$F$23</f>
        <v>-450.74734953000001</v>
      </c>
      <c r="S251" s="37">
        <f>SUMIFS(СВЦЭМ!$G$34:$G$777,СВЦЭМ!$A$34:$A$777,$A251,СВЦЭМ!$B$34:$B$777,S$225)+'СЕТ СН'!$F$12-'СЕТ СН'!$F$23</f>
        <v>-453.01573299</v>
      </c>
      <c r="T251" s="37">
        <f>SUMIFS(СВЦЭМ!$G$34:$G$777,СВЦЭМ!$A$34:$A$777,$A251,СВЦЭМ!$B$34:$B$777,T$225)+'СЕТ СН'!$F$12-'СЕТ СН'!$F$23</f>
        <v>-448.60027818000003</v>
      </c>
      <c r="U251" s="37">
        <f>SUMIFS(СВЦЭМ!$G$34:$G$777,СВЦЭМ!$A$34:$A$777,$A251,СВЦЭМ!$B$34:$B$777,U$225)+'СЕТ СН'!$F$12-'СЕТ СН'!$F$23</f>
        <v>-446.78908827999999</v>
      </c>
      <c r="V251" s="37">
        <f>SUMIFS(СВЦЭМ!$G$34:$G$777,СВЦЭМ!$A$34:$A$777,$A251,СВЦЭМ!$B$34:$B$777,V$225)+'СЕТ СН'!$F$12-'СЕТ СН'!$F$23</f>
        <v>-445.90240439000002</v>
      </c>
      <c r="W251" s="37">
        <f>SUMIFS(СВЦЭМ!$G$34:$G$777,СВЦЭМ!$A$34:$A$777,$A251,СВЦЭМ!$B$34:$B$777,W$225)+'СЕТ СН'!$F$12-'СЕТ СН'!$F$23</f>
        <v>-446.08442431000003</v>
      </c>
      <c r="X251" s="37">
        <f>SUMIFS(СВЦЭМ!$G$34:$G$777,СВЦЭМ!$A$34:$A$777,$A251,СВЦЭМ!$B$34:$B$777,X$225)+'СЕТ СН'!$F$12-'СЕТ СН'!$F$23</f>
        <v>-435.56334629000003</v>
      </c>
      <c r="Y251" s="37">
        <f>SUMIFS(СВЦЭМ!$G$34:$G$777,СВЦЭМ!$A$34:$A$777,$A251,СВЦЭМ!$B$34:$B$777,Y$225)+'СЕТ СН'!$F$12-'СЕТ СН'!$F$23</f>
        <v>-412.03073366000001</v>
      </c>
    </row>
    <row r="252" spans="1:25" ht="15.75" x14ac:dyDescent="0.2">
      <c r="A252" s="36">
        <f t="shared" si="6"/>
        <v>42943</v>
      </c>
      <c r="B252" s="37">
        <f>SUMIFS(СВЦЭМ!$G$34:$G$777,СВЦЭМ!$A$34:$A$777,$A252,СВЦЭМ!$B$34:$B$777,B$225)+'СЕТ СН'!$F$12-'СЕТ СН'!$F$23</f>
        <v>-399.57122449999997</v>
      </c>
      <c r="C252" s="37">
        <f>SUMIFS(СВЦЭМ!$G$34:$G$777,СВЦЭМ!$A$34:$A$777,$A252,СВЦЭМ!$B$34:$B$777,C$225)+'СЕТ СН'!$F$12-'СЕТ СН'!$F$23</f>
        <v>-379.28471404999999</v>
      </c>
      <c r="D252" s="37">
        <f>SUMIFS(СВЦЭМ!$G$34:$G$777,СВЦЭМ!$A$34:$A$777,$A252,СВЦЭМ!$B$34:$B$777,D$225)+'СЕТ СН'!$F$12-'СЕТ СН'!$F$23</f>
        <v>-360.77245238</v>
      </c>
      <c r="E252" s="37">
        <f>SUMIFS(СВЦЭМ!$G$34:$G$777,СВЦЭМ!$A$34:$A$777,$A252,СВЦЭМ!$B$34:$B$777,E$225)+'СЕТ СН'!$F$12-'СЕТ СН'!$F$23</f>
        <v>-356.88781814000004</v>
      </c>
      <c r="F252" s="37">
        <f>SUMIFS(СВЦЭМ!$G$34:$G$777,СВЦЭМ!$A$34:$A$777,$A252,СВЦЭМ!$B$34:$B$777,F$225)+'СЕТ СН'!$F$12-'СЕТ СН'!$F$23</f>
        <v>-355.99662864999999</v>
      </c>
      <c r="G252" s="37">
        <f>SUMIFS(СВЦЭМ!$G$34:$G$777,СВЦЭМ!$A$34:$A$777,$A252,СВЦЭМ!$B$34:$B$777,G$225)+'СЕТ СН'!$F$12-'СЕТ СН'!$F$23</f>
        <v>-358.55502451999996</v>
      </c>
      <c r="H252" s="37">
        <f>SUMIFS(СВЦЭМ!$G$34:$G$777,СВЦЭМ!$A$34:$A$777,$A252,СВЦЭМ!$B$34:$B$777,H$225)+'СЕТ СН'!$F$12-'СЕТ СН'!$F$23</f>
        <v>-378.34259055000001</v>
      </c>
      <c r="I252" s="37">
        <f>SUMIFS(СВЦЭМ!$G$34:$G$777,СВЦЭМ!$A$34:$A$777,$A252,СВЦЭМ!$B$34:$B$777,I$225)+'СЕТ СН'!$F$12-'СЕТ СН'!$F$23</f>
        <v>-400.58121072</v>
      </c>
      <c r="J252" s="37">
        <f>SUMIFS(СВЦЭМ!$G$34:$G$777,СВЦЭМ!$A$34:$A$777,$A252,СВЦЭМ!$B$34:$B$777,J$225)+'СЕТ СН'!$F$12-'СЕТ СН'!$F$23</f>
        <v>-423.59026499999999</v>
      </c>
      <c r="K252" s="37">
        <f>SUMIFS(СВЦЭМ!$G$34:$G$777,СВЦЭМ!$A$34:$A$777,$A252,СВЦЭМ!$B$34:$B$777,K$225)+'СЕТ СН'!$F$12-'СЕТ СН'!$F$23</f>
        <v>-443.21842004999996</v>
      </c>
      <c r="L252" s="37">
        <f>SUMIFS(СВЦЭМ!$G$34:$G$777,СВЦЭМ!$A$34:$A$777,$A252,СВЦЭМ!$B$34:$B$777,L$225)+'СЕТ СН'!$F$12-'СЕТ СН'!$F$23</f>
        <v>-456.51716356999998</v>
      </c>
      <c r="M252" s="37">
        <f>SUMIFS(СВЦЭМ!$G$34:$G$777,СВЦЭМ!$A$34:$A$777,$A252,СВЦЭМ!$B$34:$B$777,M$225)+'СЕТ СН'!$F$12-'СЕТ СН'!$F$23</f>
        <v>-452.90775296999999</v>
      </c>
      <c r="N252" s="37">
        <f>SUMIFS(СВЦЭМ!$G$34:$G$777,СВЦЭМ!$A$34:$A$777,$A252,СВЦЭМ!$B$34:$B$777,N$225)+'СЕТ СН'!$F$12-'СЕТ СН'!$F$23</f>
        <v>-453.97587166</v>
      </c>
      <c r="O252" s="37">
        <f>SUMIFS(СВЦЭМ!$G$34:$G$777,СВЦЭМ!$A$34:$A$777,$A252,СВЦЭМ!$B$34:$B$777,O$225)+'СЕТ СН'!$F$12-'СЕТ СН'!$F$23</f>
        <v>-455.89727819000001</v>
      </c>
      <c r="P252" s="37">
        <f>SUMIFS(СВЦЭМ!$G$34:$G$777,СВЦЭМ!$A$34:$A$777,$A252,СВЦЭМ!$B$34:$B$777,P$225)+'СЕТ СН'!$F$12-'СЕТ СН'!$F$23</f>
        <v>-456.71536696999999</v>
      </c>
      <c r="Q252" s="37">
        <f>SUMIFS(СВЦЭМ!$G$34:$G$777,СВЦЭМ!$A$34:$A$777,$A252,СВЦЭМ!$B$34:$B$777,Q$225)+'СЕТ СН'!$F$12-'СЕТ СН'!$F$23</f>
        <v>-457.01704462999999</v>
      </c>
      <c r="R252" s="37">
        <f>SUMIFS(СВЦЭМ!$G$34:$G$777,СВЦЭМ!$A$34:$A$777,$A252,СВЦЭМ!$B$34:$B$777,R$225)+'СЕТ СН'!$F$12-'СЕТ СН'!$F$23</f>
        <v>-456.77720704000001</v>
      </c>
      <c r="S252" s="37">
        <f>SUMIFS(СВЦЭМ!$G$34:$G$777,СВЦЭМ!$A$34:$A$777,$A252,СВЦЭМ!$B$34:$B$777,S$225)+'СЕТ СН'!$F$12-'СЕТ СН'!$F$23</f>
        <v>-458.96073079999996</v>
      </c>
      <c r="T252" s="37">
        <f>SUMIFS(СВЦЭМ!$G$34:$G$777,СВЦЭМ!$A$34:$A$777,$A252,СВЦЭМ!$B$34:$B$777,T$225)+'СЕТ СН'!$F$12-'СЕТ СН'!$F$23</f>
        <v>-455.40577099000001</v>
      </c>
      <c r="U252" s="37">
        <f>SUMIFS(СВЦЭМ!$G$34:$G$777,СВЦЭМ!$A$34:$A$777,$A252,СВЦЭМ!$B$34:$B$777,U$225)+'СЕТ СН'!$F$12-'СЕТ СН'!$F$23</f>
        <v>-454.69589654000004</v>
      </c>
      <c r="V252" s="37">
        <f>SUMIFS(СВЦЭМ!$G$34:$G$777,СВЦЭМ!$A$34:$A$777,$A252,СВЦЭМ!$B$34:$B$777,V$225)+'СЕТ СН'!$F$12-'СЕТ СН'!$F$23</f>
        <v>-455.82940229999997</v>
      </c>
      <c r="W252" s="37">
        <f>SUMIFS(СВЦЭМ!$G$34:$G$777,СВЦЭМ!$A$34:$A$777,$A252,СВЦЭМ!$B$34:$B$777,W$225)+'СЕТ СН'!$F$12-'СЕТ СН'!$F$23</f>
        <v>-450.21220313000003</v>
      </c>
      <c r="X252" s="37">
        <f>SUMIFS(СВЦЭМ!$G$34:$G$777,СВЦЭМ!$A$34:$A$777,$A252,СВЦЭМ!$B$34:$B$777,X$225)+'СЕТ СН'!$F$12-'СЕТ СН'!$F$23</f>
        <v>-434.86500754999997</v>
      </c>
      <c r="Y252" s="37">
        <f>SUMIFS(СВЦЭМ!$G$34:$G$777,СВЦЭМ!$A$34:$A$777,$A252,СВЦЭМ!$B$34:$B$777,Y$225)+'СЕТ СН'!$F$12-'СЕТ СН'!$F$23</f>
        <v>-413.17624703000001</v>
      </c>
    </row>
    <row r="253" spans="1:25" ht="15.75" x14ac:dyDescent="0.2">
      <c r="A253" s="36">
        <f t="shared" si="6"/>
        <v>42944</v>
      </c>
      <c r="B253" s="37">
        <f>SUMIFS(СВЦЭМ!$G$34:$G$777,СВЦЭМ!$A$34:$A$777,$A253,СВЦЭМ!$B$34:$B$777,B$225)+'СЕТ СН'!$F$12-'СЕТ СН'!$F$23</f>
        <v>-394.20858547</v>
      </c>
      <c r="C253" s="37">
        <f>SUMIFS(СВЦЭМ!$G$34:$G$777,СВЦЭМ!$A$34:$A$777,$A253,СВЦЭМ!$B$34:$B$777,C$225)+'СЕТ СН'!$F$12-'СЕТ СН'!$F$23</f>
        <v>-372.89783756999998</v>
      </c>
      <c r="D253" s="37">
        <f>SUMIFS(СВЦЭМ!$G$34:$G$777,СВЦЭМ!$A$34:$A$777,$A253,СВЦЭМ!$B$34:$B$777,D$225)+'СЕТ СН'!$F$12-'СЕТ СН'!$F$23</f>
        <v>-355.96688208</v>
      </c>
      <c r="E253" s="37">
        <f>SUMIFS(СВЦЭМ!$G$34:$G$777,СВЦЭМ!$A$34:$A$777,$A253,СВЦЭМ!$B$34:$B$777,E$225)+'СЕТ СН'!$F$12-'СЕТ СН'!$F$23</f>
        <v>-351.42230151000001</v>
      </c>
      <c r="F253" s="37">
        <f>SUMIFS(СВЦЭМ!$G$34:$G$777,СВЦЭМ!$A$34:$A$777,$A253,СВЦЭМ!$B$34:$B$777,F$225)+'СЕТ СН'!$F$12-'СЕТ СН'!$F$23</f>
        <v>-349.37143035999998</v>
      </c>
      <c r="G253" s="37">
        <f>SUMIFS(СВЦЭМ!$G$34:$G$777,СВЦЭМ!$A$34:$A$777,$A253,СВЦЭМ!$B$34:$B$777,G$225)+'СЕТ СН'!$F$12-'СЕТ СН'!$F$23</f>
        <v>-351.75667233000001</v>
      </c>
      <c r="H253" s="37">
        <f>SUMIFS(СВЦЭМ!$G$34:$G$777,СВЦЭМ!$A$34:$A$777,$A253,СВЦЭМ!$B$34:$B$777,H$225)+'СЕТ СН'!$F$12-'СЕТ СН'!$F$23</f>
        <v>-371.16665046000003</v>
      </c>
      <c r="I253" s="37">
        <f>SUMIFS(СВЦЭМ!$G$34:$G$777,СВЦЭМ!$A$34:$A$777,$A253,СВЦЭМ!$B$34:$B$777,I$225)+'СЕТ СН'!$F$12-'СЕТ СН'!$F$23</f>
        <v>-399.80955746999996</v>
      </c>
      <c r="J253" s="37">
        <f>SUMIFS(СВЦЭМ!$G$34:$G$777,СВЦЭМ!$A$34:$A$777,$A253,СВЦЭМ!$B$34:$B$777,J$225)+'СЕТ СН'!$F$12-'СЕТ СН'!$F$23</f>
        <v>-421.93034176000003</v>
      </c>
      <c r="K253" s="37">
        <f>SUMIFS(СВЦЭМ!$G$34:$G$777,СВЦЭМ!$A$34:$A$777,$A253,СВЦЭМ!$B$34:$B$777,K$225)+'СЕТ СН'!$F$12-'СЕТ СН'!$F$23</f>
        <v>-442.68542414000001</v>
      </c>
      <c r="L253" s="37">
        <f>SUMIFS(СВЦЭМ!$G$34:$G$777,СВЦЭМ!$A$34:$A$777,$A253,СВЦЭМ!$B$34:$B$777,L$225)+'СЕТ СН'!$F$12-'СЕТ СН'!$F$23</f>
        <v>-457.37427711999999</v>
      </c>
      <c r="M253" s="37">
        <f>SUMIFS(СВЦЭМ!$G$34:$G$777,СВЦЭМ!$A$34:$A$777,$A253,СВЦЭМ!$B$34:$B$777,M$225)+'СЕТ СН'!$F$12-'СЕТ СН'!$F$23</f>
        <v>-461.05221684000003</v>
      </c>
      <c r="N253" s="37">
        <f>SUMIFS(СВЦЭМ!$G$34:$G$777,СВЦЭМ!$A$34:$A$777,$A253,СВЦЭМ!$B$34:$B$777,N$225)+'СЕТ СН'!$F$12-'СЕТ СН'!$F$23</f>
        <v>-458.67978916999999</v>
      </c>
      <c r="O253" s="37">
        <f>SUMIFS(СВЦЭМ!$G$34:$G$777,СВЦЭМ!$A$34:$A$777,$A253,СВЦЭМ!$B$34:$B$777,O$225)+'СЕТ СН'!$F$12-'СЕТ СН'!$F$23</f>
        <v>-458.01082722000001</v>
      </c>
      <c r="P253" s="37">
        <f>SUMIFS(СВЦЭМ!$G$34:$G$777,СВЦЭМ!$A$34:$A$777,$A253,СВЦЭМ!$B$34:$B$777,P$225)+'СЕТ СН'!$F$12-'СЕТ СН'!$F$23</f>
        <v>-457.11163624</v>
      </c>
      <c r="Q253" s="37">
        <f>SUMIFS(СВЦЭМ!$G$34:$G$777,СВЦЭМ!$A$34:$A$777,$A253,СВЦЭМ!$B$34:$B$777,Q$225)+'СЕТ СН'!$F$12-'СЕТ СН'!$F$23</f>
        <v>-456.10109795</v>
      </c>
      <c r="R253" s="37">
        <f>SUMIFS(СВЦЭМ!$G$34:$G$777,СВЦЭМ!$A$34:$A$777,$A253,СВЦЭМ!$B$34:$B$777,R$225)+'СЕТ СН'!$F$12-'СЕТ СН'!$F$23</f>
        <v>-453.48137968999998</v>
      </c>
      <c r="S253" s="37">
        <f>SUMIFS(СВЦЭМ!$G$34:$G$777,СВЦЭМ!$A$34:$A$777,$A253,СВЦЭМ!$B$34:$B$777,S$225)+'СЕТ СН'!$F$12-'СЕТ СН'!$F$23</f>
        <v>-453.38269160999999</v>
      </c>
      <c r="T253" s="37">
        <f>SUMIFS(СВЦЭМ!$G$34:$G$777,СВЦЭМ!$A$34:$A$777,$A253,СВЦЭМ!$B$34:$B$777,T$225)+'СЕТ СН'!$F$12-'СЕТ СН'!$F$23</f>
        <v>-448.11587013999997</v>
      </c>
      <c r="U253" s="37">
        <f>SUMIFS(СВЦЭМ!$G$34:$G$777,СВЦЭМ!$A$34:$A$777,$A253,СВЦЭМ!$B$34:$B$777,U$225)+'СЕТ СН'!$F$12-'СЕТ СН'!$F$23</f>
        <v>-447.90784701999996</v>
      </c>
      <c r="V253" s="37">
        <f>SUMIFS(СВЦЭМ!$G$34:$G$777,СВЦЭМ!$A$34:$A$777,$A253,СВЦЭМ!$B$34:$B$777,V$225)+'СЕТ СН'!$F$12-'СЕТ СН'!$F$23</f>
        <v>-448.88682552</v>
      </c>
      <c r="W253" s="37">
        <f>SUMIFS(СВЦЭМ!$G$34:$G$777,СВЦЭМ!$A$34:$A$777,$A253,СВЦЭМ!$B$34:$B$777,W$225)+'СЕТ СН'!$F$12-'СЕТ СН'!$F$23</f>
        <v>-444.33012740999999</v>
      </c>
      <c r="X253" s="37">
        <f>SUMIFS(СВЦЭМ!$G$34:$G$777,СВЦЭМ!$A$34:$A$777,$A253,СВЦЭМ!$B$34:$B$777,X$225)+'СЕТ СН'!$F$12-'СЕТ СН'!$F$23</f>
        <v>-431.95328433999998</v>
      </c>
      <c r="Y253" s="37">
        <f>SUMIFS(СВЦЭМ!$G$34:$G$777,СВЦЭМ!$A$34:$A$777,$A253,СВЦЭМ!$B$34:$B$777,Y$225)+'СЕТ СН'!$F$12-'СЕТ СН'!$F$23</f>
        <v>-411.68426036</v>
      </c>
    </row>
    <row r="254" spans="1:25" ht="15.75" x14ac:dyDescent="0.2">
      <c r="A254" s="36">
        <f t="shared" si="6"/>
        <v>42945</v>
      </c>
      <c r="B254" s="37">
        <f>SUMIFS(СВЦЭМ!$G$34:$G$777,СВЦЭМ!$A$34:$A$777,$A254,СВЦЭМ!$B$34:$B$777,B$225)+'СЕТ СН'!$F$12-'СЕТ СН'!$F$23</f>
        <v>-401.90122718999999</v>
      </c>
      <c r="C254" s="37">
        <f>SUMIFS(СВЦЭМ!$G$34:$G$777,СВЦЭМ!$A$34:$A$777,$A254,СВЦЭМ!$B$34:$B$777,C$225)+'СЕТ СН'!$F$12-'СЕТ СН'!$F$23</f>
        <v>-380.93815723</v>
      </c>
      <c r="D254" s="37">
        <f>SUMIFS(СВЦЭМ!$G$34:$G$777,СВЦЭМ!$A$34:$A$777,$A254,СВЦЭМ!$B$34:$B$777,D$225)+'СЕТ СН'!$F$12-'СЕТ СН'!$F$23</f>
        <v>-368.02252448000002</v>
      </c>
      <c r="E254" s="37">
        <f>SUMIFS(СВЦЭМ!$G$34:$G$777,СВЦЭМ!$A$34:$A$777,$A254,СВЦЭМ!$B$34:$B$777,E$225)+'СЕТ СН'!$F$12-'СЕТ СН'!$F$23</f>
        <v>-364.48064520000003</v>
      </c>
      <c r="F254" s="37">
        <f>SUMIFS(СВЦЭМ!$G$34:$G$777,СВЦЭМ!$A$34:$A$777,$A254,СВЦЭМ!$B$34:$B$777,F$225)+'СЕТ СН'!$F$12-'СЕТ СН'!$F$23</f>
        <v>-361.37952577999999</v>
      </c>
      <c r="G254" s="37">
        <f>SUMIFS(СВЦЭМ!$G$34:$G$777,СВЦЭМ!$A$34:$A$777,$A254,СВЦЭМ!$B$34:$B$777,G$225)+'СЕТ СН'!$F$12-'СЕТ СН'!$F$23</f>
        <v>-360.85244967</v>
      </c>
      <c r="H254" s="37">
        <f>SUMIFS(СВЦЭМ!$G$34:$G$777,СВЦЭМ!$A$34:$A$777,$A254,СВЦЭМ!$B$34:$B$777,H$225)+'СЕТ СН'!$F$12-'СЕТ СН'!$F$23</f>
        <v>-368.92595014</v>
      </c>
      <c r="I254" s="37">
        <f>SUMIFS(СВЦЭМ!$G$34:$G$777,СВЦЭМ!$A$34:$A$777,$A254,СВЦЭМ!$B$34:$B$777,I$225)+'СЕТ СН'!$F$12-'СЕТ СН'!$F$23</f>
        <v>-389.67361212000003</v>
      </c>
      <c r="J254" s="37">
        <f>SUMIFS(СВЦЭМ!$G$34:$G$777,СВЦЭМ!$A$34:$A$777,$A254,СВЦЭМ!$B$34:$B$777,J$225)+'СЕТ СН'!$F$12-'СЕТ СН'!$F$23</f>
        <v>-410.28330739</v>
      </c>
      <c r="K254" s="37">
        <f>SUMIFS(СВЦЭМ!$G$34:$G$777,СВЦЭМ!$A$34:$A$777,$A254,СВЦЭМ!$B$34:$B$777,K$225)+'СЕТ СН'!$F$12-'СЕТ СН'!$F$23</f>
        <v>-430.32966565999999</v>
      </c>
      <c r="L254" s="37">
        <f>SUMIFS(СВЦЭМ!$G$34:$G$777,СВЦЭМ!$A$34:$A$777,$A254,СВЦЭМ!$B$34:$B$777,L$225)+'СЕТ СН'!$F$12-'СЕТ СН'!$F$23</f>
        <v>-445.53140712999999</v>
      </c>
      <c r="M254" s="37">
        <f>SUMIFS(СВЦЭМ!$G$34:$G$777,СВЦЭМ!$A$34:$A$777,$A254,СВЦЭМ!$B$34:$B$777,M$225)+'СЕТ СН'!$F$12-'СЕТ СН'!$F$23</f>
        <v>-450.97954797</v>
      </c>
      <c r="N254" s="37">
        <f>SUMIFS(СВЦЭМ!$G$34:$G$777,СВЦЭМ!$A$34:$A$777,$A254,СВЦЭМ!$B$34:$B$777,N$225)+'СЕТ СН'!$F$12-'СЕТ СН'!$F$23</f>
        <v>-447.31844538999997</v>
      </c>
      <c r="O254" s="37">
        <f>SUMIFS(СВЦЭМ!$G$34:$G$777,СВЦЭМ!$A$34:$A$777,$A254,СВЦЭМ!$B$34:$B$777,O$225)+'СЕТ СН'!$F$12-'СЕТ СН'!$F$23</f>
        <v>-449.73249279999999</v>
      </c>
      <c r="P254" s="37">
        <f>SUMIFS(СВЦЭМ!$G$34:$G$777,СВЦЭМ!$A$34:$A$777,$A254,СВЦЭМ!$B$34:$B$777,P$225)+'СЕТ СН'!$F$12-'СЕТ СН'!$F$23</f>
        <v>-446.81899099999998</v>
      </c>
      <c r="Q254" s="37">
        <f>SUMIFS(СВЦЭМ!$G$34:$G$777,СВЦЭМ!$A$34:$A$777,$A254,СВЦЭМ!$B$34:$B$777,Q$225)+'СЕТ СН'!$F$12-'СЕТ СН'!$F$23</f>
        <v>-446.70605446000002</v>
      </c>
      <c r="R254" s="37">
        <f>SUMIFS(СВЦЭМ!$G$34:$G$777,СВЦЭМ!$A$34:$A$777,$A254,СВЦЭМ!$B$34:$B$777,R$225)+'СЕТ СН'!$F$12-'СЕТ СН'!$F$23</f>
        <v>-446.81992751000001</v>
      </c>
      <c r="S254" s="37">
        <f>SUMIFS(СВЦЭМ!$G$34:$G$777,СВЦЭМ!$A$34:$A$777,$A254,СВЦЭМ!$B$34:$B$777,S$225)+'СЕТ СН'!$F$12-'СЕТ СН'!$F$23</f>
        <v>-450.54213417</v>
      </c>
      <c r="T254" s="37">
        <f>SUMIFS(СВЦЭМ!$G$34:$G$777,СВЦЭМ!$A$34:$A$777,$A254,СВЦЭМ!$B$34:$B$777,T$225)+'СЕТ СН'!$F$12-'СЕТ СН'!$F$23</f>
        <v>-449.59269610000001</v>
      </c>
      <c r="U254" s="37">
        <f>SUMIFS(СВЦЭМ!$G$34:$G$777,СВЦЭМ!$A$34:$A$777,$A254,СВЦЭМ!$B$34:$B$777,U$225)+'СЕТ СН'!$F$12-'СЕТ СН'!$F$23</f>
        <v>-449.19913814</v>
      </c>
      <c r="V254" s="37">
        <f>SUMIFS(СВЦЭМ!$G$34:$G$777,СВЦЭМ!$A$34:$A$777,$A254,СВЦЭМ!$B$34:$B$777,V$225)+'СЕТ СН'!$F$12-'СЕТ СН'!$F$23</f>
        <v>-445.81944799999997</v>
      </c>
      <c r="W254" s="37">
        <f>SUMIFS(СВЦЭМ!$G$34:$G$777,СВЦЭМ!$A$34:$A$777,$A254,СВЦЭМ!$B$34:$B$777,W$225)+'СЕТ СН'!$F$12-'СЕТ СН'!$F$23</f>
        <v>-439.58737031999999</v>
      </c>
      <c r="X254" s="37">
        <f>SUMIFS(СВЦЭМ!$G$34:$G$777,СВЦЭМ!$A$34:$A$777,$A254,СВЦЭМ!$B$34:$B$777,X$225)+'СЕТ СН'!$F$12-'СЕТ СН'!$F$23</f>
        <v>-424.15627685999999</v>
      </c>
      <c r="Y254" s="37">
        <f>SUMIFS(СВЦЭМ!$G$34:$G$777,СВЦЭМ!$A$34:$A$777,$A254,СВЦЭМ!$B$34:$B$777,Y$225)+'СЕТ СН'!$F$12-'СЕТ СН'!$F$23</f>
        <v>-398.35519117000001</v>
      </c>
    </row>
    <row r="255" spans="1:25" ht="15.75" x14ac:dyDescent="0.2">
      <c r="A255" s="36">
        <f t="shared" si="6"/>
        <v>42946</v>
      </c>
      <c r="B255" s="37">
        <f>SUMIFS(СВЦЭМ!$G$34:$G$777,СВЦЭМ!$A$34:$A$777,$A255,СВЦЭМ!$B$34:$B$777,B$225)+'СЕТ СН'!$F$12-'СЕТ СН'!$F$23</f>
        <v>-398.23296558999999</v>
      </c>
      <c r="C255" s="37">
        <f>SUMIFS(СВЦЭМ!$G$34:$G$777,СВЦЭМ!$A$34:$A$777,$A255,СВЦЭМ!$B$34:$B$777,C$225)+'СЕТ СН'!$F$12-'СЕТ СН'!$F$23</f>
        <v>-378.87157597999999</v>
      </c>
      <c r="D255" s="37">
        <f>SUMIFS(СВЦЭМ!$G$34:$G$777,СВЦЭМ!$A$34:$A$777,$A255,СВЦЭМ!$B$34:$B$777,D$225)+'СЕТ СН'!$F$12-'СЕТ СН'!$F$23</f>
        <v>-363.45075442000001</v>
      </c>
      <c r="E255" s="37">
        <f>SUMIFS(СВЦЭМ!$G$34:$G$777,СВЦЭМ!$A$34:$A$777,$A255,СВЦЭМ!$B$34:$B$777,E$225)+'СЕТ СН'!$F$12-'СЕТ СН'!$F$23</f>
        <v>-360.58308324000001</v>
      </c>
      <c r="F255" s="37">
        <f>SUMIFS(СВЦЭМ!$G$34:$G$777,СВЦЭМ!$A$34:$A$777,$A255,СВЦЭМ!$B$34:$B$777,F$225)+'СЕТ СН'!$F$12-'СЕТ СН'!$F$23</f>
        <v>-353.66199645</v>
      </c>
      <c r="G255" s="37">
        <f>SUMIFS(СВЦЭМ!$G$34:$G$777,СВЦЭМ!$A$34:$A$777,$A255,СВЦЭМ!$B$34:$B$777,G$225)+'СЕТ СН'!$F$12-'СЕТ СН'!$F$23</f>
        <v>-352.36681486999998</v>
      </c>
      <c r="H255" s="37">
        <f>SUMIFS(СВЦЭМ!$G$34:$G$777,СВЦЭМ!$A$34:$A$777,$A255,СВЦЭМ!$B$34:$B$777,H$225)+'СЕТ СН'!$F$12-'СЕТ СН'!$F$23</f>
        <v>-362.60709320000001</v>
      </c>
      <c r="I255" s="37">
        <f>SUMIFS(СВЦЭМ!$G$34:$G$777,СВЦЭМ!$A$34:$A$777,$A255,СВЦЭМ!$B$34:$B$777,I$225)+'СЕТ СН'!$F$12-'СЕТ СН'!$F$23</f>
        <v>-385.85100395000001</v>
      </c>
      <c r="J255" s="37">
        <f>SUMIFS(СВЦЭМ!$G$34:$G$777,СВЦЭМ!$A$34:$A$777,$A255,СВЦЭМ!$B$34:$B$777,J$225)+'СЕТ СН'!$F$12-'СЕТ СН'!$F$23</f>
        <v>-408.68752394000001</v>
      </c>
      <c r="K255" s="37">
        <f>SUMIFS(СВЦЭМ!$G$34:$G$777,СВЦЭМ!$A$34:$A$777,$A255,СВЦЭМ!$B$34:$B$777,K$225)+'СЕТ СН'!$F$12-'СЕТ СН'!$F$23</f>
        <v>-436.48117592</v>
      </c>
      <c r="L255" s="37">
        <f>SUMIFS(СВЦЭМ!$G$34:$G$777,СВЦЭМ!$A$34:$A$777,$A255,СВЦЭМ!$B$34:$B$777,L$225)+'СЕТ СН'!$F$12-'СЕТ СН'!$F$23</f>
        <v>-454.81152311</v>
      </c>
      <c r="M255" s="37">
        <f>SUMIFS(СВЦЭМ!$G$34:$G$777,СВЦЭМ!$A$34:$A$777,$A255,СВЦЭМ!$B$34:$B$777,M$225)+'СЕТ СН'!$F$12-'СЕТ СН'!$F$23</f>
        <v>-460.55997449</v>
      </c>
      <c r="N255" s="37">
        <f>SUMIFS(СВЦЭМ!$G$34:$G$777,СВЦЭМ!$A$34:$A$777,$A255,СВЦЭМ!$B$34:$B$777,N$225)+'СЕТ СН'!$F$12-'СЕТ СН'!$F$23</f>
        <v>-459.20174708000002</v>
      </c>
      <c r="O255" s="37">
        <f>SUMIFS(СВЦЭМ!$G$34:$G$777,СВЦЭМ!$A$34:$A$777,$A255,СВЦЭМ!$B$34:$B$777,O$225)+'СЕТ СН'!$F$12-'СЕТ СН'!$F$23</f>
        <v>-460.56798434000001</v>
      </c>
      <c r="P255" s="37">
        <f>SUMIFS(СВЦЭМ!$G$34:$G$777,СВЦЭМ!$A$34:$A$777,$A255,СВЦЭМ!$B$34:$B$777,P$225)+'СЕТ СН'!$F$12-'СЕТ СН'!$F$23</f>
        <v>-457.09252186999998</v>
      </c>
      <c r="Q255" s="37">
        <f>SUMIFS(СВЦЭМ!$G$34:$G$777,СВЦЭМ!$A$34:$A$777,$A255,СВЦЭМ!$B$34:$B$777,Q$225)+'СЕТ СН'!$F$12-'СЕТ СН'!$F$23</f>
        <v>-458.30541951999999</v>
      </c>
      <c r="R255" s="37">
        <f>SUMIFS(СВЦЭМ!$G$34:$G$777,СВЦЭМ!$A$34:$A$777,$A255,СВЦЭМ!$B$34:$B$777,R$225)+'СЕТ СН'!$F$12-'СЕТ СН'!$F$23</f>
        <v>-457.44068594999999</v>
      </c>
      <c r="S255" s="37">
        <f>SUMIFS(СВЦЭМ!$G$34:$G$777,СВЦЭМ!$A$34:$A$777,$A255,СВЦЭМ!$B$34:$B$777,S$225)+'СЕТ СН'!$F$12-'СЕТ СН'!$F$23</f>
        <v>-461.14625596000002</v>
      </c>
      <c r="T255" s="37">
        <f>SUMIFS(СВЦЭМ!$G$34:$G$777,СВЦЭМ!$A$34:$A$777,$A255,СВЦЭМ!$B$34:$B$777,T$225)+'СЕТ СН'!$F$12-'СЕТ СН'!$F$23</f>
        <v>-460.75867701999999</v>
      </c>
      <c r="U255" s="37">
        <f>SUMIFS(СВЦЭМ!$G$34:$G$777,СВЦЭМ!$A$34:$A$777,$A255,СВЦЭМ!$B$34:$B$777,U$225)+'СЕТ СН'!$F$12-'СЕТ СН'!$F$23</f>
        <v>-461.52805605000003</v>
      </c>
      <c r="V255" s="37">
        <f>SUMIFS(СВЦЭМ!$G$34:$G$777,СВЦЭМ!$A$34:$A$777,$A255,СВЦЭМ!$B$34:$B$777,V$225)+'СЕТ СН'!$F$12-'СЕТ СН'!$F$23</f>
        <v>-459.08125683999998</v>
      </c>
      <c r="W255" s="37">
        <f>SUMIFS(СВЦЭМ!$G$34:$G$777,СВЦЭМ!$A$34:$A$777,$A255,СВЦЭМ!$B$34:$B$777,W$225)+'СЕТ СН'!$F$12-'СЕТ СН'!$F$23</f>
        <v>-451.09228079000002</v>
      </c>
      <c r="X255" s="37">
        <f>SUMIFS(СВЦЭМ!$G$34:$G$777,СВЦЭМ!$A$34:$A$777,$A255,СВЦЭМ!$B$34:$B$777,X$225)+'СЕТ СН'!$F$12-'СЕТ СН'!$F$23</f>
        <v>-440.36127285999999</v>
      </c>
      <c r="Y255" s="37">
        <f>SUMIFS(СВЦЭМ!$G$34:$G$777,СВЦЭМ!$A$34:$A$777,$A255,СВЦЭМ!$B$34:$B$777,Y$225)+'СЕТ СН'!$F$12-'СЕТ СН'!$F$23</f>
        <v>-413.97975761999999</v>
      </c>
    </row>
    <row r="256" spans="1:25" ht="15.75" x14ac:dyDescent="0.2">
      <c r="A256" s="36">
        <f t="shared" si="6"/>
        <v>42947</v>
      </c>
      <c r="B256" s="37">
        <f>SUMIFS(СВЦЭМ!$G$34:$G$777,СВЦЭМ!$A$34:$A$777,$A256,СВЦЭМ!$B$34:$B$777,B$225)+'СЕТ СН'!$F$12-'СЕТ СН'!$F$23</f>
        <v>-393.76807651000001</v>
      </c>
      <c r="C256" s="37">
        <f>SUMIFS(СВЦЭМ!$G$34:$G$777,СВЦЭМ!$A$34:$A$777,$A256,СВЦЭМ!$B$34:$B$777,C$225)+'СЕТ СН'!$F$12-'СЕТ СН'!$F$23</f>
        <v>-372.87689731</v>
      </c>
      <c r="D256" s="37">
        <f>SUMIFS(СВЦЭМ!$G$34:$G$777,СВЦЭМ!$A$34:$A$777,$A256,СВЦЭМ!$B$34:$B$777,D$225)+'СЕТ СН'!$F$12-'СЕТ СН'!$F$23</f>
        <v>-361.77015740000002</v>
      </c>
      <c r="E256" s="37">
        <f>SUMIFS(СВЦЭМ!$G$34:$G$777,СВЦЭМ!$A$34:$A$777,$A256,СВЦЭМ!$B$34:$B$777,E$225)+'СЕТ СН'!$F$12-'СЕТ СН'!$F$23</f>
        <v>-358.01053202000003</v>
      </c>
      <c r="F256" s="37">
        <f>SUMIFS(СВЦЭМ!$G$34:$G$777,СВЦЭМ!$A$34:$A$777,$A256,СВЦЭМ!$B$34:$B$777,F$225)+'СЕТ СН'!$F$12-'СЕТ СН'!$F$23</f>
        <v>-352.65027922000002</v>
      </c>
      <c r="G256" s="37">
        <f>SUMIFS(СВЦЭМ!$G$34:$G$777,СВЦЭМ!$A$34:$A$777,$A256,СВЦЭМ!$B$34:$B$777,G$225)+'СЕТ СН'!$F$12-'СЕТ СН'!$F$23</f>
        <v>-355.44275113000003</v>
      </c>
      <c r="H256" s="37">
        <f>SUMIFS(СВЦЭМ!$G$34:$G$777,СВЦЭМ!$A$34:$A$777,$A256,СВЦЭМ!$B$34:$B$777,H$225)+'СЕТ СН'!$F$12-'СЕТ СН'!$F$23</f>
        <v>-375.83738394</v>
      </c>
      <c r="I256" s="37">
        <f>SUMIFS(СВЦЭМ!$G$34:$G$777,СВЦЭМ!$A$34:$A$777,$A256,СВЦЭМ!$B$34:$B$777,I$225)+'СЕТ СН'!$F$12-'СЕТ СН'!$F$23</f>
        <v>-399.82416449999999</v>
      </c>
      <c r="J256" s="37">
        <f>SUMIFS(СВЦЭМ!$G$34:$G$777,СВЦЭМ!$A$34:$A$777,$A256,СВЦЭМ!$B$34:$B$777,J$225)+'СЕТ СН'!$F$12-'СЕТ СН'!$F$23</f>
        <v>-424.3459484</v>
      </c>
      <c r="K256" s="37">
        <f>SUMIFS(СВЦЭМ!$G$34:$G$777,СВЦЭМ!$A$34:$A$777,$A256,СВЦЭМ!$B$34:$B$777,K$225)+'СЕТ СН'!$F$12-'СЕТ СН'!$F$23</f>
        <v>-444.77891588</v>
      </c>
      <c r="L256" s="37">
        <f>SUMIFS(СВЦЭМ!$G$34:$G$777,СВЦЭМ!$A$34:$A$777,$A256,СВЦЭМ!$B$34:$B$777,L$225)+'СЕТ СН'!$F$12-'СЕТ СН'!$F$23</f>
        <v>-458.76265838</v>
      </c>
      <c r="M256" s="37">
        <f>SUMIFS(СВЦЭМ!$G$34:$G$777,СВЦЭМ!$A$34:$A$777,$A256,СВЦЭМ!$B$34:$B$777,M$225)+'СЕТ СН'!$F$12-'СЕТ СН'!$F$23</f>
        <v>-461.69652438000003</v>
      </c>
      <c r="N256" s="37">
        <f>SUMIFS(СВЦЭМ!$G$34:$G$777,СВЦЭМ!$A$34:$A$777,$A256,СВЦЭМ!$B$34:$B$777,N$225)+'СЕТ СН'!$F$12-'СЕТ СН'!$F$23</f>
        <v>-462.15855697000001</v>
      </c>
      <c r="O256" s="37">
        <f>SUMIFS(СВЦЭМ!$G$34:$G$777,СВЦЭМ!$A$34:$A$777,$A256,СВЦЭМ!$B$34:$B$777,O$225)+'СЕТ СН'!$F$12-'СЕТ СН'!$F$23</f>
        <v>-461.11456733</v>
      </c>
      <c r="P256" s="37">
        <f>SUMIFS(СВЦЭМ!$G$34:$G$777,СВЦЭМ!$A$34:$A$777,$A256,СВЦЭМ!$B$34:$B$777,P$225)+'СЕТ СН'!$F$12-'СЕТ СН'!$F$23</f>
        <v>-456.72311331999998</v>
      </c>
      <c r="Q256" s="37">
        <f>SUMIFS(СВЦЭМ!$G$34:$G$777,СВЦЭМ!$A$34:$A$777,$A256,СВЦЭМ!$B$34:$B$777,Q$225)+'СЕТ СН'!$F$12-'СЕТ СН'!$F$23</f>
        <v>-455.42862427</v>
      </c>
      <c r="R256" s="37">
        <f>SUMIFS(СВЦЭМ!$G$34:$G$777,СВЦЭМ!$A$34:$A$777,$A256,СВЦЭМ!$B$34:$B$777,R$225)+'СЕТ СН'!$F$12-'СЕТ СН'!$F$23</f>
        <v>-453.71259530999998</v>
      </c>
      <c r="S256" s="37">
        <f>SUMIFS(СВЦЭМ!$G$34:$G$777,СВЦЭМ!$A$34:$A$777,$A256,СВЦЭМ!$B$34:$B$777,S$225)+'СЕТ СН'!$F$12-'СЕТ СН'!$F$23</f>
        <v>-460.07085096999998</v>
      </c>
      <c r="T256" s="37">
        <f>SUMIFS(СВЦЭМ!$G$34:$G$777,СВЦЭМ!$A$34:$A$777,$A256,СВЦЭМ!$B$34:$B$777,T$225)+'СЕТ СН'!$F$12-'СЕТ СН'!$F$23</f>
        <v>-462.89439639</v>
      </c>
      <c r="U256" s="37">
        <f>SUMIFS(СВЦЭМ!$G$34:$G$777,СВЦЭМ!$A$34:$A$777,$A256,СВЦЭМ!$B$34:$B$777,U$225)+'СЕТ СН'!$F$12-'СЕТ СН'!$F$23</f>
        <v>-461.56614867999997</v>
      </c>
      <c r="V256" s="37">
        <f>SUMIFS(СВЦЭМ!$G$34:$G$777,СВЦЭМ!$A$34:$A$777,$A256,СВЦЭМ!$B$34:$B$777,V$225)+'СЕТ СН'!$F$12-'СЕТ СН'!$F$23</f>
        <v>-455.91956048999998</v>
      </c>
      <c r="W256" s="37">
        <f>SUMIFS(СВЦЭМ!$G$34:$G$777,СВЦЭМ!$A$34:$A$777,$A256,СВЦЭМ!$B$34:$B$777,W$225)+'СЕТ СН'!$F$12-'СЕТ СН'!$F$23</f>
        <v>-450.14657800999998</v>
      </c>
      <c r="X256" s="37">
        <f>SUMIFS(СВЦЭМ!$G$34:$G$777,СВЦЭМ!$A$34:$A$777,$A256,СВЦЭМ!$B$34:$B$777,X$225)+'СЕТ СН'!$F$12-'СЕТ СН'!$F$23</f>
        <v>-432.49493656000004</v>
      </c>
      <c r="Y256" s="37">
        <f>SUMIFS(СВЦЭМ!$G$34:$G$777,СВЦЭМ!$A$34:$A$777,$A256,СВЦЭМ!$B$34:$B$777,Y$225)+'СЕТ СН'!$F$12-'СЕТ СН'!$F$23</f>
        <v>-409.21340624999999</v>
      </c>
    </row>
    <row r="257" spans="1:27" ht="15.75" x14ac:dyDescent="0.2">
      <c r="A257" s="40"/>
      <c r="B257" s="40"/>
      <c r="C257" s="40"/>
      <c r="D257" s="40"/>
      <c r="E257" s="40"/>
      <c r="F257" s="40"/>
      <c r="G257" s="40"/>
      <c r="H257" s="40"/>
      <c r="I257" s="40"/>
      <c r="J257" s="40"/>
      <c r="K257" s="40"/>
      <c r="L257" s="40"/>
      <c r="M257" s="40"/>
      <c r="N257" s="40"/>
      <c r="O257" s="40"/>
      <c r="P257" s="40"/>
      <c r="Q257" s="40"/>
      <c r="R257" s="40"/>
      <c r="S257" s="40"/>
      <c r="T257" s="40"/>
      <c r="U257" s="40"/>
      <c r="V257" s="40"/>
      <c r="W257" s="40"/>
      <c r="X257" s="40"/>
      <c r="Y257" s="40"/>
    </row>
    <row r="258" spans="1:27" ht="12.75" customHeight="1" x14ac:dyDescent="0.2">
      <c r="A258" s="117" t="s">
        <v>7</v>
      </c>
      <c r="B258" s="120" t="s">
        <v>131</v>
      </c>
      <c r="C258" s="121"/>
      <c r="D258" s="121"/>
      <c r="E258" s="121"/>
      <c r="F258" s="121"/>
      <c r="G258" s="121"/>
      <c r="H258" s="121"/>
      <c r="I258" s="121"/>
      <c r="J258" s="121"/>
      <c r="K258" s="121"/>
      <c r="L258" s="121"/>
      <c r="M258" s="121"/>
      <c r="N258" s="121"/>
      <c r="O258" s="121"/>
      <c r="P258" s="121"/>
      <c r="Q258" s="121"/>
      <c r="R258" s="121"/>
      <c r="S258" s="121"/>
      <c r="T258" s="121"/>
      <c r="U258" s="121"/>
      <c r="V258" s="121"/>
      <c r="W258" s="121"/>
      <c r="X258" s="121"/>
      <c r="Y258" s="122"/>
    </row>
    <row r="259" spans="1:27" ht="12.75" customHeight="1" x14ac:dyDescent="0.2">
      <c r="A259" s="118"/>
      <c r="B259" s="123"/>
      <c r="C259" s="124"/>
      <c r="D259" s="124"/>
      <c r="E259" s="124"/>
      <c r="F259" s="124"/>
      <c r="G259" s="124"/>
      <c r="H259" s="124"/>
      <c r="I259" s="124"/>
      <c r="J259" s="124"/>
      <c r="K259" s="124"/>
      <c r="L259" s="124"/>
      <c r="M259" s="124"/>
      <c r="N259" s="124"/>
      <c r="O259" s="124"/>
      <c r="P259" s="124"/>
      <c r="Q259" s="124"/>
      <c r="R259" s="124"/>
      <c r="S259" s="124"/>
      <c r="T259" s="124"/>
      <c r="U259" s="124"/>
      <c r="V259" s="124"/>
      <c r="W259" s="124"/>
      <c r="X259" s="124"/>
      <c r="Y259" s="125"/>
    </row>
    <row r="260" spans="1:27" s="47" customFormat="1" ht="12.75" customHeight="1" x14ac:dyDescent="0.2">
      <c r="A260" s="119"/>
      <c r="B260" s="35">
        <v>1</v>
      </c>
      <c r="C260" s="35">
        <v>2</v>
      </c>
      <c r="D260" s="35">
        <v>3</v>
      </c>
      <c r="E260" s="35">
        <v>4</v>
      </c>
      <c r="F260" s="35">
        <v>5</v>
      </c>
      <c r="G260" s="35">
        <v>6</v>
      </c>
      <c r="H260" s="35">
        <v>7</v>
      </c>
      <c r="I260" s="35">
        <v>8</v>
      </c>
      <c r="J260" s="35">
        <v>9</v>
      </c>
      <c r="K260" s="35">
        <v>10</v>
      </c>
      <c r="L260" s="35">
        <v>11</v>
      </c>
      <c r="M260" s="35">
        <v>12</v>
      </c>
      <c r="N260" s="35">
        <v>13</v>
      </c>
      <c r="O260" s="35">
        <v>14</v>
      </c>
      <c r="P260" s="35">
        <v>15</v>
      </c>
      <c r="Q260" s="35">
        <v>16</v>
      </c>
      <c r="R260" s="35">
        <v>17</v>
      </c>
      <c r="S260" s="35">
        <v>18</v>
      </c>
      <c r="T260" s="35">
        <v>19</v>
      </c>
      <c r="U260" s="35">
        <v>20</v>
      </c>
      <c r="V260" s="35">
        <v>21</v>
      </c>
      <c r="W260" s="35">
        <v>22</v>
      </c>
      <c r="X260" s="35">
        <v>23</v>
      </c>
      <c r="Y260" s="35">
        <v>24</v>
      </c>
    </row>
    <row r="261" spans="1:27" ht="15.75" customHeight="1" x14ac:dyDescent="0.2">
      <c r="A261" s="36" t="str">
        <f>A226</f>
        <v>01.07.2017</v>
      </c>
      <c r="B261" s="37">
        <f>SUMIFS(СВЦЭМ!$H$34:$H$777,СВЦЭМ!$A$34:$A$777,$A261,СВЦЭМ!$B$34:$B$777,B$260)+'СЕТ СН'!$F$12-'СЕТ СН'!$F$23</f>
        <v>-129.12940560999999</v>
      </c>
      <c r="C261" s="37">
        <f>SUMIFS(СВЦЭМ!$H$34:$H$777,СВЦЭМ!$A$34:$A$777,$A261,СВЦЭМ!$B$34:$B$777,C$260)+'СЕТ СН'!$F$12-'СЕТ СН'!$F$23</f>
        <v>-103.16198037999999</v>
      </c>
      <c r="D261" s="37">
        <f>SUMIFS(СВЦЭМ!$H$34:$H$777,СВЦЭМ!$A$34:$A$777,$A261,СВЦЭМ!$B$34:$B$777,D$260)+'СЕТ СН'!$F$12-'СЕТ СН'!$F$23</f>
        <v>-73.97084811000002</v>
      </c>
      <c r="E261" s="37">
        <f>SUMIFS(СВЦЭМ!$H$34:$H$777,СВЦЭМ!$A$34:$A$777,$A261,СВЦЭМ!$B$34:$B$777,E$260)+'СЕТ СН'!$F$12-'СЕТ СН'!$F$23</f>
        <v>-80.868893759999992</v>
      </c>
      <c r="F261" s="37">
        <f>SUMIFS(СВЦЭМ!$H$34:$H$777,СВЦЭМ!$A$34:$A$777,$A261,СВЦЭМ!$B$34:$B$777,F$260)+'СЕТ СН'!$F$12-'СЕТ СН'!$F$23</f>
        <v>-85.604133479999973</v>
      </c>
      <c r="G261" s="37">
        <f>SUMIFS(СВЦЭМ!$H$34:$H$777,СВЦЭМ!$A$34:$A$777,$A261,СВЦЭМ!$B$34:$B$777,G$260)+'СЕТ СН'!$F$12-'СЕТ СН'!$F$23</f>
        <v>-82.530442709999988</v>
      </c>
      <c r="H261" s="37">
        <f>SUMIFS(СВЦЭМ!$H$34:$H$777,СВЦЭМ!$A$34:$A$777,$A261,СВЦЭМ!$B$34:$B$777,H$260)+'СЕТ СН'!$F$12-'СЕТ СН'!$F$23</f>
        <v>-68.308776690000002</v>
      </c>
      <c r="I261" s="37">
        <f>SUMIFS(СВЦЭМ!$H$34:$H$777,СВЦЭМ!$A$34:$A$777,$A261,СВЦЭМ!$B$34:$B$777,I$260)+'СЕТ СН'!$F$12-'СЕТ СН'!$F$23</f>
        <v>-90.898378659999992</v>
      </c>
      <c r="J261" s="37">
        <f>SUMIFS(СВЦЭМ!$H$34:$H$777,СВЦЭМ!$A$34:$A$777,$A261,СВЦЭМ!$B$34:$B$777,J$260)+'СЕТ СН'!$F$12-'СЕТ СН'!$F$23</f>
        <v>-113.41176460000003</v>
      </c>
      <c r="K261" s="37">
        <f>SUMIFS(СВЦЭМ!$H$34:$H$777,СВЦЭМ!$A$34:$A$777,$A261,СВЦЭМ!$B$34:$B$777,K$260)+'СЕТ СН'!$F$12-'СЕТ СН'!$F$23</f>
        <v>-148.94585225999998</v>
      </c>
      <c r="L261" s="37">
        <f>SUMIFS(СВЦЭМ!$H$34:$H$777,СВЦЭМ!$A$34:$A$777,$A261,СВЦЭМ!$B$34:$B$777,L$260)+'СЕТ СН'!$F$12-'СЕТ СН'!$F$23</f>
        <v>-185.2894738</v>
      </c>
      <c r="M261" s="37">
        <f>SUMIFS(СВЦЭМ!$H$34:$H$777,СВЦЭМ!$A$34:$A$777,$A261,СВЦЭМ!$B$34:$B$777,M$260)+'СЕТ СН'!$F$12-'СЕТ СН'!$F$23</f>
        <v>-187.88052603</v>
      </c>
      <c r="N261" s="37">
        <f>SUMIFS(СВЦЭМ!$H$34:$H$777,СВЦЭМ!$A$34:$A$777,$A261,СВЦЭМ!$B$34:$B$777,N$260)+'СЕТ СН'!$F$12-'СЕТ СН'!$F$23</f>
        <v>-184.56042581000003</v>
      </c>
      <c r="O261" s="37">
        <f>SUMIFS(СВЦЭМ!$H$34:$H$777,СВЦЭМ!$A$34:$A$777,$A261,СВЦЭМ!$B$34:$B$777,O$260)+'СЕТ СН'!$F$12-'СЕТ СН'!$F$23</f>
        <v>-187.59235804000002</v>
      </c>
      <c r="P261" s="37">
        <f>SUMIFS(СВЦЭМ!$H$34:$H$777,СВЦЭМ!$A$34:$A$777,$A261,СВЦЭМ!$B$34:$B$777,P$260)+'СЕТ СН'!$F$12-'СЕТ СН'!$F$23</f>
        <v>-189.76171257999999</v>
      </c>
      <c r="Q261" s="37">
        <f>SUMIFS(СВЦЭМ!$H$34:$H$777,СВЦЭМ!$A$34:$A$777,$A261,СВЦЭМ!$B$34:$B$777,Q$260)+'СЕТ СН'!$F$12-'СЕТ СН'!$F$23</f>
        <v>-191.97317263000002</v>
      </c>
      <c r="R261" s="37">
        <f>SUMIFS(СВЦЭМ!$H$34:$H$777,СВЦЭМ!$A$34:$A$777,$A261,СВЦЭМ!$B$34:$B$777,R$260)+'СЕТ СН'!$F$12-'СЕТ СН'!$F$23</f>
        <v>-193.41967104999998</v>
      </c>
      <c r="S261" s="37">
        <f>SUMIFS(СВЦЭМ!$H$34:$H$777,СВЦЭМ!$A$34:$A$777,$A261,СВЦЭМ!$B$34:$B$777,S$260)+'СЕТ СН'!$F$12-'СЕТ СН'!$F$23</f>
        <v>-197.0234782</v>
      </c>
      <c r="T261" s="37">
        <f>SUMIFS(СВЦЭМ!$H$34:$H$777,СВЦЭМ!$A$34:$A$777,$A261,СВЦЭМ!$B$34:$B$777,T$260)+'СЕТ СН'!$F$12-'СЕТ СН'!$F$23</f>
        <v>-196.32940441</v>
      </c>
      <c r="U261" s="37">
        <f>SUMIFS(СВЦЭМ!$H$34:$H$777,СВЦЭМ!$A$34:$A$777,$A261,СВЦЭМ!$B$34:$B$777,U$260)+'СЕТ СН'!$F$12-'СЕТ СН'!$F$23</f>
        <v>-195.97462761000003</v>
      </c>
      <c r="V261" s="37">
        <f>SUMIFS(СВЦЭМ!$H$34:$H$777,СВЦЭМ!$A$34:$A$777,$A261,СВЦЭМ!$B$34:$B$777,V$260)+'СЕТ СН'!$F$12-'СЕТ СН'!$F$23</f>
        <v>-183.79671073999998</v>
      </c>
      <c r="W261" s="37">
        <f>SUMIFS(СВЦЭМ!$H$34:$H$777,СВЦЭМ!$A$34:$A$777,$A261,СВЦЭМ!$B$34:$B$777,W$260)+'СЕТ СН'!$F$12-'СЕТ СН'!$F$23</f>
        <v>-172.04635094999998</v>
      </c>
      <c r="X261" s="37">
        <f>SUMIFS(СВЦЭМ!$H$34:$H$777,СВЦЭМ!$A$34:$A$777,$A261,СВЦЭМ!$B$34:$B$777,X$260)+'СЕТ СН'!$F$12-'СЕТ СН'!$F$23</f>
        <v>-176.77131165999998</v>
      </c>
      <c r="Y261" s="37">
        <f>SUMIFS(СВЦЭМ!$H$34:$H$777,СВЦЭМ!$A$34:$A$777,$A261,СВЦЭМ!$B$34:$B$777,Y$260)+'СЕТ СН'!$F$12-'СЕТ СН'!$F$23</f>
        <v>-149.32569286</v>
      </c>
      <c r="AA261" s="46"/>
    </row>
    <row r="262" spans="1:27" ht="15.75" x14ac:dyDescent="0.2">
      <c r="A262" s="36">
        <f>A261+1</f>
        <v>42918</v>
      </c>
      <c r="B262" s="37">
        <f>SUMIFS(СВЦЭМ!$H$34:$H$777,СВЦЭМ!$A$34:$A$777,$A262,СВЦЭМ!$B$34:$B$777,B$260)+'СЕТ СН'!$F$12-'СЕТ СН'!$F$23</f>
        <v>-136.80946865999999</v>
      </c>
      <c r="C262" s="37">
        <f>SUMIFS(СВЦЭМ!$H$34:$H$777,СВЦЭМ!$A$34:$A$777,$A262,СВЦЭМ!$B$34:$B$777,C$260)+'СЕТ СН'!$F$12-'СЕТ СН'!$F$23</f>
        <v>-102.00764794999998</v>
      </c>
      <c r="D262" s="37">
        <f>SUMIFS(СВЦЭМ!$H$34:$H$777,СВЦЭМ!$A$34:$A$777,$A262,СВЦЭМ!$B$34:$B$777,D$260)+'СЕТ СН'!$F$12-'СЕТ СН'!$F$23</f>
        <v>-72.220898509999984</v>
      </c>
      <c r="E262" s="37">
        <f>SUMIFS(СВЦЭМ!$H$34:$H$777,СВЦЭМ!$A$34:$A$777,$A262,СВЦЭМ!$B$34:$B$777,E$260)+'СЕТ СН'!$F$12-'СЕТ СН'!$F$23</f>
        <v>-61.056534209999995</v>
      </c>
      <c r="F262" s="37">
        <f>SUMIFS(СВЦЭМ!$H$34:$H$777,СВЦЭМ!$A$34:$A$777,$A262,СВЦЭМ!$B$34:$B$777,F$260)+'СЕТ СН'!$F$12-'СЕТ СН'!$F$23</f>
        <v>-60.956507139999985</v>
      </c>
      <c r="G262" s="37">
        <f>SUMIFS(СВЦЭМ!$H$34:$H$777,СВЦЭМ!$A$34:$A$777,$A262,СВЦЭМ!$B$34:$B$777,G$260)+'СЕТ СН'!$F$12-'СЕТ СН'!$F$23</f>
        <v>-48.964338269999985</v>
      </c>
      <c r="H262" s="37">
        <f>SUMIFS(СВЦЭМ!$H$34:$H$777,СВЦЭМ!$A$34:$A$777,$A262,СВЦЭМ!$B$34:$B$777,H$260)+'СЕТ СН'!$F$12-'СЕТ СН'!$F$23</f>
        <v>-55.317385729999955</v>
      </c>
      <c r="I262" s="37">
        <f>SUMIFS(СВЦЭМ!$H$34:$H$777,СВЦЭМ!$A$34:$A$777,$A262,СВЦЭМ!$B$34:$B$777,I$260)+'СЕТ СН'!$F$12-'СЕТ СН'!$F$23</f>
        <v>-59.510515769999984</v>
      </c>
      <c r="J262" s="37">
        <f>SUMIFS(СВЦЭМ!$H$34:$H$777,СВЦЭМ!$A$34:$A$777,$A262,СВЦЭМ!$B$34:$B$777,J$260)+'СЕТ СН'!$F$12-'СЕТ СН'!$F$23</f>
        <v>-98.390262230000019</v>
      </c>
      <c r="K262" s="37">
        <f>SUMIFS(СВЦЭМ!$H$34:$H$777,СВЦЭМ!$A$34:$A$777,$A262,СВЦЭМ!$B$34:$B$777,K$260)+'СЕТ СН'!$F$12-'СЕТ СН'!$F$23</f>
        <v>-154.86819406000001</v>
      </c>
      <c r="L262" s="37">
        <f>SUMIFS(СВЦЭМ!$H$34:$H$777,СВЦЭМ!$A$34:$A$777,$A262,СВЦЭМ!$B$34:$B$777,L$260)+'СЕТ СН'!$F$12-'СЕТ СН'!$F$23</f>
        <v>-202.57781985000003</v>
      </c>
      <c r="M262" s="37">
        <f>SUMIFS(СВЦЭМ!$H$34:$H$777,СВЦЭМ!$A$34:$A$777,$A262,СВЦЭМ!$B$34:$B$777,M$260)+'СЕТ СН'!$F$12-'СЕТ СН'!$F$23</f>
        <v>-214.58627143000001</v>
      </c>
      <c r="N262" s="37">
        <f>SUMIFS(СВЦЭМ!$H$34:$H$777,СВЦЭМ!$A$34:$A$777,$A262,СВЦЭМ!$B$34:$B$777,N$260)+'СЕТ СН'!$F$12-'СЕТ СН'!$F$23</f>
        <v>-214.23108490999999</v>
      </c>
      <c r="O262" s="37">
        <f>SUMIFS(СВЦЭМ!$H$34:$H$777,СВЦЭМ!$A$34:$A$777,$A262,СВЦЭМ!$B$34:$B$777,O$260)+'СЕТ СН'!$F$12-'СЕТ СН'!$F$23</f>
        <v>-212.53957867999998</v>
      </c>
      <c r="P262" s="37">
        <f>SUMIFS(СВЦЭМ!$H$34:$H$777,СВЦЭМ!$A$34:$A$777,$A262,СВЦЭМ!$B$34:$B$777,P$260)+'СЕТ СН'!$F$12-'СЕТ СН'!$F$23</f>
        <v>-204.13609283</v>
      </c>
      <c r="Q262" s="37">
        <f>SUMIFS(СВЦЭМ!$H$34:$H$777,СВЦЭМ!$A$34:$A$777,$A262,СВЦЭМ!$B$34:$B$777,Q$260)+'СЕТ СН'!$F$12-'СЕТ СН'!$F$23</f>
        <v>-202.20867842000001</v>
      </c>
      <c r="R262" s="37">
        <f>SUMIFS(СВЦЭМ!$H$34:$H$777,СВЦЭМ!$A$34:$A$777,$A262,СВЦЭМ!$B$34:$B$777,R$260)+'СЕТ СН'!$F$12-'СЕТ СН'!$F$23</f>
        <v>-202.78381151000002</v>
      </c>
      <c r="S262" s="37">
        <f>SUMIFS(СВЦЭМ!$H$34:$H$777,СВЦЭМ!$A$34:$A$777,$A262,СВЦЭМ!$B$34:$B$777,S$260)+'СЕТ СН'!$F$12-'СЕТ СН'!$F$23</f>
        <v>-210.68164517000002</v>
      </c>
      <c r="T262" s="37">
        <f>SUMIFS(СВЦЭМ!$H$34:$H$777,СВЦЭМ!$A$34:$A$777,$A262,СВЦЭМ!$B$34:$B$777,T$260)+'СЕТ СН'!$F$12-'СЕТ СН'!$F$23</f>
        <v>-211.72208706999999</v>
      </c>
      <c r="U262" s="37">
        <f>SUMIFS(СВЦЭМ!$H$34:$H$777,СВЦЭМ!$A$34:$A$777,$A262,СВЦЭМ!$B$34:$B$777,U$260)+'СЕТ СН'!$F$12-'СЕТ СН'!$F$23</f>
        <v>-209.24004207000002</v>
      </c>
      <c r="V262" s="37">
        <f>SUMIFS(СВЦЭМ!$H$34:$H$777,СВЦЭМ!$A$34:$A$777,$A262,СВЦЭМ!$B$34:$B$777,V$260)+'СЕТ СН'!$F$12-'СЕТ СН'!$F$23</f>
        <v>-205.70348809000001</v>
      </c>
      <c r="W262" s="37">
        <f>SUMIFS(СВЦЭМ!$H$34:$H$777,СВЦЭМ!$A$34:$A$777,$A262,СВЦЭМ!$B$34:$B$777,W$260)+'СЕТ СН'!$F$12-'СЕТ СН'!$F$23</f>
        <v>-195.37196146999997</v>
      </c>
      <c r="X262" s="37">
        <f>SUMIFS(СВЦЭМ!$H$34:$H$777,СВЦЭМ!$A$34:$A$777,$A262,СВЦЭМ!$B$34:$B$777,X$260)+'СЕТ СН'!$F$12-'СЕТ СН'!$F$23</f>
        <v>-187.28925827</v>
      </c>
      <c r="Y262" s="37">
        <f>SUMIFS(СВЦЭМ!$H$34:$H$777,СВЦЭМ!$A$34:$A$777,$A262,СВЦЭМ!$B$34:$B$777,Y$260)+'СЕТ СН'!$F$12-'СЕТ СН'!$F$23</f>
        <v>-145.88302060000001</v>
      </c>
    </row>
    <row r="263" spans="1:27" ht="15.75" x14ac:dyDescent="0.2">
      <c r="A263" s="36">
        <f t="shared" ref="A263:A291" si="7">A262+1</f>
        <v>42919</v>
      </c>
      <c r="B263" s="37">
        <f>SUMIFS(СВЦЭМ!$H$34:$H$777,СВЦЭМ!$A$34:$A$777,$A263,СВЦЭМ!$B$34:$B$777,B$260)+'СЕТ СН'!$F$12-'СЕТ СН'!$F$23</f>
        <v>-117.63927317000002</v>
      </c>
      <c r="C263" s="37">
        <f>SUMIFS(СВЦЭМ!$H$34:$H$777,СВЦЭМ!$A$34:$A$777,$A263,СВЦЭМ!$B$34:$B$777,C$260)+'СЕТ СН'!$F$12-'СЕТ СН'!$F$23</f>
        <v>-80.069922270000006</v>
      </c>
      <c r="D263" s="37">
        <f>SUMIFS(СВЦЭМ!$H$34:$H$777,СВЦЭМ!$A$34:$A$777,$A263,СВЦЭМ!$B$34:$B$777,D$260)+'СЕТ СН'!$F$12-'СЕТ СН'!$F$23</f>
        <v>-45.258109020000006</v>
      </c>
      <c r="E263" s="37">
        <f>SUMIFS(СВЦЭМ!$H$34:$H$777,СВЦЭМ!$A$34:$A$777,$A263,СВЦЭМ!$B$34:$B$777,E$260)+'СЕТ СН'!$F$12-'СЕТ СН'!$F$23</f>
        <v>-40.913386059999993</v>
      </c>
      <c r="F263" s="37">
        <f>SUMIFS(СВЦЭМ!$H$34:$H$777,СВЦЭМ!$A$34:$A$777,$A263,СВЦЭМ!$B$34:$B$777,F$260)+'СЕТ СН'!$F$12-'СЕТ СН'!$F$23</f>
        <v>-45.15596144999995</v>
      </c>
      <c r="G263" s="37">
        <f>SUMIFS(СВЦЭМ!$H$34:$H$777,СВЦЭМ!$A$34:$A$777,$A263,СВЦЭМ!$B$34:$B$777,G$260)+'СЕТ СН'!$F$12-'СЕТ СН'!$F$23</f>
        <v>-42.472659840000006</v>
      </c>
      <c r="H263" s="37">
        <f>SUMIFS(СВЦЭМ!$H$34:$H$777,СВЦЭМ!$A$34:$A$777,$A263,СВЦЭМ!$B$34:$B$777,H$260)+'СЕТ СН'!$F$12-'СЕТ СН'!$F$23</f>
        <v>-25.191466529999957</v>
      </c>
      <c r="I263" s="37">
        <f>SUMIFS(СВЦЭМ!$H$34:$H$777,СВЦЭМ!$A$34:$A$777,$A263,СВЦЭМ!$B$34:$B$777,I$260)+'СЕТ СН'!$F$12-'СЕТ СН'!$F$23</f>
        <v>-58.867930569999999</v>
      </c>
      <c r="J263" s="37">
        <f>SUMIFS(СВЦЭМ!$H$34:$H$777,СВЦЭМ!$A$34:$A$777,$A263,СВЦЭМ!$B$34:$B$777,J$260)+'СЕТ СН'!$F$12-'СЕТ СН'!$F$23</f>
        <v>-115.45617821000002</v>
      </c>
      <c r="K263" s="37">
        <f>SUMIFS(СВЦЭМ!$H$34:$H$777,СВЦЭМ!$A$34:$A$777,$A263,СВЦЭМ!$B$34:$B$777,K$260)+'СЕТ СН'!$F$12-'СЕТ СН'!$F$23</f>
        <v>-164.69136118</v>
      </c>
      <c r="L263" s="37">
        <f>SUMIFS(СВЦЭМ!$H$34:$H$777,СВЦЭМ!$A$34:$A$777,$A263,СВЦЭМ!$B$34:$B$777,L$260)+'СЕТ СН'!$F$12-'СЕТ СН'!$F$23</f>
        <v>-188.97485286</v>
      </c>
      <c r="M263" s="37">
        <f>SUMIFS(СВЦЭМ!$H$34:$H$777,СВЦЭМ!$A$34:$A$777,$A263,СВЦЭМ!$B$34:$B$777,M$260)+'СЕТ СН'!$F$12-'СЕТ СН'!$F$23</f>
        <v>-198.96979914000002</v>
      </c>
      <c r="N263" s="37">
        <f>SUMIFS(СВЦЭМ!$H$34:$H$777,СВЦЭМ!$A$34:$A$777,$A263,СВЦЭМ!$B$34:$B$777,N$260)+'СЕТ СН'!$F$12-'СЕТ СН'!$F$23</f>
        <v>-206.85102439000002</v>
      </c>
      <c r="O263" s="37">
        <f>SUMIFS(СВЦЭМ!$H$34:$H$777,СВЦЭМ!$A$34:$A$777,$A263,СВЦЭМ!$B$34:$B$777,O$260)+'СЕТ СН'!$F$12-'СЕТ СН'!$F$23</f>
        <v>-199.45398463999999</v>
      </c>
      <c r="P263" s="37">
        <f>SUMIFS(СВЦЭМ!$H$34:$H$777,СВЦЭМ!$A$34:$A$777,$A263,СВЦЭМ!$B$34:$B$777,P$260)+'СЕТ СН'!$F$12-'СЕТ СН'!$F$23</f>
        <v>-197.14814840999998</v>
      </c>
      <c r="Q263" s="37">
        <f>SUMIFS(СВЦЭМ!$H$34:$H$777,СВЦЭМ!$A$34:$A$777,$A263,СВЦЭМ!$B$34:$B$777,Q$260)+'СЕТ СН'!$F$12-'СЕТ СН'!$F$23</f>
        <v>-196.13292783999998</v>
      </c>
      <c r="R263" s="37">
        <f>SUMIFS(СВЦЭМ!$H$34:$H$777,СВЦЭМ!$A$34:$A$777,$A263,СВЦЭМ!$B$34:$B$777,R$260)+'СЕТ СН'!$F$12-'СЕТ СН'!$F$23</f>
        <v>-193.18669468000002</v>
      </c>
      <c r="S263" s="37">
        <f>SUMIFS(СВЦЭМ!$H$34:$H$777,СВЦЭМ!$A$34:$A$777,$A263,СВЦЭМ!$B$34:$B$777,S$260)+'СЕТ СН'!$F$12-'СЕТ СН'!$F$23</f>
        <v>-203.52511349999997</v>
      </c>
      <c r="T263" s="37">
        <f>SUMIFS(СВЦЭМ!$H$34:$H$777,СВЦЭМ!$A$34:$A$777,$A263,СВЦЭМ!$B$34:$B$777,T$260)+'СЕТ СН'!$F$12-'СЕТ СН'!$F$23</f>
        <v>-198.49924833</v>
      </c>
      <c r="U263" s="37">
        <f>SUMIFS(СВЦЭМ!$H$34:$H$777,СВЦЭМ!$A$34:$A$777,$A263,СВЦЭМ!$B$34:$B$777,U$260)+'СЕТ СН'!$F$12-'СЕТ СН'!$F$23</f>
        <v>-201.98172419999997</v>
      </c>
      <c r="V263" s="37">
        <f>SUMIFS(СВЦЭМ!$H$34:$H$777,СВЦЭМ!$A$34:$A$777,$A263,СВЦЭМ!$B$34:$B$777,V$260)+'СЕТ СН'!$F$12-'СЕТ СН'!$F$23</f>
        <v>-195.80560222000003</v>
      </c>
      <c r="W263" s="37">
        <f>SUMIFS(СВЦЭМ!$H$34:$H$777,СВЦЭМ!$A$34:$A$777,$A263,СВЦЭМ!$B$34:$B$777,W$260)+'СЕТ СН'!$F$12-'СЕТ СН'!$F$23</f>
        <v>-183.22664713</v>
      </c>
      <c r="X263" s="37">
        <f>SUMIFS(СВЦЭМ!$H$34:$H$777,СВЦЭМ!$A$34:$A$777,$A263,СВЦЭМ!$B$34:$B$777,X$260)+'СЕТ СН'!$F$12-'СЕТ СН'!$F$23</f>
        <v>-147.04416042999998</v>
      </c>
      <c r="Y263" s="37">
        <f>SUMIFS(СВЦЭМ!$H$34:$H$777,СВЦЭМ!$A$34:$A$777,$A263,СВЦЭМ!$B$34:$B$777,Y$260)+'СЕТ СН'!$F$12-'СЕТ СН'!$F$23</f>
        <v>-116.34845956999999</v>
      </c>
    </row>
    <row r="264" spans="1:27" ht="15.75" x14ac:dyDescent="0.2">
      <c r="A264" s="36">
        <f t="shared" si="7"/>
        <v>42920</v>
      </c>
      <c r="B264" s="37">
        <f>SUMIFS(СВЦЭМ!$H$34:$H$777,СВЦЭМ!$A$34:$A$777,$A264,СВЦЭМ!$B$34:$B$777,B$260)+'СЕТ СН'!$F$12-'СЕТ СН'!$F$23</f>
        <v>-118.22253791999998</v>
      </c>
      <c r="C264" s="37">
        <f>SUMIFS(СВЦЭМ!$H$34:$H$777,СВЦЭМ!$A$34:$A$777,$A264,СВЦЭМ!$B$34:$B$777,C$260)+'СЕТ СН'!$F$12-'СЕТ СН'!$F$23</f>
        <v>-86.557540710000012</v>
      </c>
      <c r="D264" s="37">
        <f>SUMIFS(СВЦЭМ!$H$34:$H$777,СВЦЭМ!$A$34:$A$777,$A264,СВЦЭМ!$B$34:$B$777,D$260)+'СЕТ СН'!$F$12-'СЕТ СН'!$F$23</f>
        <v>-46.975655759999995</v>
      </c>
      <c r="E264" s="37">
        <f>SUMIFS(СВЦЭМ!$H$34:$H$777,СВЦЭМ!$A$34:$A$777,$A264,СВЦЭМ!$B$34:$B$777,E$260)+'СЕТ СН'!$F$12-'СЕТ СН'!$F$23</f>
        <v>-43.743801759999997</v>
      </c>
      <c r="F264" s="37">
        <f>SUMIFS(СВЦЭМ!$H$34:$H$777,СВЦЭМ!$A$34:$A$777,$A264,СВЦЭМ!$B$34:$B$777,F$260)+'СЕТ СН'!$F$12-'СЕТ СН'!$F$23</f>
        <v>-47.266282130000036</v>
      </c>
      <c r="G264" s="37">
        <f>SUMIFS(СВЦЭМ!$H$34:$H$777,СВЦЭМ!$A$34:$A$777,$A264,СВЦЭМ!$B$34:$B$777,G$260)+'СЕТ СН'!$F$12-'СЕТ СН'!$F$23</f>
        <v>-45.670053560000042</v>
      </c>
      <c r="H264" s="37">
        <f>SUMIFS(СВЦЭМ!$H$34:$H$777,СВЦЭМ!$A$34:$A$777,$A264,СВЦЭМ!$B$34:$B$777,H$260)+'СЕТ СН'!$F$12-'СЕТ СН'!$F$23</f>
        <v>-29.086444219999976</v>
      </c>
      <c r="I264" s="37">
        <f>SUMIFS(СВЦЭМ!$H$34:$H$777,СВЦЭМ!$A$34:$A$777,$A264,СВЦЭМ!$B$34:$B$777,I$260)+'СЕТ СН'!$F$12-'СЕТ СН'!$F$23</f>
        <v>-80.607662319999974</v>
      </c>
      <c r="J264" s="37">
        <f>SUMIFS(СВЦЭМ!$H$34:$H$777,СВЦЭМ!$A$34:$A$777,$A264,СВЦЭМ!$B$34:$B$777,J$260)+'СЕТ СН'!$F$12-'СЕТ СН'!$F$23</f>
        <v>-138.19317161999999</v>
      </c>
      <c r="K264" s="37">
        <f>SUMIFS(СВЦЭМ!$H$34:$H$777,СВЦЭМ!$A$34:$A$777,$A264,СВЦЭМ!$B$34:$B$777,K$260)+'СЕТ СН'!$F$12-'СЕТ СН'!$F$23</f>
        <v>-178.75830621</v>
      </c>
      <c r="L264" s="37">
        <f>SUMIFS(СВЦЭМ!$H$34:$H$777,СВЦЭМ!$A$34:$A$777,$A264,СВЦЭМ!$B$34:$B$777,L$260)+'СЕТ СН'!$F$12-'СЕТ СН'!$F$23</f>
        <v>-212.6771751</v>
      </c>
      <c r="M264" s="37">
        <f>SUMIFS(СВЦЭМ!$H$34:$H$777,СВЦЭМ!$A$34:$A$777,$A264,СВЦЭМ!$B$34:$B$777,M$260)+'СЕТ СН'!$F$12-'СЕТ СН'!$F$23</f>
        <v>-220.6844021</v>
      </c>
      <c r="N264" s="37">
        <f>SUMIFS(СВЦЭМ!$H$34:$H$777,СВЦЭМ!$A$34:$A$777,$A264,СВЦЭМ!$B$34:$B$777,N$260)+'СЕТ СН'!$F$12-'СЕТ СН'!$F$23</f>
        <v>-223.63931151999998</v>
      </c>
      <c r="O264" s="37">
        <f>SUMIFS(СВЦЭМ!$H$34:$H$777,СВЦЭМ!$A$34:$A$777,$A264,СВЦЭМ!$B$34:$B$777,O$260)+'СЕТ СН'!$F$12-'СЕТ СН'!$F$23</f>
        <v>-218.47313363000001</v>
      </c>
      <c r="P264" s="37">
        <f>SUMIFS(СВЦЭМ!$H$34:$H$777,СВЦЭМ!$A$34:$A$777,$A264,СВЦЭМ!$B$34:$B$777,P$260)+'СЕТ СН'!$F$12-'СЕТ СН'!$F$23</f>
        <v>-213.72388087000002</v>
      </c>
      <c r="Q264" s="37">
        <f>SUMIFS(СВЦЭМ!$H$34:$H$777,СВЦЭМ!$A$34:$A$777,$A264,СВЦЭМ!$B$34:$B$777,Q$260)+'СЕТ СН'!$F$12-'СЕТ СН'!$F$23</f>
        <v>-209.45052098999997</v>
      </c>
      <c r="R264" s="37">
        <f>SUMIFS(СВЦЭМ!$H$34:$H$777,СВЦЭМ!$A$34:$A$777,$A264,СВЦЭМ!$B$34:$B$777,R$260)+'СЕТ СН'!$F$12-'СЕТ СН'!$F$23</f>
        <v>-196.47573140999998</v>
      </c>
      <c r="S264" s="37">
        <f>SUMIFS(СВЦЭМ!$H$34:$H$777,СВЦЭМ!$A$34:$A$777,$A264,СВЦЭМ!$B$34:$B$777,S$260)+'СЕТ СН'!$F$12-'СЕТ СН'!$F$23</f>
        <v>-186.1961761</v>
      </c>
      <c r="T264" s="37">
        <f>SUMIFS(СВЦЭМ!$H$34:$H$777,СВЦЭМ!$A$34:$A$777,$A264,СВЦЭМ!$B$34:$B$777,T$260)+'СЕТ СН'!$F$12-'СЕТ СН'!$F$23</f>
        <v>-171.66118011999998</v>
      </c>
      <c r="U264" s="37">
        <f>SUMIFS(СВЦЭМ!$H$34:$H$777,СВЦЭМ!$A$34:$A$777,$A264,СВЦЭМ!$B$34:$B$777,U$260)+'СЕТ СН'!$F$12-'СЕТ СН'!$F$23</f>
        <v>-170.03648562000001</v>
      </c>
      <c r="V264" s="37">
        <f>SUMIFS(СВЦЭМ!$H$34:$H$777,СВЦЭМ!$A$34:$A$777,$A264,СВЦЭМ!$B$34:$B$777,V$260)+'СЕТ СН'!$F$12-'СЕТ СН'!$F$23</f>
        <v>-164.80214837</v>
      </c>
      <c r="W264" s="37">
        <f>SUMIFS(СВЦЭМ!$H$34:$H$777,СВЦЭМ!$A$34:$A$777,$A264,СВЦЭМ!$B$34:$B$777,W$260)+'СЕТ СН'!$F$12-'СЕТ СН'!$F$23</f>
        <v>-154.6080771</v>
      </c>
      <c r="X264" s="37">
        <f>SUMIFS(СВЦЭМ!$H$34:$H$777,СВЦЭМ!$A$34:$A$777,$A264,СВЦЭМ!$B$34:$B$777,X$260)+'СЕТ СН'!$F$12-'СЕТ СН'!$F$23</f>
        <v>-153.56341974999998</v>
      </c>
      <c r="Y264" s="37">
        <f>SUMIFS(СВЦЭМ!$H$34:$H$777,СВЦЭМ!$A$34:$A$777,$A264,СВЦЭМ!$B$34:$B$777,Y$260)+'СЕТ СН'!$F$12-'СЕТ СН'!$F$23</f>
        <v>-124.97322360999999</v>
      </c>
    </row>
    <row r="265" spans="1:27" ht="15.75" x14ac:dyDescent="0.2">
      <c r="A265" s="36">
        <f t="shared" si="7"/>
        <v>42921</v>
      </c>
      <c r="B265" s="37">
        <f>SUMIFS(СВЦЭМ!$H$34:$H$777,СВЦЭМ!$A$34:$A$777,$A265,СВЦЭМ!$B$34:$B$777,B$260)+'СЕТ СН'!$F$12-'СЕТ СН'!$F$23</f>
        <v>-119.85962739000001</v>
      </c>
      <c r="C265" s="37">
        <f>SUMIFS(СВЦЭМ!$H$34:$H$777,СВЦЭМ!$A$34:$A$777,$A265,СВЦЭМ!$B$34:$B$777,C$260)+'СЕТ СН'!$F$12-'СЕТ СН'!$F$23</f>
        <v>-58.464529859999971</v>
      </c>
      <c r="D265" s="37">
        <f>SUMIFS(СВЦЭМ!$H$34:$H$777,СВЦЭМ!$A$34:$A$777,$A265,СВЦЭМ!$B$34:$B$777,D$260)+'СЕТ СН'!$F$12-'СЕТ СН'!$F$23</f>
        <v>-48.161992810000015</v>
      </c>
      <c r="E265" s="37">
        <f>SUMIFS(СВЦЭМ!$H$34:$H$777,СВЦЭМ!$A$34:$A$777,$A265,СВЦЭМ!$B$34:$B$777,E$260)+'СЕТ СН'!$F$12-'СЕТ СН'!$F$23</f>
        <v>-46.945987840000043</v>
      </c>
      <c r="F265" s="37">
        <f>SUMIFS(СВЦЭМ!$H$34:$H$777,СВЦЭМ!$A$34:$A$777,$A265,СВЦЭМ!$B$34:$B$777,F$260)+'СЕТ СН'!$F$12-'СЕТ СН'!$F$23</f>
        <v>-47.862402989999964</v>
      </c>
      <c r="G265" s="37">
        <f>SUMIFS(СВЦЭМ!$H$34:$H$777,СВЦЭМ!$A$34:$A$777,$A265,СВЦЭМ!$B$34:$B$777,G$260)+'СЕТ СН'!$F$12-'СЕТ СН'!$F$23</f>
        <v>-46.441050529999984</v>
      </c>
      <c r="H265" s="37">
        <f>SUMIFS(СВЦЭМ!$H$34:$H$777,СВЦЭМ!$A$34:$A$777,$A265,СВЦЭМ!$B$34:$B$777,H$260)+'СЕТ СН'!$F$12-'СЕТ СН'!$F$23</f>
        <v>-25.900679569999966</v>
      </c>
      <c r="I265" s="37">
        <f>SUMIFS(СВЦЭМ!$H$34:$H$777,СВЦЭМ!$A$34:$A$777,$A265,СВЦЭМ!$B$34:$B$777,I$260)+'СЕТ СН'!$F$12-'СЕТ СН'!$F$23</f>
        <v>-79.315074509999988</v>
      </c>
      <c r="J265" s="37">
        <f>SUMIFS(СВЦЭМ!$H$34:$H$777,СВЦЭМ!$A$34:$A$777,$A265,СВЦЭМ!$B$34:$B$777,J$260)+'СЕТ СН'!$F$12-'СЕТ СН'!$F$23</f>
        <v>-126.08950041000003</v>
      </c>
      <c r="K265" s="37">
        <f>SUMIFS(СВЦЭМ!$H$34:$H$777,СВЦЭМ!$A$34:$A$777,$A265,СВЦЭМ!$B$34:$B$777,K$260)+'СЕТ СН'!$F$12-'СЕТ СН'!$F$23</f>
        <v>-167.66782389999997</v>
      </c>
      <c r="L265" s="37">
        <f>SUMIFS(СВЦЭМ!$H$34:$H$777,СВЦЭМ!$A$34:$A$777,$A265,СВЦЭМ!$B$34:$B$777,L$260)+'СЕТ СН'!$F$12-'СЕТ СН'!$F$23</f>
        <v>-202.71198514000002</v>
      </c>
      <c r="M265" s="37">
        <f>SUMIFS(СВЦЭМ!$H$34:$H$777,СВЦЭМ!$A$34:$A$777,$A265,СВЦЭМ!$B$34:$B$777,M$260)+'СЕТ СН'!$F$12-'СЕТ СН'!$F$23</f>
        <v>-209.49443078000002</v>
      </c>
      <c r="N265" s="37">
        <f>SUMIFS(СВЦЭМ!$H$34:$H$777,СВЦЭМ!$A$34:$A$777,$A265,СВЦЭМ!$B$34:$B$777,N$260)+'СЕТ СН'!$F$12-'СЕТ СН'!$F$23</f>
        <v>-204.41572710999998</v>
      </c>
      <c r="O265" s="37">
        <f>SUMIFS(СВЦЭМ!$H$34:$H$777,СВЦЭМ!$A$34:$A$777,$A265,СВЦЭМ!$B$34:$B$777,O$260)+'СЕТ СН'!$F$12-'СЕТ СН'!$F$23</f>
        <v>-198.36229637000002</v>
      </c>
      <c r="P265" s="37">
        <f>SUMIFS(СВЦЭМ!$H$34:$H$777,СВЦЭМ!$A$34:$A$777,$A265,СВЦЭМ!$B$34:$B$777,P$260)+'СЕТ СН'!$F$12-'СЕТ СН'!$F$23</f>
        <v>-196.29143633000001</v>
      </c>
      <c r="Q265" s="37">
        <f>SUMIFS(СВЦЭМ!$H$34:$H$777,СВЦЭМ!$A$34:$A$777,$A265,СВЦЭМ!$B$34:$B$777,Q$260)+'СЕТ СН'!$F$12-'СЕТ СН'!$F$23</f>
        <v>-197.28770335000002</v>
      </c>
      <c r="R265" s="37">
        <f>SUMIFS(СВЦЭМ!$H$34:$H$777,СВЦЭМ!$A$34:$A$777,$A265,СВЦЭМ!$B$34:$B$777,R$260)+'СЕТ СН'!$F$12-'СЕТ СН'!$F$23</f>
        <v>-193.07230849000001</v>
      </c>
      <c r="S265" s="37">
        <f>SUMIFS(СВЦЭМ!$H$34:$H$777,СВЦЭМ!$A$34:$A$777,$A265,СВЦЭМ!$B$34:$B$777,S$260)+'СЕТ СН'!$F$12-'СЕТ СН'!$F$23</f>
        <v>-199.54344125</v>
      </c>
      <c r="T265" s="37">
        <f>SUMIFS(СВЦЭМ!$H$34:$H$777,СВЦЭМ!$A$34:$A$777,$A265,СВЦЭМ!$B$34:$B$777,T$260)+'СЕТ СН'!$F$12-'СЕТ СН'!$F$23</f>
        <v>-195.84238310000001</v>
      </c>
      <c r="U265" s="37">
        <f>SUMIFS(СВЦЭМ!$H$34:$H$777,СВЦЭМ!$A$34:$A$777,$A265,СВЦЭМ!$B$34:$B$777,U$260)+'СЕТ СН'!$F$12-'СЕТ СН'!$F$23</f>
        <v>-194.12397523999999</v>
      </c>
      <c r="V265" s="37">
        <f>SUMIFS(СВЦЭМ!$H$34:$H$777,СВЦЭМ!$A$34:$A$777,$A265,СВЦЭМ!$B$34:$B$777,V$260)+'СЕТ СН'!$F$12-'СЕТ СН'!$F$23</f>
        <v>-186.69091271999997</v>
      </c>
      <c r="W265" s="37">
        <f>SUMIFS(СВЦЭМ!$H$34:$H$777,СВЦЭМ!$A$34:$A$777,$A265,СВЦЭМ!$B$34:$B$777,W$260)+'СЕТ СН'!$F$12-'СЕТ СН'!$F$23</f>
        <v>-173.38649621000002</v>
      </c>
      <c r="X265" s="37">
        <f>SUMIFS(СВЦЭМ!$H$34:$H$777,СВЦЭМ!$A$34:$A$777,$A265,СВЦЭМ!$B$34:$B$777,X$260)+'СЕТ СН'!$F$12-'СЕТ СН'!$F$23</f>
        <v>-161.61775072</v>
      </c>
      <c r="Y265" s="37">
        <f>SUMIFS(СВЦЭМ!$H$34:$H$777,СВЦЭМ!$A$34:$A$777,$A265,СВЦЭМ!$B$34:$B$777,Y$260)+'СЕТ СН'!$F$12-'СЕТ СН'!$F$23</f>
        <v>-138.80873694000002</v>
      </c>
    </row>
    <row r="266" spans="1:27" ht="15.75" x14ac:dyDescent="0.2">
      <c r="A266" s="36">
        <f t="shared" si="7"/>
        <v>42922</v>
      </c>
      <c r="B266" s="37">
        <f>SUMIFS(СВЦЭМ!$H$34:$H$777,СВЦЭМ!$A$34:$A$777,$A266,СВЦЭМ!$B$34:$B$777,B$260)+'СЕТ СН'!$F$12-'СЕТ СН'!$F$23</f>
        <v>-87.884238310000001</v>
      </c>
      <c r="C266" s="37">
        <f>SUMIFS(СВЦЭМ!$H$34:$H$777,СВЦЭМ!$A$34:$A$777,$A266,СВЦЭМ!$B$34:$B$777,C$260)+'СЕТ СН'!$F$12-'СЕТ СН'!$F$23</f>
        <v>-57.743853390000027</v>
      </c>
      <c r="D266" s="37">
        <f>SUMIFS(СВЦЭМ!$H$34:$H$777,СВЦЭМ!$A$34:$A$777,$A266,СВЦЭМ!$B$34:$B$777,D$260)+'СЕТ СН'!$F$12-'СЕТ СН'!$F$23</f>
        <v>-33.587886850000018</v>
      </c>
      <c r="E266" s="37">
        <f>SUMIFS(СВЦЭМ!$H$34:$H$777,СВЦЭМ!$A$34:$A$777,$A266,СВЦЭМ!$B$34:$B$777,E$260)+'СЕТ СН'!$F$12-'СЕТ СН'!$F$23</f>
        <v>-31.830398199999991</v>
      </c>
      <c r="F266" s="37">
        <f>SUMIFS(СВЦЭМ!$H$34:$H$777,СВЦЭМ!$A$34:$A$777,$A266,СВЦЭМ!$B$34:$B$777,F$260)+'СЕТ СН'!$F$12-'СЕТ СН'!$F$23</f>
        <v>-27.735215530000005</v>
      </c>
      <c r="G266" s="37">
        <f>SUMIFS(СВЦЭМ!$H$34:$H$777,СВЦЭМ!$A$34:$A$777,$A266,СВЦЭМ!$B$34:$B$777,G$260)+'СЕТ СН'!$F$12-'СЕТ СН'!$F$23</f>
        <v>-28.213944169999991</v>
      </c>
      <c r="H266" s="37">
        <f>SUMIFS(СВЦЭМ!$H$34:$H$777,СВЦЭМ!$A$34:$A$777,$A266,СВЦЭМ!$B$34:$B$777,H$260)+'СЕТ СН'!$F$12-'СЕТ СН'!$F$23</f>
        <v>-12.109178390000011</v>
      </c>
      <c r="I266" s="37">
        <f>SUMIFS(СВЦЭМ!$H$34:$H$777,СВЦЭМ!$A$34:$A$777,$A266,СВЦЭМ!$B$34:$B$777,I$260)+'СЕТ СН'!$F$12-'СЕТ СН'!$F$23</f>
        <v>-51.268019389999949</v>
      </c>
      <c r="J266" s="37">
        <f>SUMIFS(СВЦЭМ!$H$34:$H$777,СВЦЭМ!$A$34:$A$777,$A266,СВЦЭМ!$B$34:$B$777,J$260)+'СЕТ СН'!$F$12-'СЕТ СН'!$F$23</f>
        <v>-115.00557155000001</v>
      </c>
      <c r="K266" s="37">
        <f>SUMIFS(СВЦЭМ!$H$34:$H$777,СВЦЭМ!$A$34:$A$777,$A266,СВЦЭМ!$B$34:$B$777,K$260)+'СЕТ СН'!$F$12-'СЕТ СН'!$F$23</f>
        <v>-163.24256637000002</v>
      </c>
      <c r="L266" s="37">
        <f>SUMIFS(СВЦЭМ!$H$34:$H$777,СВЦЭМ!$A$34:$A$777,$A266,СВЦЭМ!$B$34:$B$777,L$260)+'СЕТ СН'!$F$12-'СЕТ СН'!$F$23</f>
        <v>-196.02274419999998</v>
      </c>
      <c r="M266" s="37">
        <f>SUMIFS(СВЦЭМ!$H$34:$H$777,СВЦЭМ!$A$34:$A$777,$A266,СВЦЭМ!$B$34:$B$777,M$260)+'СЕТ СН'!$F$12-'СЕТ СН'!$F$23</f>
        <v>-206.97915433999998</v>
      </c>
      <c r="N266" s="37">
        <f>SUMIFS(СВЦЭМ!$H$34:$H$777,СВЦЭМ!$A$34:$A$777,$A266,СВЦЭМ!$B$34:$B$777,N$260)+'СЕТ СН'!$F$12-'СЕТ СН'!$F$23</f>
        <v>-209.36664279000001</v>
      </c>
      <c r="O266" s="37">
        <f>SUMIFS(СВЦЭМ!$H$34:$H$777,СВЦЭМ!$A$34:$A$777,$A266,СВЦЭМ!$B$34:$B$777,O$260)+'СЕТ СН'!$F$12-'СЕТ СН'!$F$23</f>
        <v>-205.22532927999998</v>
      </c>
      <c r="P266" s="37">
        <f>SUMIFS(СВЦЭМ!$H$34:$H$777,СВЦЭМ!$A$34:$A$777,$A266,СВЦЭМ!$B$34:$B$777,P$260)+'СЕТ СН'!$F$12-'СЕТ СН'!$F$23</f>
        <v>-203.66367143000002</v>
      </c>
      <c r="Q266" s="37">
        <f>SUMIFS(СВЦЭМ!$H$34:$H$777,СВЦЭМ!$A$34:$A$777,$A266,СВЦЭМ!$B$34:$B$777,Q$260)+'СЕТ СН'!$F$12-'СЕТ СН'!$F$23</f>
        <v>-199.91784876999998</v>
      </c>
      <c r="R266" s="37">
        <f>SUMIFS(СВЦЭМ!$H$34:$H$777,СВЦЭМ!$A$34:$A$777,$A266,СВЦЭМ!$B$34:$B$777,R$260)+'СЕТ СН'!$F$12-'СЕТ СН'!$F$23</f>
        <v>-196.57005724999999</v>
      </c>
      <c r="S266" s="37">
        <f>SUMIFS(СВЦЭМ!$H$34:$H$777,СВЦЭМ!$A$34:$A$777,$A266,СВЦЭМ!$B$34:$B$777,S$260)+'СЕТ СН'!$F$12-'СЕТ СН'!$F$23</f>
        <v>-200.06959076999999</v>
      </c>
      <c r="T266" s="37">
        <f>SUMIFS(СВЦЭМ!$H$34:$H$777,СВЦЭМ!$A$34:$A$777,$A266,СВЦЭМ!$B$34:$B$777,T$260)+'СЕТ СН'!$F$12-'СЕТ СН'!$F$23</f>
        <v>-198.62623822</v>
      </c>
      <c r="U266" s="37">
        <f>SUMIFS(СВЦЭМ!$H$34:$H$777,СВЦЭМ!$A$34:$A$777,$A266,СВЦЭМ!$B$34:$B$777,U$260)+'СЕТ СН'!$F$12-'СЕТ СН'!$F$23</f>
        <v>-198.38104927000001</v>
      </c>
      <c r="V266" s="37">
        <f>SUMIFS(СВЦЭМ!$H$34:$H$777,СВЦЭМ!$A$34:$A$777,$A266,СВЦЭМ!$B$34:$B$777,V$260)+'СЕТ СН'!$F$12-'СЕТ СН'!$F$23</f>
        <v>-192.40746314</v>
      </c>
      <c r="W266" s="37">
        <f>SUMIFS(СВЦЭМ!$H$34:$H$777,СВЦЭМ!$A$34:$A$777,$A266,СВЦЭМ!$B$34:$B$777,W$260)+'СЕТ СН'!$F$12-'СЕТ СН'!$F$23</f>
        <v>-177.41316439000002</v>
      </c>
      <c r="X266" s="37">
        <f>SUMIFS(СВЦЭМ!$H$34:$H$777,СВЦЭМ!$A$34:$A$777,$A266,СВЦЭМ!$B$34:$B$777,X$260)+'СЕТ СН'!$F$12-'СЕТ СН'!$F$23</f>
        <v>-150.19460817999999</v>
      </c>
      <c r="Y266" s="37">
        <f>SUMIFS(СВЦЭМ!$H$34:$H$777,СВЦЭМ!$A$34:$A$777,$A266,СВЦЭМ!$B$34:$B$777,Y$260)+'СЕТ СН'!$F$12-'СЕТ СН'!$F$23</f>
        <v>-119.91716681999998</v>
      </c>
    </row>
    <row r="267" spans="1:27" ht="15.75" x14ac:dyDescent="0.2">
      <c r="A267" s="36">
        <f t="shared" si="7"/>
        <v>42923</v>
      </c>
      <c r="B267" s="37">
        <f>SUMIFS(СВЦЭМ!$H$34:$H$777,СВЦЭМ!$A$34:$A$777,$A267,СВЦЭМ!$B$34:$B$777,B$260)+'СЕТ СН'!$F$12-'СЕТ СН'!$F$23</f>
        <v>-109.19672623000002</v>
      </c>
      <c r="C267" s="37">
        <f>SUMIFS(СВЦЭМ!$H$34:$H$777,СВЦЭМ!$A$34:$A$777,$A267,СВЦЭМ!$B$34:$B$777,C$260)+'СЕТ СН'!$F$12-'СЕТ СН'!$F$23</f>
        <v>-48.519034540000007</v>
      </c>
      <c r="D267" s="37">
        <f>SUMIFS(СВЦЭМ!$H$34:$H$777,СВЦЭМ!$A$34:$A$777,$A267,СВЦЭМ!$B$34:$B$777,D$260)+'СЕТ СН'!$F$12-'СЕТ СН'!$F$23</f>
        <v>-40.039000109999961</v>
      </c>
      <c r="E267" s="37">
        <f>SUMIFS(СВЦЭМ!$H$34:$H$777,СВЦЭМ!$A$34:$A$777,$A267,СВЦЭМ!$B$34:$B$777,E$260)+'СЕТ СН'!$F$12-'СЕТ СН'!$F$23</f>
        <v>-33.42664364999996</v>
      </c>
      <c r="F267" s="37">
        <f>SUMIFS(СВЦЭМ!$H$34:$H$777,СВЦЭМ!$A$34:$A$777,$A267,СВЦЭМ!$B$34:$B$777,F$260)+'СЕТ СН'!$F$12-'СЕТ СН'!$F$23</f>
        <v>-35.281809380000027</v>
      </c>
      <c r="G267" s="37">
        <f>SUMIFS(СВЦЭМ!$H$34:$H$777,СВЦЭМ!$A$34:$A$777,$A267,СВЦЭМ!$B$34:$B$777,G$260)+'СЕТ СН'!$F$12-'СЕТ СН'!$F$23</f>
        <v>-37.066823549999981</v>
      </c>
      <c r="H267" s="37">
        <f>SUMIFS(СВЦЭМ!$H$34:$H$777,СВЦЭМ!$A$34:$A$777,$A267,СВЦЭМ!$B$34:$B$777,H$260)+'СЕТ СН'!$F$12-'СЕТ СН'!$F$23</f>
        <v>-17.87073412999996</v>
      </c>
      <c r="I267" s="37">
        <f>SUMIFS(СВЦЭМ!$H$34:$H$777,СВЦЭМ!$A$34:$A$777,$A267,СВЦЭМ!$B$34:$B$777,I$260)+'СЕТ СН'!$F$12-'СЕТ СН'!$F$23</f>
        <v>-39.702755720000027</v>
      </c>
      <c r="J267" s="37">
        <f>SUMIFS(СВЦЭМ!$H$34:$H$777,СВЦЭМ!$A$34:$A$777,$A267,СВЦЭМ!$B$34:$B$777,J$260)+'СЕТ СН'!$F$12-'СЕТ СН'!$F$23</f>
        <v>-102.80435629999999</v>
      </c>
      <c r="K267" s="37">
        <f>SUMIFS(СВЦЭМ!$H$34:$H$777,СВЦЭМ!$A$34:$A$777,$A267,СВЦЭМ!$B$34:$B$777,K$260)+'СЕТ СН'!$F$12-'СЕТ СН'!$F$23</f>
        <v>-152.10300438000002</v>
      </c>
      <c r="L267" s="37">
        <f>SUMIFS(СВЦЭМ!$H$34:$H$777,СВЦЭМ!$A$34:$A$777,$A267,СВЦЭМ!$B$34:$B$777,L$260)+'СЕТ СН'!$F$12-'СЕТ СН'!$F$23</f>
        <v>-187.94919393999999</v>
      </c>
      <c r="M267" s="37">
        <f>SUMIFS(СВЦЭМ!$H$34:$H$777,СВЦЭМ!$A$34:$A$777,$A267,СВЦЭМ!$B$34:$B$777,M$260)+'СЕТ СН'!$F$12-'СЕТ СН'!$F$23</f>
        <v>-200.03661548000002</v>
      </c>
      <c r="N267" s="37">
        <f>SUMIFS(СВЦЭМ!$H$34:$H$777,СВЦЭМ!$A$34:$A$777,$A267,СВЦЭМ!$B$34:$B$777,N$260)+'СЕТ СН'!$F$12-'СЕТ СН'!$F$23</f>
        <v>-201.97349919999999</v>
      </c>
      <c r="O267" s="37">
        <f>SUMIFS(СВЦЭМ!$H$34:$H$777,СВЦЭМ!$A$34:$A$777,$A267,СВЦЭМ!$B$34:$B$777,O$260)+'СЕТ СН'!$F$12-'СЕТ СН'!$F$23</f>
        <v>-198.07025184000003</v>
      </c>
      <c r="P267" s="37">
        <f>SUMIFS(СВЦЭМ!$H$34:$H$777,СВЦЭМ!$A$34:$A$777,$A267,СВЦЭМ!$B$34:$B$777,P$260)+'СЕТ СН'!$F$12-'СЕТ СН'!$F$23</f>
        <v>-195.93667597000001</v>
      </c>
      <c r="Q267" s="37">
        <f>SUMIFS(СВЦЭМ!$H$34:$H$777,СВЦЭМ!$A$34:$A$777,$A267,СВЦЭМ!$B$34:$B$777,Q$260)+'СЕТ СН'!$F$12-'СЕТ СН'!$F$23</f>
        <v>-197.58881049000001</v>
      </c>
      <c r="R267" s="37">
        <f>SUMIFS(СВЦЭМ!$H$34:$H$777,СВЦЭМ!$A$34:$A$777,$A267,СВЦЭМ!$B$34:$B$777,R$260)+'СЕТ СН'!$F$12-'СЕТ СН'!$F$23</f>
        <v>-194.69589332999999</v>
      </c>
      <c r="S267" s="37">
        <f>SUMIFS(СВЦЭМ!$H$34:$H$777,СВЦЭМ!$A$34:$A$777,$A267,СВЦЭМ!$B$34:$B$777,S$260)+'СЕТ СН'!$F$12-'СЕТ СН'!$F$23</f>
        <v>-201.10715606999997</v>
      </c>
      <c r="T267" s="37">
        <f>SUMIFS(СВЦЭМ!$H$34:$H$777,СВЦЭМ!$A$34:$A$777,$A267,СВЦЭМ!$B$34:$B$777,T$260)+'СЕТ СН'!$F$12-'СЕТ СН'!$F$23</f>
        <v>-195.54281422000003</v>
      </c>
      <c r="U267" s="37">
        <f>SUMIFS(СВЦЭМ!$H$34:$H$777,СВЦЭМ!$A$34:$A$777,$A267,СВЦЭМ!$B$34:$B$777,U$260)+'СЕТ СН'!$F$12-'СЕТ СН'!$F$23</f>
        <v>-193.52900661000001</v>
      </c>
      <c r="V267" s="37">
        <f>SUMIFS(СВЦЭМ!$H$34:$H$777,СВЦЭМ!$A$34:$A$777,$A267,СВЦЭМ!$B$34:$B$777,V$260)+'СЕТ СН'!$F$12-'СЕТ СН'!$F$23</f>
        <v>-186.21069139000002</v>
      </c>
      <c r="W267" s="37">
        <f>SUMIFS(СВЦЭМ!$H$34:$H$777,СВЦЭМ!$A$34:$A$777,$A267,СВЦЭМ!$B$34:$B$777,W$260)+'СЕТ СН'!$F$12-'СЕТ СН'!$F$23</f>
        <v>-172.25547941000002</v>
      </c>
      <c r="X267" s="37">
        <f>SUMIFS(СВЦЭМ!$H$34:$H$777,СВЦЭМ!$A$34:$A$777,$A267,СВЦЭМ!$B$34:$B$777,X$260)+'СЕТ СН'!$F$12-'СЕТ СН'!$F$23</f>
        <v>-138.99185818000001</v>
      </c>
      <c r="Y267" s="37">
        <f>SUMIFS(СВЦЭМ!$H$34:$H$777,СВЦЭМ!$A$34:$A$777,$A267,СВЦЭМ!$B$34:$B$777,Y$260)+'СЕТ СН'!$F$12-'СЕТ СН'!$F$23</f>
        <v>-103.64547372999999</v>
      </c>
    </row>
    <row r="268" spans="1:27" ht="15.75" x14ac:dyDescent="0.2">
      <c r="A268" s="36">
        <f t="shared" si="7"/>
        <v>42924</v>
      </c>
      <c r="B268" s="37">
        <f>SUMIFS(СВЦЭМ!$H$34:$H$777,СВЦЭМ!$A$34:$A$777,$A268,СВЦЭМ!$B$34:$B$777,B$260)+'СЕТ СН'!$F$12-'СЕТ СН'!$F$23</f>
        <v>-85.423018969999987</v>
      </c>
      <c r="C268" s="37">
        <f>SUMIFS(СВЦЭМ!$H$34:$H$777,СВЦЭМ!$A$34:$A$777,$A268,СВЦЭМ!$B$34:$B$777,C$260)+'СЕТ СН'!$F$12-'СЕТ СН'!$F$23</f>
        <v>-51.939176770000017</v>
      </c>
      <c r="D268" s="37">
        <f>SUMIFS(СВЦЭМ!$H$34:$H$777,СВЦЭМ!$A$34:$A$777,$A268,СВЦЭМ!$B$34:$B$777,D$260)+'СЕТ СН'!$F$12-'СЕТ СН'!$F$23</f>
        <v>-28.19887768000001</v>
      </c>
      <c r="E268" s="37">
        <f>SUMIFS(СВЦЭМ!$H$34:$H$777,СВЦЭМ!$A$34:$A$777,$A268,СВЦЭМ!$B$34:$B$777,E$260)+'СЕТ СН'!$F$12-'СЕТ СН'!$F$23</f>
        <v>-25.768595069999947</v>
      </c>
      <c r="F268" s="37">
        <f>SUMIFS(СВЦЭМ!$H$34:$H$777,СВЦЭМ!$A$34:$A$777,$A268,СВЦЭМ!$B$34:$B$777,F$260)+'СЕТ СН'!$F$12-'СЕТ СН'!$F$23</f>
        <v>-27.272685219999971</v>
      </c>
      <c r="G268" s="37">
        <f>SUMIFS(СВЦЭМ!$H$34:$H$777,СВЦЭМ!$A$34:$A$777,$A268,СВЦЭМ!$B$34:$B$777,G$260)+'СЕТ СН'!$F$12-'СЕТ СН'!$F$23</f>
        <v>-30.226038310000035</v>
      </c>
      <c r="H268" s="37">
        <f>SUMIFS(СВЦЭМ!$H$34:$H$777,СВЦЭМ!$A$34:$A$777,$A268,СВЦЭМ!$B$34:$B$777,H$260)+'СЕТ СН'!$F$12-'СЕТ СН'!$F$23</f>
        <v>-27.359653510000044</v>
      </c>
      <c r="I268" s="37">
        <f>SUMIFS(СВЦЭМ!$H$34:$H$777,СВЦЭМ!$A$34:$A$777,$A268,СВЦЭМ!$B$34:$B$777,I$260)+'СЕТ СН'!$F$12-'СЕТ СН'!$F$23</f>
        <v>-72.994595479999987</v>
      </c>
      <c r="J268" s="37">
        <f>SUMIFS(СВЦЭМ!$H$34:$H$777,СВЦЭМ!$A$34:$A$777,$A268,СВЦЭМ!$B$34:$B$777,J$260)+'СЕТ СН'!$F$12-'СЕТ СН'!$F$23</f>
        <v>-117.61957581000001</v>
      </c>
      <c r="K268" s="37">
        <f>SUMIFS(СВЦЭМ!$H$34:$H$777,СВЦЭМ!$A$34:$A$777,$A268,СВЦЭМ!$B$34:$B$777,K$260)+'СЕТ СН'!$F$12-'СЕТ СН'!$F$23</f>
        <v>-164.08879941999999</v>
      </c>
      <c r="L268" s="37">
        <f>SUMIFS(СВЦЭМ!$H$34:$H$777,СВЦЭМ!$A$34:$A$777,$A268,СВЦЭМ!$B$34:$B$777,L$260)+'СЕТ СН'!$F$12-'СЕТ СН'!$F$23</f>
        <v>-198.95439026999998</v>
      </c>
      <c r="M268" s="37">
        <f>SUMIFS(СВЦЭМ!$H$34:$H$777,СВЦЭМ!$A$34:$A$777,$A268,СВЦЭМ!$B$34:$B$777,M$260)+'СЕТ СН'!$F$12-'СЕТ СН'!$F$23</f>
        <v>-210.95813342000002</v>
      </c>
      <c r="N268" s="37">
        <f>SUMIFS(СВЦЭМ!$H$34:$H$777,СВЦЭМ!$A$34:$A$777,$A268,СВЦЭМ!$B$34:$B$777,N$260)+'СЕТ СН'!$F$12-'СЕТ СН'!$F$23</f>
        <v>-207.71646545999999</v>
      </c>
      <c r="O268" s="37">
        <f>SUMIFS(СВЦЭМ!$H$34:$H$777,СВЦЭМ!$A$34:$A$777,$A268,СВЦЭМ!$B$34:$B$777,O$260)+'СЕТ СН'!$F$12-'СЕТ СН'!$F$23</f>
        <v>-203.05960272999999</v>
      </c>
      <c r="P268" s="37">
        <f>SUMIFS(СВЦЭМ!$H$34:$H$777,СВЦЭМ!$A$34:$A$777,$A268,СВЦЭМ!$B$34:$B$777,P$260)+'СЕТ СН'!$F$12-'СЕТ СН'!$F$23</f>
        <v>-201.90515916999999</v>
      </c>
      <c r="Q268" s="37">
        <f>SUMIFS(СВЦЭМ!$H$34:$H$777,СВЦЭМ!$A$34:$A$777,$A268,СВЦЭМ!$B$34:$B$777,Q$260)+'СЕТ СН'!$F$12-'СЕТ СН'!$F$23</f>
        <v>-201.97498352000002</v>
      </c>
      <c r="R268" s="37">
        <f>SUMIFS(СВЦЭМ!$H$34:$H$777,СВЦЭМ!$A$34:$A$777,$A268,СВЦЭМ!$B$34:$B$777,R$260)+'СЕТ СН'!$F$12-'СЕТ СН'!$F$23</f>
        <v>-202.96924969999998</v>
      </c>
      <c r="S268" s="37">
        <f>SUMIFS(СВЦЭМ!$H$34:$H$777,СВЦЭМ!$A$34:$A$777,$A268,СВЦЭМ!$B$34:$B$777,S$260)+'СЕТ СН'!$F$12-'СЕТ СН'!$F$23</f>
        <v>-202.56185454000001</v>
      </c>
      <c r="T268" s="37">
        <f>SUMIFS(СВЦЭМ!$H$34:$H$777,СВЦЭМ!$A$34:$A$777,$A268,СВЦЭМ!$B$34:$B$777,T$260)+'СЕТ СН'!$F$12-'СЕТ СН'!$F$23</f>
        <v>-179.95485241</v>
      </c>
      <c r="U268" s="37">
        <f>SUMIFS(СВЦЭМ!$H$34:$H$777,СВЦЭМ!$A$34:$A$777,$A268,СВЦЭМ!$B$34:$B$777,U$260)+'СЕТ СН'!$F$12-'СЕТ СН'!$F$23</f>
        <v>-182.52893676999997</v>
      </c>
      <c r="V268" s="37">
        <f>SUMIFS(СВЦЭМ!$H$34:$H$777,СВЦЭМ!$A$34:$A$777,$A268,СВЦЭМ!$B$34:$B$777,V$260)+'СЕТ СН'!$F$12-'СЕТ СН'!$F$23</f>
        <v>-183.99641994000001</v>
      </c>
      <c r="W268" s="37">
        <f>SUMIFS(СВЦЭМ!$H$34:$H$777,СВЦЭМ!$A$34:$A$777,$A268,СВЦЭМ!$B$34:$B$777,W$260)+'СЕТ СН'!$F$12-'СЕТ СН'!$F$23</f>
        <v>-174.15622171000001</v>
      </c>
      <c r="X268" s="37">
        <f>SUMIFS(СВЦЭМ!$H$34:$H$777,СВЦЭМ!$A$34:$A$777,$A268,СВЦЭМ!$B$34:$B$777,X$260)+'СЕТ СН'!$F$12-'СЕТ СН'!$F$23</f>
        <v>-152.28321499999998</v>
      </c>
      <c r="Y268" s="37">
        <f>SUMIFS(СВЦЭМ!$H$34:$H$777,СВЦЭМ!$A$34:$A$777,$A268,СВЦЭМ!$B$34:$B$777,Y$260)+'СЕТ СН'!$F$12-'СЕТ СН'!$F$23</f>
        <v>-130.30682425999998</v>
      </c>
    </row>
    <row r="269" spans="1:27" ht="15.75" x14ac:dyDescent="0.2">
      <c r="A269" s="36">
        <f t="shared" si="7"/>
        <v>42925</v>
      </c>
      <c r="B269" s="37">
        <f>SUMIFS(СВЦЭМ!$H$34:$H$777,СВЦЭМ!$A$34:$A$777,$A269,СВЦЭМ!$B$34:$B$777,B$260)+'СЕТ СН'!$F$12-'СЕТ СН'!$F$23</f>
        <v>-90.838988990000018</v>
      </c>
      <c r="C269" s="37">
        <f>SUMIFS(СВЦЭМ!$H$34:$H$777,СВЦЭМ!$A$34:$A$777,$A269,СВЦЭМ!$B$34:$B$777,C$260)+'СЕТ СН'!$F$12-'СЕТ СН'!$F$23</f>
        <v>-57.14675385999999</v>
      </c>
      <c r="D269" s="37">
        <f>SUMIFS(СВЦЭМ!$H$34:$H$777,СВЦЭМ!$A$34:$A$777,$A269,СВЦЭМ!$B$34:$B$777,D$260)+'СЕТ СН'!$F$12-'СЕТ СН'!$F$23</f>
        <v>-28.864721270000018</v>
      </c>
      <c r="E269" s="37">
        <f>SUMIFS(СВЦЭМ!$H$34:$H$777,СВЦЭМ!$A$34:$A$777,$A269,СВЦЭМ!$B$34:$B$777,E$260)+'СЕТ СН'!$F$12-'СЕТ СН'!$F$23</f>
        <v>-28.315797240000052</v>
      </c>
      <c r="F269" s="37">
        <f>SUMIFS(СВЦЭМ!$H$34:$H$777,СВЦЭМ!$A$34:$A$777,$A269,СВЦЭМ!$B$34:$B$777,F$260)+'СЕТ СН'!$F$12-'СЕТ СН'!$F$23</f>
        <v>-27.596816009999998</v>
      </c>
      <c r="G269" s="37">
        <f>SUMIFS(СВЦЭМ!$H$34:$H$777,СВЦЭМ!$A$34:$A$777,$A269,СВЦЭМ!$B$34:$B$777,G$260)+'СЕТ СН'!$F$12-'СЕТ СН'!$F$23</f>
        <v>-30.217396539999982</v>
      </c>
      <c r="H269" s="37">
        <f>SUMIFS(СВЦЭМ!$H$34:$H$777,СВЦЭМ!$A$34:$A$777,$A269,СВЦЭМ!$B$34:$B$777,H$260)+'СЕТ СН'!$F$12-'СЕТ СН'!$F$23</f>
        <v>-24.459241059999954</v>
      </c>
      <c r="I269" s="37">
        <f>SUMIFS(СВЦЭМ!$H$34:$H$777,СВЦЭМ!$A$34:$A$777,$A269,СВЦЭМ!$B$34:$B$777,I$260)+'СЕТ СН'!$F$12-'СЕТ СН'!$F$23</f>
        <v>-54.255029820000004</v>
      </c>
      <c r="J269" s="37">
        <f>SUMIFS(СВЦЭМ!$H$34:$H$777,СВЦЭМ!$A$34:$A$777,$A269,СВЦЭМ!$B$34:$B$777,J$260)+'СЕТ СН'!$F$12-'СЕТ СН'!$F$23</f>
        <v>-96.759085579999976</v>
      </c>
      <c r="K269" s="37">
        <f>SUMIFS(СВЦЭМ!$H$34:$H$777,СВЦЭМ!$A$34:$A$777,$A269,СВЦЭМ!$B$34:$B$777,K$260)+'СЕТ СН'!$F$12-'СЕТ СН'!$F$23</f>
        <v>-165.48912027</v>
      </c>
      <c r="L269" s="37">
        <f>SUMIFS(СВЦЭМ!$H$34:$H$777,СВЦЭМ!$A$34:$A$777,$A269,СВЦЭМ!$B$34:$B$777,L$260)+'СЕТ СН'!$F$12-'СЕТ СН'!$F$23</f>
        <v>-207.80698999999998</v>
      </c>
      <c r="M269" s="37">
        <f>SUMIFS(СВЦЭМ!$H$34:$H$777,СВЦЭМ!$A$34:$A$777,$A269,СВЦЭМ!$B$34:$B$777,M$260)+'СЕТ СН'!$F$12-'СЕТ СН'!$F$23</f>
        <v>-227.98901819000002</v>
      </c>
      <c r="N269" s="37">
        <f>SUMIFS(СВЦЭМ!$H$34:$H$777,СВЦЭМ!$A$34:$A$777,$A269,СВЦЭМ!$B$34:$B$777,N$260)+'СЕТ СН'!$F$12-'СЕТ СН'!$F$23</f>
        <v>-225.88319273000002</v>
      </c>
      <c r="O269" s="37">
        <f>SUMIFS(СВЦЭМ!$H$34:$H$777,СВЦЭМ!$A$34:$A$777,$A269,СВЦЭМ!$B$34:$B$777,O$260)+'СЕТ СН'!$F$12-'СЕТ СН'!$F$23</f>
        <v>-223.76314631999998</v>
      </c>
      <c r="P269" s="37">
        <f>SUMIFS(СВЦЭМ!$H$34:$H$777,СВЦЭМ!$A$34:$A$777,$A269,СВЦЭМ!$B$34:$B$777,P$260)+'СЕТ СН'!$F$12-'СЕТ СН'!$F$23</f>
        <v>-219.65745494999999</v>
      </c>
      <c r="Q269" s="37">
        <f>SUMIFS(СВЦЭМ!$H$34:$H$777,СВЦЭМ!$A$34:$A$777,$A269,СВЦЭМ!$B$34:$B$777,Q$260)+'СЕТ СН'!$F$12-'СЕТ СН'!$F$23</f>
        <v>-220.09436971000002</v>
      </c>
      <c r="R269" s="37">
        <f>SUMIFS(СВЦЭМ!$H$34:$H$777,СВЦЭМ!$A$34:$A$777,$A269,СВЦЭМ!$B$34:$B$777,R$260)+'СЕТ СН'!$F$12-'СЕТ СН'!$F$23</f>
        <v>-217.85934498</v>
      </c>
      <c r="S269" s="37">
        <f>SUMIFS(СВЦЭМ!$H$34:$H$777,СВЦЭМ!$A$34:$A$777,$A269,СВЦЭМ!$B$34:$B$777,S$260)+'СЕТ СН'!$F$12-'СЕТ СН'!$F$23</f>
        <v>-260.2806799</v>
      </c>
      <c r="T269" s="37">
        <f>SUMIFS(СВЦЭМ!$H$34:$H$777,СВЦЭМ!$A$34:$A$777,$A269,СВЦЭМ!$B$34:$B$777,T$260)+'СЕТ СН'!$F$12-'СЕТ СН'!$F$23</f>
        <v>-282.18055050999999</v>
      </c>
      <c r="U269" s="37">
        <f>SUMIFS(СВЦЭМ!$H$34:$H$777,СВЦЭМ!$A$34:$A$777,$A269,СВЦЭМ!$B$34:$B$777,U$260)+'СЕТ СН'!$F$12-'СЕТ СН'!$F$23</f>
        <v>-282.36924012999998</v>
      </c>
      <c r="V269" s="37">
        <f>SUMIFS(СВЦЭМ!$H$34:$H$777,СВЦЭМ!$A$34:$A$777,$A269,СВЦЭМ!$B$34:$B$777,V$260)+'СЕТ СН'!$F$12-'СЕТ СН'!$F$23</f>
        <v>-259.11466703999997</v>
      </c>
      <c r="W269" s="37">
        <f>SUMIFS(СВЦЭМ!$H$34:$H$777,СВЦЭМ!$A$34:$A$777,$A269,СВЦЭМ!$B$34:$B$777,W$260)+'СЕТ СН'!$F$12-'СЕТ СН'!$F$23</f>
        <v>-228.23707331999998</v>
      </c>
      <c r="X269" s="37">
        <f>SUMIFS(СВЦЭМ!$H$34:$H$777,СВЦЭМ!$A$34:$A$777,$A269,СВЦЭМ!$B$34:$B$777,X$260)+'СЕТ СН'!$F$12-'СЕТ СН'!$F$23</f>
        <v>-173.64106525</v>
      </c>
      <c r="Y269" s="37">
        <f>SUMIFS(СВЦЭМ!$H$34:$H$777,СВЦЭМ!$A$34:$A$777,$A269,СВЦЭМ!$B$34:$B$777,Y$260)+'СЕТ СН'!$F$12-'СЕТ СН'!$F$23</f>
        <v>-119.85698484</v>
      </c>
    </row>
    <row r="270" spans="1:27" ht="15.75" x14ac:dyDescent="0.2">
      <c r="A270" s="36">
        <f t="shared" si="7"/>
        <v>42926</v>
      </c>
      <c r="B270" s="37">
        <f>SUMIFS(СВЦЭМ!$H$34:$H$777,СВЦЭМ!$A$34:$A$777,$A270,СВЦЭМ!$B$34:$B$777,B$260)+'СЕТ СН'!$F$12-'СЕТ СН'!$F$23</f>
        <v>-136.14620617000003</v>
      </c>
      <c r="C270" s="37">
        <f>SUMIFS(СВЦЭМ!$H$34:$H$777,СВЦЭМ!$A$34:$A$777,$A270,СВЦЭМ!$B$34:$B$777,C$260)+'СЕТ СН'!$F$12-'СЕТ СН'!$F$23</f>
        <v>-97.160862350000002</v>
      </c>
      <c r="D270" s="37">
        <f>SUMIFS(СВЦЭМ!$H$34:$H$777,СВЦЭМ!$A$34:$A$777,$A270,СВЦЭМ!$B$34:$B$777,D$260)+'СЕТ СН'!$F$12-'СЕТ СН'!$F$23</f>
        <v>-42.031634670000017</v>
      </c>
      <c r="E270" s="37">
        <f>SUMIFS(СВЦЭМ!$H$34:$H$777,СВЦЭМ!$A$34:$A$777,$A270,СВЦЭМ!$B$34:$B$777,E$260)+'СЕТ СН'!$F$12-'СЕТ СН'!$F$23</f>
        <v>-32.804191739999965</v>
      </c>
      <c r="F270" s="37">
        <f>SUMIFS(СВЦЭМ!$H$34:$H$777,СВЦЭМ!$A$34:$A$777,$A270,СВЦЭМ!$B$34:$B$777,F$260)+'СЕТ СН'!$F$12-'СЕТ СН'!$F$23</f>
        <v>-55.849700849999977</v>
      </c>
      <c r="G270" s="37">
        <f>SUMIFS(СВЦЭМ!$H$34:$H$777,СВЦЭМ!$A$34:$A$777,$A270,СВЦЭМ!$B$34:$B$777,G$260)+'СЕТ СН'!$F$12-'СЕТ СН'!$F$23</f>
        <v>-51.212453640000035</v>
      </c>
      <c r="H270" s="37">
        <f>SUMIFS(СВЦЭМ!$H$34:$H$777,СВЦЭМ!$A$34:$A$777,$A270,СВЦЭМ!$B$34:$B$777,H$260)+'СЕТ СН'!$F$12-'СЕТ СН'!$F$23</f>
        <v>-60.572634809999954</v>
      </c>
      <c r="I270" s="37">
        <f>SUMIFS(СВЦЭМ!$H$34:$H$777,СВЦЭМ!$A$34:$A$777,$A270,СВЦЭМ!$B$34:$B$777,I$260)+'СЕТ СН'!$F$12-'СЕТ СН'!$F$23</f>
        <v>-89.911604130000001</v>
      </c>
      <c r="J270" s="37">
        <f>SUMIFS(СВЦЭМ!$H$34:$H$777,СВЦЭМ!$A$34:$A$777,$A270,СВЦЭМ!$B$34:$B$777,J$260)+'СЕТ СН'!$F$12-'СЕТ СН'!$F$23</f>
        <v>-129.4937109</v>
      </c>
      <c r="K270" s="37">
        <f>SUMIFS(СВЦЭМ!$H$34:$H$777,СВЦЭМ!$A$34:$A$777,$A270,СВЦЭМ!$B$34:$B$777,K$260)+'СЕТ СН'!$F$12-'СЕТ СН'!$F$23</f>
        <v>-175.44640215999999</v>
      </c>
      <c r="L270" s="37">
        <f>SUMIFS(СВЦЭМ!$H$34:$H$777,СВЦЭМ!$A$34:$A$777,$A270,СВЦЭМ!$B$34:$B$777,L$260)+'СЕТ СН'!$F$12-'СЕТ СН'!$F$23</f>
        <v>-175.77021136000002</v>
      </c>
      <c r="M270" s="37">
        <f>SUMIFS(СВЦЭМ!$H$34:$H$777,СВЦЭМ!$A$34:$A$777,$A270,СВЦЭМ!$B$34:$B$777,M$260)+'СЕТ СН'!$F$12-'СЕТ СН'!$F$23</f>
        <v>-177.90963578999998</v>
      </c>
      <c r="N270" s="37">
        <f>SUMIFS(СВЦЭМ!$H$34:$H$777,СВЦЭМ!$A$34:$A$777,$A270,СВЦЭМ!$B$34:$B$777,N$260)+'СЕТ СН'!$F$12-'СЕТ СН'!$F$23</f>
        <v>-179.74172535999998</v>
      </c>
      <c r="O270" s="37">
        <f>SUMIFS(СВЦЭМ!$H$34:$H$777,СВЦЭМ!$A$34:$A$777,$A270,СВЦЭМ!$B$34:$B$777,O$260)+'СЕТ СН'!$F$12-'СЕТ СН'!$F$23</f>
        <v>-175.48415716</v>
      </c>
      <c r="P270" s="37">
        <f>SUMIFS(СВЦЭМ!$H$34:$H$777,СВЦЭМ!$A$34:$A$777,$A270,СВЦЭМ!$B$34:$B$777,P$260)+'СЕТ СН'!$F$12-'СЕТ СН'!$F$23</f>
        <v>-176.08602661999998</v>
      </c>
      <c r="Q270" s="37">
        <f>SUMIFS(СВЦЭМ!$H$34:$H$777,СВЦЭМ!$A$34:$A$777,$A270,СВЦЭМ!$B$34:$B$777,Q$260)+'СЕТ СН'!$F$12-'СЕТ СН'!$F$23</f>
        <v>-174.37778264999997</v>
      </c>
      <c r="R270" s="37">
        <f>SUMIFS(СВЦЭМ!$H$34:$H$777,СВЦЭМ!$A$34:$A$777,$A270,СВЦЭМ!$B$34:$B$777,R$260)+'СЕТ СН'!$F$12-'СЕТ СН'!$F$23</f>
        <v>-179.16268835</v>
      </c>
      <c r="S270" s="37">
        <f>SUMIFS(СВЦЭМ!$H$34:$H$777,СВЦЭМ!$A$34:$A$777,$A270,СВЦЭМ!$B$34:$B$777,S$260)+'СЕТ СН'!$F$12-'СЕТ СН'!$F$23</f>
        <v>-181.11257811000002</v>
      </c>
      <c r="T270" s="37">
        <f>SUMIFS(СВЦЭМ!$H$34:$H$777,СВЦЭМ!$A$34:$A$777,$A270,СВЦЭМ!$B$34:$B$777,T$260)+'СЕТ СН'!$F$12-'СЕТ СН'!$F$23</f>
        <v>-178.87099095000002</v>
      </c>
      <c r="U270" s="37">
        <f>SUMIFS(СВЦЭМ!$H$34:$H$777,СВЦЭМ!$A$34:$A$777,$A270,СВЦЭМ!$B$34:$B$777,U$260)+'СЕТ СН'!$F$12-'СЕТ СН'!$F$23</f>
        <v>-177.80620156999998</v>
      </c>
      <c r="V270" s="37">
        <f>SUMIFS(СВЦЭМ!$H$34:$H$777,СВЦЭМ!$A$34:$A$777,$A270,СВЦЭМ!$B$34:$B$777,V$260)+'СЕТ СН'!$F$12-'СЕТ СН'!$F$23</f>
        <v>-178.47857949000002</v>
      </c>
      <c r="W270" s="37">
        <f>SUMIFS(СВЦЭМ!$H$34:$H$777,СВЦЭМ!$A$34:$A$777,$A270,СВЦЭМ!$B$34:$B$777,W$260)+'СЕТ СН'!$F$12-'СЕТ СН'!$F$23</f>
        <v>-187.44885262999998</v>
      </c>
      <c r="X270" s="37">
        <f>SUMIFS(СВЦЭМ!$H$34:$H$777,СВЦЭМ!$A$34:$A$777,$A270,СВЦЭМ!$B$34:$B$777,X$260)+'СЕТ СН'!$F$12-'СЕТ СН'!$F$23</f>
        <v>-185.83922419999999</v>
      </c>
      <c r="Y270" s="37">
        <f>SUMIFS(СВЦЭМ!$H$34:$H$777,СВЦЭМ!$A$34:$A$777,$A270,СВЦЭМ!$B$34:$B$777,Y$260)+'СЕТ СН'!$F$12-'СЕТ СН'!$F$23</f>
        <v>-138.14332015999997</v>
      </c>
    </row>
    <row r="271" spans="1:27" ht="15.75" x14ac:dyDescent="0.2">
      <c r="A271" s="36">
        <f t="shared" si="7"/>
        <v>42927</v>
      </c>
      <c r="B271" s="37">
        <f>SUMIFS(СВЦЭМ!$H$34:$H$777,СВЦЭМ!$A$34:$A$777,$A271,СВЦЭМ!$B$34:$B$777,B$260)+'СЕТ СН'!$F$12-'СЕТ СН'!$F$23</f>
        <v>-97.053632460000017</v>
      </c>
      <c r="C271" s="37">
        <f>SUMIFS(СВЦЭМ!$H$34:$H$777,СВЦЭМ!$A$34:$A$777,$A271,СВЦЭМ!$B$34:$B$777,C$260)+'СЕТ СН'!$F$12-'СЕТ СН'!$F$23</f>
        <v>-90.66430717999998</v>
      </c>
      <c r="D271" s="37">
        <f>SUMIFS(СВЦЭМ!$H$34:$H$777,СВЦЭМ!$A$34:$A$777,$A271,СВЦЭМ!$B$34:$B$777,D$260)+'СЕТ СН'!$F$12-'СЕТ СН'!$F$23</f>
        <v>-33.033810870000025</v>
      </c>
      <c r="E271" s="37">
        <f>SUMIFS(СВЦЭМ!$H$34:$H$777,СВЦЭМ!$A$34:$A$777,$A271,СВЦЭМ!$B$34:$B$777,E$260)+'СЕТ СН'!$F$12-'СЕТ СН'!$F$23</f>
        <v>-32.803502529999946</v>
      </c>
      <c r="F271" s="37">
        <f>SUMIFS(СВЦЭМ!$H$34:$H$777,СВЦЭМ!$A$34:$A$777,$A271,СВЦЭМ!$B$34:$B$777,F$260)+'СЕТ СН'!$F$12-'СЕТ СН'!$F$23</f>
        <v>-32.064916540000013</v>
      </c>
      <c r="G271" s="37">
        <f>SUMIFS(СВЦЭМ!$H$34:$H$777,СВЦЭМ!$A$34:$A$777,$A271,СВЦЭМ!$B$34:$B$777,G$260)+'СЕТ СН'!$F$12-'СЕТ СН'!$F$23</f>
        <v>-32.906469799999968</v>
      </c>
      <c r="H271" s="37">
        <f>SUMIFS(СВЦЭМ!$H$34:$H$777,СВЦЭМ!$A$34:$A$777,$A271,СВЦЭМ!$B$34:$B$777,H$260)+'СЕТ СН'!$F$12-'СЕТ СН'!$F$23</f>
        <v>-18.107492289999982</v>
      </c>
      <c r="I271" s="37">
        <f>SUMIFS(СВЦЭМ!$H$34:$H$777,СВЦЭМ!$A$34:$A$777,$A271,СВЦЭМ!$B$34:$B$777,I$260)+'СЕТ СН'!$F$12-'СЕТ СН'!$F$23</f>
        <v>-34.898660960000029</v>
      </c>
      <c r="J271" s="37">
        <f>SUMIFS(СВЦЭМ!$H$34:$H$777,СВЦЭМ!$A$34:$A$777,$A271,СВЦЭМ!$B$34:$B$777,J$260)+'СЕТ СН'!$F$12-'СЕТ СН'!$F$23</f>
        <v>-96.038234890000012</v>
      </c>
      <c r="K271" s="37">
        <f>SUMIFS(СВЦЭМ!$H$34:$H$777,СВЦЭМ!$A$34:$A$777,$A271,СВЦЭМ!$B$34:$B$777,K$260)+'СЕТ СН'!$F$12-'СЕТ СН'!$F$23</f>
        <v>-150.82282816999998</v>
      </c>
      <c r="L271" s="37">
        <f>SUMIFS(СВЦЭМ!$H$34:$H$777,СВЦЭМ!$A$34:$A$777,$A271,СВЦЭМ!$B$34:$B$777,L$260)+'СЕТ СН'!$F$12-'СЕТ СН'!$F$23</f>
        <v>-187.17701088000001</v>
      </c>
      <c r="M271" s="37">
        <f>SUMIFS(СВЦЭМ!$H$34:$H$777,СВЦЭМ!$A$34:$A$777,$A271,СВЦЭМ!$B$34:$B$777,M$260)+'СЕТ СН'!$F$12-'СЕТ СН'!$F$23</f>
        <v>-199.63060177</v>
      </c>
      <c r="N271" s="37">
        <f>SUMIFS(СВЦЭМ!$H$34:$H$777,СВЦЭМ!$A$34:$A$777,$A271,СВЦЭМ!$B$34:$B$777,N$260)+'СЕТ СН'!$F$12-'СЕТ СН'!$F$23</f>
        <v>-196.30609162000002</v>
      </c>
      <c r="O271" s="37">
        <f>SUMIFS(СВЦЭМ!$H$34:$H$777,СВЦЭМ!$A$34:$A$777,$A271,СВЦЭМ!$B$34:$B$777,O$260)+'СЕТ СН'!$F$12-'СЕТ СН'!$F$23</f>
        <v>-196.43595198999998</v>
      </c>
      <c r="P271" s="37">
        <f>SUMIFS(СВЦЭМ!$H$34:$H$777,СВЦЭМ!$A$34:$A$777,$A271,СВЦЭМ!$B$34:$B$777,P$260)+'СЕТ СН'!$F$12-'СЕТ СН'!$F$23</f>
        <v>-195.87954494000002</v>
      </c>
      <c r="Q271" s="37">
        <f>SUMIFS(СВЦЭМ!$H$34:$H$777,СВЦЭМ!$A$34:$A$777,$A271,СВЦЭМ!$B$34:$B$777,Q$260)+'СЕТ СН'!$F$12-'СЕТ СН'!$F$23</f>
        <v>-197.05353251999998</v>
      </c>
      <c r="R271" s="37">
        <f>SUMIFS(СВЦЭМ!$H$34:$H$777,СВЦЭМ!$A$34:$A$777,$A271,СВЦЭМ!$B$34:$B$777,R$260)+'СЕТ СН'!$F$12-'СЕТ СН'!$F$23</f>
        <v>-191.77449322000001</v>
      </c>
      <c r="S271" s="37">
        <f>SUMIFS(СВЦЭМ!$H$34:$H$777,СВЦЭМ!$A$34:$A$777,$A271,СВЦЭМ!$B$34:$B$777,S$260)+'СЕТ СН'!$F$12-'СЕТ СН'!$F$23</f>
        <v>-190.74457847999997</v>
      </c>
      <c r="T271" s="37">
        <f>SUMIFS(СВЦЭМ!$H$34:$H$777,СВЦЭМ!$A$34:$A$777,$A271,СВЦЭМ!$B$34:$B$777,T$260)+'СЕТ СН'!$F$12-'СЕТ СН'!$F$23</f>
        <v>-182.94614834999999</v>
      </c>
      <c r="U271" s="37">
        <f>SUMIFS(СВЦЭМ!$H$34:$H$777,СВЦЭМ!$A$34:$A$777,$A271,СВЦЭМ!$B$34:$B$777,U$260)+'СЕТ СН'!$F$12-'СЕТ СН'!$F$23</f>
        <v>-178.54911930999998</v>
      </c>
      <c r="V271" s="37">
        <f>SUMIFS(СВЦЭМ!$H$34:$H$777,СВЦЭМ!$A$34:$A$777,$A271,СВЦЭМ!$B$34:$B$777,V$260)+'СЕТ СН'!$F$12-'СЕТ СН'!$F$23</f>
        <v>-173.12137271</v>
      </c>
      <c r="W271" s="37">
        <f>SUMIFS(СВЦЭМ!$H$34:$H$777,СВЦЭМ!$A$34:$A$777,$A271,СВЦЭМ!$B$34:$B$777,W$260)+'СЕТ СН'!$F$12-'СЕТ СН'!$F$23</f>
        <v>-165.38413235000002</v>
      </c>
      <c r="X271" s="37">
        <f>SUMIFS(СВЦЭМ!$H$34:$H$777,СВЦЭМ!$A$34:$A$777,$A271,СВЦЭМ!$B$34:$B$777,X$260)+'СЕТ СН'!$F$12-'СЕТ СН'!$F$23</f>
        <v>-131.31538135</v>
      </c>
      <c r="Y271" s="37">
        <f>SUMIFS(СВЦЭМ!$H$34:$H$777,СВЦЭМ!$A$34:$A$777,$A271,СВЦЭМ!$B$34:$B$777,Y$260)+'СЕТ СН'!$F$12-'СЕТ СН'!$F$23</f>
        <v>-104.09221621</v>
      </c>
    </row>
    <row r="272" spans="1:27" ht="15.75" x14ac:dyDescent="0.2">
      <c r="A272" s="36">
        <f t="shared" si="7"/>
        <v>42928</v>
      </c>
      <c r="B272" s="37">
        <f>SUMIFS(СВЦЭМ!$H$34:$H$777,СВЦЭМ!$A$34:$A$777,$A272,СВЦЭМ!$B$34:$B$777,B$260)+'СЕТ СН'!$F$12-'СЕТ СН'!$F$23</f>
        <v>-93.265350780000006</v>
      </c>
      <c r="C272" s="37">
        <f>SUMIFS(СВЦЭМ!$H$34:$H$777,СВЦЭМ!$A$34:$A$777,$A272,СВЦЭМ!$B$34:$B$777,C$260)+'СЕТ СН'!$F$12-'СЕТ СН'!$F$23</f>
        <v>-66.088457459999972</v>
      </c>
      <c r="D272" s="37">
        <f>SUMIFS(СВЦЭМ!$H$34:$H$777,СВЦЭМ!$A$34:$A$777,$A272,СВЦЭМ!$B$34:$B$777,D$260)+'СЕТ СН'!$F$12-'СЕТ СН'!$F$23</f>
        <v>-39.186148440000011</v>
      </c>
      <c r="E272" s="37">
        <f>SUMIFS(СВЦЭМ!$H$34:$H$777,СВЦЭМ!$A$34:$A$777,$A272,СВЦЭМ!$B$34:$B$777,E$260)+'СЕТ СН'!$F$12-'СЕТ СН'!$F$23</f>
        <v>-36.718021700000008</v>
      </c>
      <c r="F272" s="37">
        <f>SUMIFS(СВЦЭМ!$H$34:$H$777,СВЦЭМ!$A$34:$A$777,$A272,СВЦЭМ!$B$34:$B$777,F$260)+'СЕТ СН'!$F$12-'СЕТ СН'!$F$23</f>
        <v>-36.513314860000037</v>
      </c>
      <c r="G272" s="37">
        <f>SUMIFS(СВЦЭМ!$H$34:$H$777,СВЦЭМ!$A$34:$A$777,$A272,СВЦЭМ!$B$34:$B$777,G$260)+'СЕТ СН'!$F$12-'СЕТ СН'!$F$23</f>
        <v>-36.638795309999978</v>
      </c>
      <c r="H272" s="37">
        <f>SUMIFS(СВЦЭМ!$H$34:$H$777,СВЦЭМ!$A$34:$A$777,$A272,СВЦЭМ!$B$34:$B$777,H$260)+'СЕТ СН'!$F$12-'СЕТ СН'!$F$23</f>
        <v>-21.138765260000014</v>
      </c>
      <c r="I272" s="37">
        <f>SUMIFS(СВЦЭМ!$H$34:$H$777,СВЦЭМ!$A$34:$A$777,$A272,СВЦЭМ!$B$34:$B$777,I$260)+'СЕТ СН'!$F$12-'СЕТ СН'!$F$23</f>
        <v>-23.506137100000046</v>
      </c>
      <c r="J272" s="37">
        <f>SUMIFS(СВЦЭМ!$H$34:$H$777,СВЦЭМ!$A$34:$A$777,$A272,СВЦЭМ!$B$34:$B$777,J$260)+'СЕТ СН'!$F$12-'СЕТ СН'!$F$23</f>
        <v>-89.492793710000001</v>
      </c>
      <c r="K272" s="37">
        <f>SUMIFS(СВЦЭМ!$H$34:$H$777,СВЦЭМ!$A$34:$A$777,$A272,СВЦЭМ!$B$34:$B$777,K$260)+'СЕТ СН'!$F$12-'СЕТ СН'!$F$23</f>
        <v>-143.99540811000003</v>
      </c>
      <c r="L272" s="37">
        <f>SUMIFS(СВЦЭМ!$H$34:$H$777,СВЦЭМ!$A$34:$A$777,$A272,СВЦЭМ!$B$34:$B$777,L$260)+'СЕТ СН'!$F$12-'СЕТ СН'!$F$23</f>
        <v>-182.22131818000003</v>
      </c>
      <c r="M272" s="37">
        <f>SUMIFS(СВЦЭМ!$H$34:$H$777,СВЦЭМ!$A$34:$A$777,$A272,СВЦЭМ!$B$34:$B$777,M$260)+'СЕТ СН'!$F$12-'СЕТ СН'!$F$23</f>
        <v>-196.25994128999997</v>
      </c>
      <c r="N272" s="37">
        <f>SUMIFS(СВЦЭМ!$H$34:$H$777,СВЦЭМ!$A$34:$A$777,$A272,СВЦЭМ!$B$34:$B$777,N$260)+'СЕТ СН'!$F$12-'СЕТ СН'!$F$23</f>
        <v>-191.31575738999999</v>
      </c>
      <c r="O272" s="37">
        <f>SUMIFS(СВЦЭМ!$H$34:$H$777,СВЦЭМ!$A$34:$A$777,$A272,СВЦЭМ!$B$34:$B$777,O$260)+'СЕТ СН'!$F$12-'СЕТ СН'!$F$23</f>
        <v>-189.37404342999997</v>
      </c>
      <c r="P272" s="37">
        <f>SUMIFS(СВЦЭМ!$H$34:$H$777,СВЦЭМ!$A$34:$A$777,$A272,СВЦЭМ!$B$34:$B$777,P$260)+'СЕТ СН'!$F$12-'СЕТ СН'!$F$23</f>
        <v>-190.13475039999997</v>
      </c>
      <c r="Q272" s="37">
        <f>SUMIFS(СВЦЭМ!$H$34:$H$777,СВЦЭМ!$A$34:$A$777,$A272,СВЦЭМ!$B$34:$B$777,Q$260)+'СЕТ СН'!$F$12-'СЕТ СН'!$F$23</f>
        <v>-190.37236488999997</v>
      </c>
      <c r="R272" s="37">
        <f>SUMIFS(СВЦЭМ!$H$34:$H$777,СВЦЭМ!$A$34:$A$777,$A272,СВЦЭМ!$B$34:$B$777,R$260)+'СЕТ СН'!$F$12-'СЕТ СН'!$F$23</f>
        <v>-186.80732962000002</v>
      </c>
      <c r="S272" s="37">
        <f>SUMIFS(СВЦЭМ!$H$34:$H$777,СВЦЭМ!$A$34:$A$777,$A272,СВЦЭМ!$B$34:$B$777,S$260)+'СЕТ СН'!$F$12-'СЕТ СН'!$F$23</f>
        <v>-186.59779522999997</v>
      </c>
      <c r="T272" s="37">
        <f>SUMIFS(СВЦЭМ!$H$34:$H$777,СВЦЭМ!$A$34:$A$777,$A272,СВЦЭМ!$B$34:$B$777,T$260)+'СЕТ СН'!$F$12-'СЕТ СН'!$F$23</f>
        <v>-182.86771492999998</v>
      </c>
      <c r="U272" s="37">
        <f>SUMIFS(СВЦЭМ!$H$34:$H$777,СВЦЭМ!$A$34:$A$777,$A272,СВЦЭМ!$B$34:$B$777,U$260)+'СЕТ СН'!$F$12-'СЕТ СН'!$F$23</f>
        <v>-179.65148977000001</v>
      </c>
      <c r="V272" s="37">
        <f>SUMIFS(СВЦЭМ!$H$34:$H$777,СВЦЭМ!$A$34:$A$777,$A272,СВЦЭМ!$B$34:$B$777,V$260)+'СЕТ СН'!$F$12-'СЕТ СН'!$F$23</f>
        <v>-170.70106867999999</v>
      </c>
      <c r="W272" s="37">
        <f>SUMIFS(СВЦЭМ!$H$34:$H$777,СВЦЭМ!$A$34:$A$777,$A272,СВЦЭМ!$B$34:$B$777,W$260)+'СЕТ СН'!$F$12-'СЕТ СН'!$F$23</f>
        <v>-159.17614162000001</v>
      </c>
      <c r="X272" s="37">
        <f>SUMIFS(СВЦЭМ!$H$34:$H$777,СВЦЭМ!$A$34:$A$777,$A272,СВЦЭМ!$B$34:$B$777,X$260)+'СЕТ СН'!$F$12-'СЕТ СН'!$F$23</f>
        <v>-121.84362967999999</v>
      </c>
      <c r="Y272" s="37">
        <f>SUMIFS(СВЦЭМ!$H$34:$H$777,СВЦЭМ!$A$34:$A$777,$A272,СВЦЭМ!$B$34:$B$777,Y$260)+'СЕТ СН'!$F$12-'СЕТ СН'!$F$23</f>
        <v>-107.32932992999997</v>
      </c>
    </row>
    <row r="273" spans="1:25" ht="15.75" x14ac:dyDescent="0.2">
      <c r="A273" s="36">
        <f t="shared" si="7"/>
        <v>42929</v>
      </c>
      <c r="B273" s="37">
        <f>SUMIFS(СВЦЭМ!$H$34:$H$777,СВЦЭМ!$A$34:$A$777,$A273,СВЦЭМ!$B$34:$B$777,B$260)+'СЕТ СН'!$F$12-'СЕТ СН'!$F$23</f>
        <v>-104.15300681999997</v>
      </c>
      <c r="C273" s="37">
        <f>SUMIFS(СВЦЭМ!$H$34:$H$777,СВЦЭМ!$A$34:$A$777,$A273,СВЦЭМ!$B$34:$B$777,C$260)+'СЕТ СН'!$F$12-'СЕТ СН'!$F$23</f>
        <v>-71.167977440000016</v>
      </c>
      <c r="D273" s="37">
        <f>SUMIFS(СВЦЭМ!$H$34:$H$777,СВЦЭМ!$A$34:$A$777,$A273,СВЦЭМ!$B$34:$B$777,D$260)+'СЕТ СН'!$F$12-'СЕТ СН'!$F$23</f>
        <v>-33.265138920000027</v>
      </c>
      <c r="E273" s="37">
        <f>SUMIFS(СВЦЭМ!$H$34:$H$777,СВЦЭМ!$A$34:$A$777,$A273,СВЦЭМ!$B$34:$B$777,E$260)+'СЕТ СН'!$F$12-'СЕТ СН'!$F$23</f>
        <v>-31.55713781999998</v>
      </c>
      <c r="F273" s="37">
        <f>SUMIFS(СВЦЭМ!$H$34:$H$777,СВЦЭМ!$A$34:$A$777,$A273,СВЦЭМ!$B$34:$B$777,F$260)+'СЕТ СН'!$F$12-'СЕТ СН'!$F$23</f>
        <v>-29.401525399999969</v>
      </c>
      <c r="G273" s="37">
        <f>SUMIFS(СВЦЭМ!$H$34:$H$777,СВЦЭМ!$A$34:$A$777,$A273,СВЦЭМ!$B$34:$B$777,G$260)+'СЕТ СН'!$F$12-'СЕТ СН'!$F$23</f>
        <v>-29.410496530000046</v>
      </c>
      <c r="H273" s="37">
        <f>SUMIFS(СВЦЭМ!$H$34:$H$777,СВЦЭМ!$A$34:$A$777,$A273,СВЦЭМ!$B$34:$B$777,H$260)+'СЕТ СН'!$F$12-'СЕТ СН'!$F$23</f>
        <v>-18.491750059999958</v>
      </c>
      <c r="I273" s="37">
        <f>SUMIFS(СВЦЭМ!$H$34:$H$777,СВЦЭМ!$A$34:$A$777,$A273,СВЦЭМ!$B$34:$B$777,I$260)+'СЕТ СН'!$F$12-'СЕТ СН'!$F$23</f>
        <v>-61.661967989999994</v>
      </c>
      <c r="J273" s="37">
        <f>SUMIFS(СВЦЭМ!$H$34:$H$777,СВЦЭМ!$A$34:$A$777,$A273,СВЦЭМ!$B$34:$B$777,J$260)+'СЕТ СН'!$F$12-'СЕТ СН'!$F$23</f>
        <v>-121.07858061000002</v>
      </c>
      <c r="K273" s="37">
        <f>SUMIFS(СВЦЭМ!$H$34:$H$777,СВЦЭМ!$A$34:$A$777,$A273,СВЦЭМ!$B$34:$B$777,K$260)+'СЕТ СН'!$F$12-'СЕТ СН'!$F$23</f>
        <v>-166.92042557000002</v>
      </c>
      <c r="L273" s="37">
        <f>SUMIFS(СВЦЭМ!$H$34:$H$777,СВЦЭМ!$A$34:$A$777,$A273,СВЦЭМ!$B$34:$B$777,L$260)+'СЕТ СН'!$F$12-'СЕТ СН'!$F$23</f>
        <v>-202.56365254999997</v>
      </c>
      <c r="M273" s="37">
        <f>SUMIFS(СВЦЭМ!$H$34:$H$777,СВЦЭМ!$A$34:$A$777,$A273,СВЦЭМ!$B$34:$B$777,M$260)+'СЕТ СН'!$F$12-'СЕТ СН'!$F$23</f>
        <v>-216.44334040000001</v>
      </c>
      <c r="N273" s="37">
        <f>SUMIFS(СВЦЭМ!$H$34:$H$777,СВЦЭМ!$A$34:$A$777,$A273,СВЦЭМ!$B$34:$B$777,N$260)+'СЕТ СН'!$F$12-'СЕТ СН'!$F$23</f>
        <v>-212.89185506000001</v>
      </c>
      <c r="O273" s="37">
        <f>SUMIFS(СВЦЭМ!$H$34:$H$777,СВЦЭМ!$A$34:$A$777,$A273,СВЦЭМ!$B$34:$B$777,O$260)+'СЕТ СН'!$F$12-'СЕТ СН'!$F$23</f>
        <v>-213.10217248999999</v>
      </c>
      <c r="P273" s="37">
        <f>SUMIFS(СВЦЭМ!$H$34:$H$777,СВЦЭМ!$A$34:$A$777,$A273,СВЦЭМ!$B$34:$B$777,P$260)+'СЕТ СН'!$F$12-'СЕТ СН'!$F$23</f>
        <v>-213.66921184</v>
      </c>
      <c r="Q273" s="37">
        <f>SUMIFS(СВЦЭМ!$H$34:$H$777,СВЦЭМ!$A$34:$A$777,$A273,СВЦЭМ!$B$34:$B$777,Q$260)+'СЕТ СН'!$F$12-'СЕТ СН'!$F$23</f>
        <v>-213.70101770999997</v>
      </c>
      <c r="R273" s="37">
        <f>SUMIFS(СВЦЭМ!$H$34:$H$777,СВЦЭМ!$A$34:$A$777,$A273,СВЦЭМ!$B$34:$B$777,R$260)+'СЕТ СН'!$F$12-'СЕТ СН'!$F$23</f>
        <v>-210.31327269000002</v>
      </c>
      <c r="S273" s="37">
        <f>SUMIFS(СВЦЭМ!$H$34:$H$777,СВЦЭМ!$A$34:$A$777,$A273,СВЦЭМ!$B$34:$B$777,S$260)+'СЕТ СН'!$F$12-'СЕТ СН'!$F$23</f>
        <v>-206.15035820000003</v>
      </c>
      <c r="T273" s="37">
        <f>SUMIFS(СВЦЭМ!$H$34:$H$777,СВЦЭМ!$A$34:$A$777,$A273,СВЦЭМ!$B$34:$B$777,T$260)+'СЕТ СН'!$F$12-'СЕТ СН'!$F$23</f>
        <v>-187.68764321999998</v>
      </c>
      <c r="U273" s="37">
        <f>SUMIFS(СВЦЭМ!$H$34:$H$777,СВЦЭМ!$A$34:$A$777,$A273,СВЦЭМ!$B$34:$B$777,U$260)+'СЕТ СН'!$F$12-'СЕТ СН'!$F$23</f>
        <v>-178.67513112</v>
      </c>
      <c r="V273" s="37">
        <f>SUMIFS(СВЦЭМ!$H$34:$H$777,СВЦЭМ!$A$34:$A$777,$A273,СВЦЭМ!$B$34:$B$777,V$260)+'СЕТ СН'!$F$12-'СЕТ СН'!$F$23</f>
        <v>-168.23504165000003</v>
      </c>
      <c r="W273" s="37">
        <f>SUMIFS(СВЦЭМ!$H$34:$H$777,СВЦЭМ!$A$34:$A$777,$A273,СВЦЭМ!$B$34:$B$777,W$260)+'СЕТ СН'!$F$12-'СЕТ СН'!$F$23</f>
        <v>-150.19101572</v>
      </c>
      <c r="X273" s="37">
        <f>SUMIFS(СВЦЭМ!$H$34:$H$777,СВЦЭМ!$A$34:$A$777,$A273,СВЦЭМ!$B$34:$B$777,X$260)+'СЕТ СН'!$F$12-'СЕТ СН'!$F$23</f>
        <v>-119.29972273999999</v>
      </c>
      <c r="Y273" s="37">
        <f>SUMIFS(СВЦЭМ!$H$34:$H$777,СВЦЭМ!$A$34:$A$777,$A273,СВЦЭМ!$B$34:$B$777,Y$260)+'СЕТ СН'!$F$12-'СЕТ СН'!$F$23</f>
        <v>-102.53614070999998</v>
      </c>
    </row>
    <row r="274" spans="1:25" ht="15.75" x14ac:dyDescent="0.2">
      <c r="A274" s="36">
        <f t="shared" si="7"/>
        <v>42930</v>
      </c>
      <c r="B274" s="37">
        <f>SUMIFS(СВЦЭМ!$H$34:$H$777,СВЦЭМ!$A$34:$A$777,$A274,СВЦЭМ!$B$34:$B$777,B$260)+'СЕТ СН'!$F$12-'СЕТ СН'!$F$23</f>
        <v>-96.792107330000022</v>
      </c>
      <c r="C274" s="37">
        <f>SUMIFS(СВЦЭМ!$H$34:$H$777,СВЦЭМ!$A$34:$A$777,$A274,СВЦЭМ!$B$34:$B$777,C$260)+'СЕТ СН'!$F$12-'СЕТ СН'!$F$23</f>
        <v>-100.72005342</v>
      </c>
      <c r="D274" s="37">
        <f>SUMIFS(СВЦЭМ!$H$34:$H$777,СВЦЭМ!$A$34:$A$777,$A274,СВЦЭМ!$B$34:$B$777,D$260)+'СЕТ СН'!$F$12-'СЕТ СН'!$F$23</f>
        <v>-63.72585810999999</v>
      </c>
      <c r="E274" s="37">
        <f>SUMIFS(СВЦЭМ!$H$34:$H$777,СВЦЭМ!$A$34:$A$777,$A274,СВЦЭМ!$B$34:$B$777,E$260)+'СЕТ СН'!$F$12-'СЕТ СН'!$F$23</f>
        <v>-69.062737840000011</v>
      </c>
      <c r="F274" s="37">
        <f>SUMIFS(СВЦЭМ!$H$34:$H$777,СВЦЭМ!$A$34:$A$777,$A274,СВЦЭМ!$B$34:$B$777,F$260)+'СЕТ СН'!$F$12-'СЕТ СН'!$F$23</f>
        <v>-70.715660189999994</v>
      </c>
      <c r="G274" s="37">
        <f>SUMIFS(СВЦЭМ!$H$34:$H$777,СВЦЭМ!$A$34:$A$777,$A274,СВЦЭМ!$B$34:$B$777,G$260)+'СЕТ СН'!$F$12-'СЕТ СН'!$F$23</f>
        <v>-67.833880360000023</v>
      </c>
      <c r="H274" s="37">
        <f>SUMIFS(СВЦЭМ!$H$34:$H$777,СВЦЭМ!$A$34:$A$777,$A274,СВЦЭМ!$B$34:$B$777,H$260)+'СЕТ СН'!$F$12-'СЕТ СН'!$F$23</f>
        <v>-50.882189870000047</v>
      </c>
      <c r="I274" s="37">
        <f>SUMIFS(СВЦЭМ!$H$34:$H$777,СВЦЭМ!$A$34:$A$777,$A274,СВЦЭМ!$B$34:$B$777,I$260)+'СЕТ СН'!$F$12-'СЕТ СН'!$F$23</f>
        <v>-73.097101969999983</v>
      </c>
      <c r="J274" s="37">
        <f>SUMIFS(СВЦЭМ!$H$34:$H$777,СВЦЭМ!$A$34:$A$777,$A274,СВЦЭМ!$B$34:$B$777,J$260)+'СЕТ СН'!$F$12-'СЕТ СН'!$F$23</f>
        <v>-141.92615923</v>
      </c>
      <c r="K274" s="37">
        <f>SUMIFS(СВЦЭМ!$H$34:$H$777,СВЦЭМ!$A$34:$A$777,$A274,СВЦЭМ!$B$34:$B$777,K$260)+'СЕТ СН'!$F$12-'СЕТ СН'!$F$23</f>
        <v>-171.82320898</v>
      </c>
      <c r="L274" s="37">
        <f>SUMIFS(СВЦЭМ!$H$34:$H$777,СВЦЭМ!$A$34:$A$777,$A274,СВЦЭМ!$B$34:$B$777,L$260)+'СЕТ СН'!$F$12-'СЕТ СН'!$F$23</f>
        <v>-194.22513794000002</v>
      </c>
      <c r="M274" s="37">
        <f>SUMIFS(СВЦЭМ!$H$34:$H$777,СВЦЭМ!$A$34:$A$777,$A274,СВЦЭМ!$B$34:$B$777,M$260)+'СЕТ СН'!$F$12-'СЕТ СН'!$F$23</f>
        <v>-196.43705559</v>
      </c>
      <c r="N274" s="37">
        <f>SUMIFS(СВЦЭМ!$H$34:$H$777,СВЦЭМ!$A$34:$A$777,$A274,СВЦЭМ!$B$34:$B$777,N$260)+'СЕТ СН'!$F$12-'СЕТ СН'!$F$23</f>
        <v>-199.60016911999998</v>
      </c>
      <c r="O274" s="37">
        <f>SUMIFS(СВЦЭМ!$H$34:$H$777,СВЦЭМ!$A$34:$A$777,$A274,СВЦЭМ!$B$34:$B$777,O$260)+'СЕТ СН'!$F$12-'СЕТ СН'!$F$23</f>
        <v>-198.09582055999999</v>
      </c>
      <c r="P274" s="37">
        <f>SUMIFS(СВЦЭМ!$H$34:$H$777,СВЦЭМ!$A$34:$A$777,$A274,СВЦЭМ!$B$34:$B$777,P$260)+'СЕТ СН'!$F$12-'СЕТ СН'!$F$23</f>
        <v>-198.27341410000002</v>
      </c>
      <c r="Q274" s="37">
        <f>SUMIFS(СВЦЭМ!$H$34:$H$777,СВЦЭМ!$A$34:$A$777,$A274,СВЦЭМ!$B$34:$B$777,Q$260)+'СЕТ СН'!$F$12-'СЕТ СН'!$F$23</f>
        <v>-196.42638918</v>
      </c>
      <c r="R274" s="37">
        <f>SUMIFS(СВЦЭМ!$H$34:$H$777,СВЦЭМ!$A$34:$A$777,$A274,СВЦЭМ!$B$34:$B$777,R$260)+'СЕТ СН'!$F$12-'СЕТ СН'!$F$23</f>
        <v>-198.54736651000002</v>
      </c>
      <c r="S274" s="37">
        <f>SUMIFS(СВЦЭМ!$H$34:$H$777,СВЦЭМ!$A$34:$A$777,$A274,СВЦЭМ!$B$34:$B$777,S$260)+'СЕТ СН'!$F$12-'СЕТ СН'!$F$23</f>
        <v>-199.64940251000002</v>
      </c>
      <c r="T274" s="37">
        <f>SUMIFS(СВЦЭМ!$H$34:$H$777,СВЦЭМ!$A$34:$A$777,$A274,СВЦЭМ!$B$34:$B$777,T$260)+'СЕТ СН'!$F$12-'СЕТ СН'!$F$23</f>
        <v>-202.89558390000002</v>
      </c>
      <c r="U274" s="37">
        <f>SUMIFS(СВЦЭМ!$H$34:$H$777,СВЦЭМ!$A$34:$A$777,$A274,СВЦЭМ!$B$34:$B$777,U$260)+'СЕТ СН'!$F$12-'СЕТ СН'!$F$23</f>
        <v>-208.37050955000001</v>
      </c>
      <c r="V274" s="37">
        <f>SUMIFS(СВЦЭМ!$H$34:$H$777,СВЦЭМ!$A$34:$A$777,$A274,СВЦЭМ!$B$34:$B$777,V$260)+'СЕТ СН'!$F$12-'СЕТ СН'!$F$23</f>
        <v>-208.16070817999997</v>
      </c>
      <c r="W274" s="37">
        <f>SUMIFS(СВЦЭМ!$H$34:$H$777,СВЦЭМ!$A$34:$A$777,$A274,СВЦЭМ!$B$34:$B$777,W$260)+'СЕТ СН'!$F$12-'СЕТ СН'!$F$23</f>
        <v>-205.89945454000002</v>
      </c>
      <c r="X274" s="37">
        <f>SUMIFS(СВЦЭМ!$H$34:$H$777,СВЦЭМ!$A$34:$A$777,$A274,СВЦЭМ!$B$34:$B$777,X$260)+'СЕТ СН'!$F$12-'СЕТ СН'!$F$23</f>
        <v>-198.93657331999998</v>
      </c>
      <c r="Y274" s="37">
        <f>SUMIFS(СВЦЭМ!$H$34:$H$777,СВЦЭМ!$A$34:$A$777,$A274,СВЦЭМ!$B$34:$B$777,Y$260)+'СЕТ СН'!$F$12-'СЕТ СН'!$F$23</f>
        <v>-192.57951854999999</v>
      </c>
    </row>
    <row r="275" spans="1:25" ht="15.75" x14ac:dyDescent="0.2">
      <c r="A275" s="36">
        <f t="shared" si="7"/>
        <v>42931</v>
      </c>
      <c r="B275" s="37">
        <f>SUMIFS(СВЦЭМ!$H$34:$H$777,СВЦЭМ!$A$34:$A$777,$A275,СВЦЭМ!$B$34:$B$777,B$260)+'СЕТ СН'!$F$12-'СЕТ СН'!$F$23</f>
        <v>-134.03578669000001</v>
      </c>
      <c r="C275" s="37">
        <f>SUMIFS(СВЦЭМ!$H$34:$H$777,СВЦЭМ!$A$34:$A$777,$A275,СВЦЭМ!$B$34:$B$777,C$260)+'СЕТ СН'!$F$12-'СЕТ СН'!$F$23</f>
        <v>-91.652974949999987</v>
      </c>
      <c r="D275" s="37">
        <f>SUMIFS(СВЦЭМ!$H$34:$H$777,СВЦЭМ!$A$34:$A$777,$A275,СВЦЭМ!$B$34:$B$777,D$260)+'СЕТ СН'!$F$12-'СЕТ СН'!$F$23</f>
        <v>-59.548377830000049</v>
      </c>
      <c r="E275" s="37">
        <f>SUMIFS(СВЦЭМ!$H$34:$H$777,СВЦЭМ!$A$34:$A$777,$A275,СВЦЭМ!$B$34:$B$777,E$260)+'СЕТ СН'!$F$12-'СЕТ СН'!$F$23</f>
        <v>-57.727167779999945</v>
      </c>
      <c r="F275" s="37">
        <f>SUMIFS(СВЦЭМ!$H$34:$H$777,СВЦЭМ!$A$34:$A$777,$A275,СВЦЭМ!$B$34:$B$777,F$260)+'СЕТ СН'!$F$12-'СЕТ СН'!$F$23</f>
        <v>-55.458171020000009</v>
      </c>
      <c r="G275" s="37">
        <f>SUMIFS(СВЦЭМ!$H$34:$H$777,СВЦЭМ!$A$34:$A$777,$A275,СВЦЭМ!$B$34:$B$777,G$260)+'СЕТ СН'!$F$12-'СЕТ СН'!$F$23</f>
        <v>-56.422606279999968</v>
      </c>
      <c r="H275" s="37">
        <f>SUMIFS(СВЦЭМ!$H$34:$H$777,СВЦЭМ!$A$34:$A$777,$A275,СВЦЭМ!$B$34:$B$777,H$260)+'СЕТ СН'!$F$12-'СЕТ СН'!$F$23</f>
        <v>-58.338626429999977</v>
      </c>
      <c r="I275" s="37">
        <f>SUMIFS(СВЦЭМ!$H$34:$H$777,СВЦЭМ!$A$34:$A$777,$A275,СВЦЭМ!$B$34:$B$777,I$260)+'СЕТ СН'!$F$12-'СЕТ СН'!$F$23</f>
        <v>-97.215332799999999</v>
      </c>
      <c r="J275" s="37">
        <f>SUMIFS(СВЦЭМ!$H$34:$H$777,СВЦЭМ!$A$34:$A$777,$A275,СВЦЭМ!$B$34:$B$777,J$260)+'СЕТ СН'!$F$12-'СЕТ СН'!$F$23</f>
        <v>-151.94201922000002</v>
      </c>
      <c r="K275" s="37">
        <f>SUMIFS(СВЦЭМ!$H$34:$H$777,СВЦЭМ!$A$34:$A$777,$A275,СВЦЭМ!$B$34:$B$777,K$260)+'СЕТ СН'!$F$12-'СЕТ СН'!$F$23</f>
        <v>-178.25027103999997</v>
      </c>
      <c r="L275" s="37">
        <f>SUMIFS(СВЦЭМ!$H$34:$H$777,СВЦЭМ!$A$34:$A$777,$A275,СВЦЭМ!$B$34:$B$777,L$260)+'СЕТ СН'!$F$12-'СЕТ СН'!$F$23</f>
        <v>-183.43204055000001</v>
      </c>
      <c r="M275" s="37">
        <f>SUMIFS(СВЦЭМ!$H$34:$H$777,СВЦЭМ!$A$34:$A$777,$A275,СВЦЭМ!$B$34:$B$777,M$260)+'СЕТ СН'!$F$12-'СЕТ СН'!$F$23</f>
        <v>-184.12959977000003</v>
      </c>
      <c r="N275" s="37">
        <f>SUMIFS(СВЦЭМ!$H$34:$H$777,СВЦЭМ!$A$34:$A$777,$A275,СВЦЭМ!$B$34:$B$777,N$260)+'СЕТ СН'!$F$12-'СЕТ СН'!$F$23</f>
        <v>-187.22716649</v>
      </c>
      <c r="O275" s="37">
        <f>SUMIFS(СВЦЭМ!$H$34:$H$777,СВЦЭМ!$A$34:$A$777,$A275,СВЦЭМ!$B$34:$B$777,O$260)+'СЕТ СН'!$F$12-'СЕТ СН'!$F$23</f>
        <v>-191.39897858</v>
      </c>
      <c r="P275" s="37">
        <f>SUMIFS(СВЦЭМ!$H$34:$H$777,СВЦЭМ!$A$34:$A$777,$A275,СВЦЭМ!$B$34:$B$777,P$260)+'СЕТ СН'!$F$12-'СЕТ СН'!$F$23</f>
        <v>-192.08614836999999</v>
      </c>
      <c r="Q275" s="37">
        <f>SUMIFS(СВЦЭМ!$H$34:$H$777,СВЦЭМ!$A$34:$A$777,$A275,СВЦЭМ!$B$34:$B$777,Q$260)+'СЕТ СН'!$F$12-'СЕТ СН'!$F$23</f>
        <v>-191.91396086999998</v>
      </c>
      <c r="R275" s="37">
        <f>SUMIFS(СВЦЭМ!$H$34:$H$777,СВЦЭМ!$A$34:$A$777,$A275,СВЦЭМ!$B$34:$B$777,R$260)+'СЕТ СН'!$F$12-'СЕТ СН'!$F$23</f>
        <v>-192.94448505999998</v>
      </c>
      <c r="S275" s="37">
        <f>SUMIFS(СВЦЭМ!$H$34:$H$777,СВЦЭМ!$A$34:$A$777,$A275,СВЦЭМ!$B$34:$B$777,S$260)+'СЕТ СН'!$F$12-'СЕТ СН'!$F$23</f>
        <v>-192.48450269</v>
      </c>
      <c r="T275" s="37">
        <f>SUMIFS(СВЦЭМ!$H$34:$H$777,СВЦЭМ!$A$34:$A$777,$A275,СВЦЭМ!$B$34:$B$777,T$260)+'СЕТ СН'!$F$12-'СЕТ СН'!$F$23</f>
        <v>-193.54648749</v>
      </c>
      <c r="U275" s="37">
        <f>SUMIFS(СВЦЭМ!$H$34:$H$777,СВЦЭМ!$A$34:$A$777,$A275,СВЦЭМ!$B$34:$B$777,U$260)+'СЕТ СН'!$F$12-'СЕТ СН'!$F$23</f>
        <v>-193.54460164</v>
      </c>
      <c r="V275" s="37">
        <f>SUMIFS(СВЦЭМ!$H$34:$H$777,СВЦЭМ!$A$34:$A$777,$A275,СВЦЭМ!$B$34:$B$777,V$260)+'СЕТ СН'!$F$12-'СЕТ СН'!$F$23</f>
        <v>-183.04232201999997</v>
      </c>
      <c r="W275" s="37">
        <f>SUMIFS(СВЦЭМ!$H$34:$H$777,СВЦЭМ!$A$34:$A$777,$A275,СВЦЭМ!$B$34:$B$777,W$260)+'СЕТ СН'!$F$12-'СЕТ СН'!$F$23</f>
        <v>-193.13020660000001</v>
      </c>
      <c r="X275" s="37">
        <f>SUMIFS(СВЦЭМ!$H$34:$H$777,СВЦЭМ!$A$34:$A$777,$A275,СВЦЭМ!$B$34:$B$777,X$260)+'СЕТ СН'!$F$12-'СЕТ СН'!$F$23</f>
        <v>-202.96157249999999</v>
      </c>
      <c r="Y275" s="37">
        <f>SUMIFS(СВЦЭМ!$H$34:$H$777,СВЦЭМ!$A$34:$A$777,$A275,СВЦЭМ!$B$34:$B$777,Y$260)+'СЕТ СН'!$F$12-'СЕТ СН'!$F$23</f>
        <v>-162.53198922000001</v>
      </c>
    </row>
    <row r="276" spans="1:25" ht="15.75" x14ac:dyDescent="0.2">
      <c r="A276" s="36">
        <f t="shared" si="7"/>
        <v>42932</v>
      </c>
      <c r="B276" s="37">
        <f>SUMIFS(СВЦЭМ!$H$34:$H$777,СВЦЭМ!$A$34:$A$777,$A276,СВЦЭМ!$B$34:$B$777,B$260)+'СЕТ СН'!$F$12-'СЕТ СН'!$F$23</f>
        <v>-92.344224139999994</v>
      </c>
      <c r="C276" s="37">
        <f>SUMIFS(СВЦЭМ!$H$34:$H$777,СВЦЭМ!$A$34:$A$777,$A276,СВЦЭМ!$B$34:$B$777,C$260)+'СЕТ СН'!$F$12-'СЕТ СН'!$F$23</f>
        <v>-47.925588739999966</v>
      </c>
      <c r="D276" s="37">
        <f>SUMIFS(СВЦЭМ!$H$34:$H$777,СВЦЭМ!$A$34:$A$777,$A276,СВЦЭМ!$B$34:$B$777,D$260)+'СЕТ СН'!$F$12-'СЕТ СН'!$F$23</f>
        <v>-27.058114010000054</v>
      </c>
      <c r="E276" s="37">
        <f>SUMIFS(СВЦЭМ!$H$34:$H$777,СВЦЭМ!$A$34:$A$777,$A276,СВЦЭМ!$B$34:$B$777,E$260)+'СЕТ СН'!$F$12-'СЕТ СН'!$F$23</f>
        <v>-30.388057140000001</v>
      </c>
      <c r="F276" s="37">
        <f>SUMIFS(СВЦЭМ!$H$34:$H$777,СВЦЭМ!$A$34:$A$777,$A276,СВЦЭМ!$B$34:$B$777,F$260)+'СЕТ СН'!$F$12-'СЕТ СН'!$F$23</f>
        <v>-33.843669490000025</v>
      </c>
      <c r="G276" s="37">
        <f>SUMIFS(СВЦЭМ!$H$34:$H$777,СВЦЭМ!$A$34:$A$777,$A276,СВЦЭМ!$B$34:$B$777,G$260)+'СЕТ СН'!$F$12-'СЕТ СН'!$F$23</f>
        <v>-35.029511579999962</v>
      </c>
      <c r="H276" s="37">
        <f>SUMIFS(СВЦЭМ!$H$34:$H$777,СВЦЭМ!$A$34:$A$777,$A276,СВЦЭМ!$B$34:$B$777,H$260)+'СЕТ СН'!$F$12-'СЕТ СН'!$F$23</f>
        <v>-27.215156279999974</v>
      </c>
      <c r="I276" s="37">
        <f>SUMIFS(СВЦЭМ!$H$34:$H$777,СВЦЭМ!$A$34:$A$777,$A276,СВЦЭМ!$B$34:$B$777,I$260)+'СЕТ СН'!$F$12-'СЕТ СН'!$F$23</f>
        <v>-62.411432269999978</v>
      </c>
      <c r="J276" s="37">
        <f>SUMIFS(СВЦЭМ!$H$34:$H$777,СВЦЭМ!$A$34:$A$777,$A276,СВЦЭМ!$B$34:$B$777,J$260)+'СЕТ СН'!$F$12-'СЕТ СН'!$F$23</f>
        <v>-121.23506386000003</v>
      </c>
      <c r="K276" s="37">
        <f>SUMIFS(СВЦЭМ!$H$34:$H$777,СВЦЭМ!$A$34:$A$777,$A276,СВЦЭМ!$B$34:$B$777,K$260)+'СЕТ СН'!$F$12-'СЕТ СН'!$F$23</f>
        <v>-184.08820632999999</v>
      </c>
      <c r="L276" s="37">
        <f>SUMIFS(СВЦЭМ!$H$34:$H$777,СВЦЭМ!$A$34:$A$777,$A276,СВЦЭМ!$B$34:$B$777,L$260)+'СЕТ СН'!$F$12-'СЕТ СН'!$F$23</f>
        <v>-216.62375037999999</v>
      </c>
      <c r="M276" s="37">
        <f>SUMIFS(СВЦЭМ!$H$34:$H$777,СВЦЭМ!$A$34:$A$777,$A276,СВЦЭМ!$B$34:$B$777,M$260)+'СЕТ СН'!$F$12-'СЕТ СН'!$F$23</f>
        <v>-234.03354779</v>
      </c>
      <c r="N276" s="37">
        <f>SUMIFS(СВЦЭМ!$H$34:$H$777,СВЦЭМ!$A$34:$A$777,$A276,СВЦЭМ!$B$34:$B$777,N$260)+'СЕТ СН'!$F$12-'СЕТ СН'!$F$23</f>
        <v>-227.80647278999999</v>
      </c>
      <c r="O276" s="37">
        <f>SUMIFS(СВЦЭМ!$H$34:$H$777,СВЦЭМ!$A$34:$A$777,$A276,СВЦЭМ!$B$34:$B$777,O$260)+'СЕТ СН'!$F$12-'СЕТ СН'!$F$23</f>
        <v>-236.37645980000002</v>
      </c>
      <c r="P276" s="37">
        <f>SUMIFS(СВЦЭМ!$H$34:$H$777,СВЦЭМ!$A$34:$A$777,$A276,СВЦЭМ!$B$34:$B$777,P$260)+'СЕТ СН'!$F$12-'СЕТ СН'!$F$23</f>
        <v>-236.29637429000002</v>
      </c>
      <c r="Q276" s="37">
        <f>SUMIFS(СВЦЭМ!$H$34:$H$777,СВЦЭМ!$A$34:$A$777,$A276,СВЦЭМ!$B$34:$B$777,Q$260)+'СЕТ СН'!$F$12-'СЕТ СН'!$F$23</f>
        <v>-235.64620170000001</v>
      </c>
      <c r="R276" s="37">
        <f>SUMIFS(СВЦЭМ!$H$34:$H$777,СВЦЭМ!$A$34:$A$777,$A276,СВЦЭМ!$B$34:$B$777,R$260)+'СЕТ СН'!$F$12-'СЕТ СН'!$F$23</f>
        <v>-236.71019768999997</v>
      </c>
      <c r="S276" s="37">
        <f>SUMIFS(СВЦЭМ!$H$34:$H$777,СВЦЭМ!$A$34:$A$777,$A276,СВЦЭМ!$B$34:$B$777,S$260)+'СЕТ СН'!$F$12-'СЕТ СН'!$F$23</f>
        <v>-238.89637914999997</v>
      </c>
      <c r="T276" s="37">
        <f>SUMIFS(СВЦЭМ!$H$34:$H$777,СВЦЭМ!$A$34:$A$777,$A276,СВЦЭМ!$B$34:$B$777,T$260)+'СЕТ СН'!$F$12-'СЕТ СН'!$F$23</f>
        <v>-237.26738549999999</v>
      </c>
      <c r="U276" s="37">
        <f>SUMIFS(СВЦЭМ!$H$34:$H$777,СВЦЭМ!$A$34:$A$777,$A276,СВЦЭМ!$B$34:$B$777,U$260)+'СЕТ СН'!$F$12-'СЕТ СН'!$F$23</f>
        <v>-237.84950995000003</v>
      </c>
      <c r="V276" s="37">
        <f>SUMIFS(СВЦЭМ!$H$34:$H$777,СВЦЭМ!$A$34:$A$777,$A276,СВЦЭМ!$B$34:$B$777,V$260)+'СЕТ СН'!$F$12-'СЕТ СН'!$F$23</f>
        <v>-225.75672945999997</v>
      </c>
      <c r="W276" s="37">
        <f>SUMIFS(СВЦЭМ!$H$34:$H$777,СВЦЭМ!$A$34:$A$777,$A276,СВЦЭМ!$B$34:$B$777,W$260)+'СЕТ СН'!$F$12-'СЕТ СН'!$F$23</f>
        <v>-200.41573555000002</v>
      </c>
      <c r="X276" s="37">
        <f>SUMIFS(СВЦЭМ!$H$34:$H$777,СВЦЭМ!$A$34:$A$777,$A276,СВЦЭМ!$B$34:$B$777,X$260)+'СЕТ СН'!$F$12-'СЕТ СН'!$F$23</f>
        <v>-173.91119412</v>
      </c>
      <c r="Y276" s="37">
        <f>SUMIFS(СВЦЭМ!$H$34:$H$777,СВЦЭМ!$A$34:$A$777,$A276,СВЦЭМ!$B$34:$B$777,Y$260)+'СЕТ СН'!$F$12-'СЕТ СН'!$F$23</f>
        <v>-127.46283520999998</v>
      </c>
    </row>
    <row r="277" spans="1:25" ht="15.75" x14ac:dyDescent="0.2">
      <c r="A277" s="36">
        <f t="shared" si="7"/>
        <v>42933</v>
      </c>
      <c r="B277" s="37">
        <f>SUMIFS(СВЦЭМ!$H$34:$H$777,СВЦЭМ!$A$34:$A$777,$A277,СВЦЭМ!$B$34:$B$777,B$260)+'СЕТ СН'!$F$12-'СЕТ СН'!$F$23</f>
        <v>-93.475988470000004</v>
      </c>
      <c r="C277" s="37">
        <f>SUMIFS(СВЦЭМ!$H$34:$H$777,СВЦЭМ!$A$34:$A$777,$A277,СВЦЭМ!$B$34:$B$777,C$260)+'СЕТ СН'!$F$12-'СЕТ СН'!$F$23</f>
        <v>-50.610265199999958</v>
      </c>
      <c r="D277" s="37">
        <f>SUMIFS(СВЦЭМ!$H$34:$H$777,СВЦЭМ!$A$34:$A$777,$A277,СВЦЭМ!$B$34:$B$777,D$260)+'СЕТ СН'!$F$12-'СЕТ СН'!$F$23</f>
        <v>-23.158019469999999</v>
      </c>
      <c r="E277" s="37">
        <f>SUMIFS(СВЦЭМ!$H$34:$H$777,СВЦЭМ!$A$34:$A$777,$A277,СВЦЭМ!$B$34:$B$777,E$260)+'СЕТ СН'!$F$12-'СЕТ СН'!$F$23</f>
        <v>-26.223654069999952</v>
      </c>
      <c r="F277" s="37">
        <f>SUMIFS(СВЦЭМ!$H$34:$H$777,СВЦЭМ!$A$34:$A$777,$A277,СВЦЭМ!$B$34:$B$777,F$260)+'СЕТ СН'!$F$12-'СЕТ СН'!$F$23</f>
        <v>-27.523570609999979</v>
      </c>
      <c r="G277" s="37">
        <f>SUMIFS(СВЦЭМ!$H$34:$H$777,СВЦЭМ!$A$34:$A$777,$A277,СВЦЭМ!$B$34:$B$777,G$260)+'СЕТ СН'!$F$12-'СЕТ СН'!$F$23</f>
        <v>-25.623344370000041</v>
      </c>
      <c r="H277" s="37">
        <f>SUMIFS(СВЦЭМ!$H$34:$H$777,СВЦЭМ!$A$34:$A$777,$A277,СВЦЭМ!$B$34:$B$777,H$260)+'СЕТ СН'!$F$12-'СЕТ СН'!$F$23</f>
        <v>-34.526378829999999</v>
      </c>
      <c r="I277" s="37">
        <f>SUMIFS(СВЦЭМ!$H$34:$H$777,СВЦЭМ!$A$34:$A$777,$A277,СВЦЭМ!$B$34:$B$777,I$260)+'СЕТ СН'!$F$12-'СЕТ СН'!$F$23</f>
        <v>-84.781798079999987</v>
      </c>
      <c r="J277" s="37">
        <f>SUMIFS(СВЦЭМ!$H$34:$H$777,СВЦЭМ!$A$34:$A$777,$A277,СВЦЭМ!$B$34:$B$777,J$260)+'СЕТ СН'!$F$12-'СЕТ СН'!$F$23</f>
        <v>-146.70124057999999</v>
      </c>
      <c r="K277" s="37">
        <f>SUMIFS(СВЦЭМ!$H$34:$H$777,СВЦЭМ!$A$34:$A$777,$A277,СВЦЭМ!$B$34:$B$777,K$260)+'СЕТ СН'!$F$12-'СЕТ СН'!$F$23</f>
        <v>-183.22639973999998</v>
      </c>
      <c r="L277" s="37">
        <f>SUMIFS(СВЦЭМ!$H$34:$H$777,СВЦЭМ!$A$34:$A$777,$A277,СВЦЭМ!$B$34:$B$777,L$260)+'СЕТ СН'!$F$12-'СЕТ СН'!$F$23</f>
        <v>-222.82266032000001</v>
      </c>
      <c r="M277" s="37">
        <f>SUMIFS(СВЦЭМ!$H$34:$H$777,СВЦЭМ!$A$34:$A$777,$A277,СВЦЭМ!$B$34:$B$777,M$260)+'СЕТ СН'!$F$12-'СЕТ СН'!$F$23</f>
        <v>-232.71224634999999</v>
      </c>
      <c r="N277" s="37">
        <f>SUMIFS(СВЦЭМ!$H$34:$H$777,СВЦЭМ!$A$34:$A$777,$A277,СВЦЭМ!$B$34:$B$777,N$260)+'СЕТ СН'!$F$12-'СЕТ СН'!$F$23</f>
        <v>-223.45043469000001</v>
      </c>
      <c r="O277" s="37">
        <f>SUMIFS(СВЦЭМ!$H$34:$H$777,СВЦЭМ!$A$34:$A$777,$A277,СВЦЭМ!$B$34:$B$777,O$260)+'СЕТ СН'!$F$12-'СЕТ СН'!$F$23</f>
        <v>-221.88168633999999</v>
      </c>
      <c r="P277" s="37">
        <f>SUMIFS(СВЦЭМ!$H$34:$H$777,СВЦЭМ!$A$34:$A$777,$A277,СВЦЭМ!$B$34:$B$777,P$260)+'СЕТ СН'!$F$12-'СЕТ СН'!$F$23</f>
        <v>-221.02465432999998</v>
      </c>
      <c r="Q277" s="37">
        <f>SUMIFS(СВЦЭМ!$H$34:$H$777,СВЦЭМ!$A$34:$A$777,$A277,СВЦЭМ!$B$34:$B$777,Q$260)+'СЕТ СН'!$F$12-'СЕТ СН'!$F$23</f>
        <v>-219.76952349999999</v>
      </c>
      <c r="R277" s="37">
        <f>SUMIFS(СВЦЭМ!$H$34:$H$777,СВЦЭМ!$A$34:$A$777,$A277,СВЦЭМ!$B$34:$B$777,R$260)+'СЕТ СН'!$F$12-'СЕТ СН'!$F$23</f>
        <v>-219.11334184999998</v>
      </c>
      <c r="S277" s="37">
        <f>SUMIFS(СВЦЭМ!$H$34:$H$777,СВЦЭМ!$A$34:$A$777,$A277,СВЦЭМ!$B$34:$B$777,S$260)+'СЕТ СН'!$F$12-'СЕТ СН'!$F$23</f>
        <v>-220.10638355999998</v>
      </c>
      <c r="T277" s="37">
        <f>SUMIFS(СВЦЭМ!$H$34:$H$777,СВЦЭМ!$A$34:$A$777,$A277,СВЦЭМ!$B$34:$B$777,T$260)+'СЕТ СН'!$F$12-'СЕТ СН'!$F$23</f>
        <v>-221.87178211999998</v>
      </c>
      <c r="U277" s="37">
        <f>SUMIFS(СВЦЭМ!$H$34:$H$777,СВЦЭМ!$A$34:$A$777,$A277,СВЦЭМ!$B$34:$B$777,U$260)+'СЕТ СН'!$F$12-'СЕТ СН'!$F$23</f>
        <v>-225.75980042999998</v>
      </c>
      <c r="V277" s="37">
        <f>SUMIFS(СВЦЭМ!$H$34:$H$777,СВЦЭМ!$A$34:$A$777,$A277,СВЦЭМ!$B$34:$B$777,V$260)+'СЕТ СН'!$F$12-'СЕТ СН'!$F$23</f>
        <v>-227.01284475</v>
      </c>
      <c r="W277" s="37">
        <f>SUMIFS(СВЦЭМ!$H$34:$H$777,СВЦЭМ!$A$34:$A$777,$A277,СВЦЭМ!$B$34:$B$777,W$260)+'СЕТ СН'!$F$12-'СЕТ СН'!$F$23</f>
        <v>-209.04343648000003</v>
      </c>
      <c r="X277" s="37">
        <f>SUMIFS(СВЦЭМ!$H$34:$H$777,СВЦЭМ!$A$34:$A$777,$A277,СВЦЭМ!$B$34:$B$777,X$260)+'СЕТ СН'!$F$12-'СЕТ СН'!$F$23</f>
        <v>-196.10505524000001</v>
      </c>
      <c r="Y277" s="37">
        <f>SUMIFS(СВЦЭМ!$H$34:$H$777,СВЦЭМ!$A$34:$A$777,$A277,СВЦЭМ!$B$34:$B$777,Y$260)+'СЕТ СН'!$F$12-'СЕТ СН'!$F$23</f>
        <v>-128.23758493999998</v>
      </c>
    </row>
    <row r="278" spans="1:25" ht="15.75" x14ac:dyDescent="0.2">
      <c r="A278" s="36">
        <f t="shared" si="7"/>
        <v>42934</v>
      </c>
      <c r="B278" s="37">
        <f>SUMIFS(СВЦЭМ!$H$34:$H$777,СВЦЭМ!$A$34:$A$777,$A278,СВЦЭМ!$B$34:$B$777,B$260)+'СЕТ СН'!$F$12-'СЕТ СН'!$F$23</f>
        <v>-71.044224540000016</v>
      </c>
      <c r="C278" s="37">
        <f>SUMIFS(СВЦЭМ!$H$34:$H$777,СВЦЭМ!$A$34:$A$777,$A278,СВЦЭМ!$B$34:$B$777,C$260)+'СЕТ СН'!$F$12-'СЕТ СН'!$F$23</f>
        <v>-58.850719959999992</v>
      </c>
      <c r="D278" s="37">
        <f>SUMIFS(СВЦЭМ!$H$34:$H$777,СВЦЭМ!$A$34:$A$777,$A278,СВЦЭМ!$B$34:$B$777,D$260)+'СЕТ СН'!$F$12-'СЕТ СН'!$F$23</f>
        <v>-32.15471905000004</v>
      </c>
      <c r="E278" s="37">
        <f>SUMIFS(СВЦЭМ!$H$34:$H$777,СВЦЭМ!$A$34:$A$777,$A278,СВЦЭМ!$B$34:$B$777,E$260)+'СЕТ СН'!$F$12-'СЕТ СН'!$F$23</f>
        <v>-31.317505480000023</v>
      </c>
      <c r="F278" s="37">
        <f>SUMIFS(СВЦЭМ!$H$34:$H$777,СВЦЭМ!$A$34:$A$777,$A278,СВЦЭМ!$B$34:$B$777,F$260)+'СЕТ СН'!$F$12-'СЕТ СН'!$F$23</f>
        <v>-33.487354750000009</v>
      </c>
      <c r="G278" s="37">
        <f>SUMIFS(СВЦЭМ!$H$34:$H$777,СВЦЭМ!$A$34:$A$777,$A278,СВЦЭМ!$B$34:$B$777,G$260)+'СЕТ СН'!$F$12-'СЕТ СН'!$F$23</f>
        <v>-32.73464107999996</v>
      </c>
      <c r="H278" s="37">
        <f>SUMIFS(СВЦЭМ!$H$34:$H$777,СВЦЭМ!$A$34:$A$777,$A278,СВЦЭМ!$B$34:$B$777,H$260)+'СЕТ СН'!$F$12-'СЕТ СН'!$F$23</f>
        <v>-24.830715430000055</v>
      </c>
      <c r="I278" s="37">
        <f>SUMIFS(СВЦЭМ!$H$34:$H$777,СВЦЭМ!$A$34:$A$777,$A278,СВЦЭМ!$B$34:$B$777,I$260)+'СЕТ СН'!$F$12-'СЕТ СН'!$F$23</f>
        <v>-59.471433690000026</v>
      </c>
      <c r="J278" s="37">
        <f>SUMIFS(СВЦЭМ!$H$34:$H$777,СВЦЭМ!$A$34:$A$777,$A278,СВЦЭМ!$B$34:$B$777,J$260)+'СЕТ СН'!$F$12-'СЕТ СН'!$F$23</f>
        <v>-139.59589184999999</v>
      </c>
      <c r="K278" s="37">
        <f>SUMIFS(СВЦЭМ!$H$34:$H$777,СВЦЭМ!$A$34:$A$777,$A278,СВЦЭМ!$B$34:$B$777,K$260)+'СЕТ СН'!$F$12-'СЕТ СН'!$F$23</f>
        <v>-181.43308397999999</v>
      </c>
      <c r="L278" s="37">
        <f>SUMIFS(СВЦЭМ!$H$34:$H$777,СВЦЭМ!$A$34:$A$777,$A278,СВЦЭМ!$B$34:$B$777,L$260)+'СЕТ СН'!$F$12-'СЕТ СН'!$F$23</f>
        <v>-217.57958281999998</v>
      </c>
      <c r="M278" s="37">
        <f>SUMIFS(СВЦЭМ!$H$34:$H$777,СВЦЭМ!$A$34:$A$777,$A278,СВЦЭМ!$B$34:$B$777,M$260)+'СЕТ СН'!$F$12-'СЕТ СН'!$F$23</f>
        <v>-227.38241493999999</v>
      </c>
      <c r="N278" s="37">
        <f>SUMIFS(СВЦЭМ!$H$34:$H$777,СВЦЭМ!$A$34:$A$777,$A278,СВЦЭМ!$B$34:$B$777,N$260)+'СЕТ СН'!$F$12-'СЕТ СН'!$F$23</f>
        <v>-227.82582965</v>
      </c>
      <c r="O278" s="37">
        <f>SUMIFS(СВЦЭМ!$H$34:$H$777,СВЦЭМ!$A$34:$A$777,$A278,СВЦЭМ!$B$34:$B$777,O$260)+'СЕТ СН'!$F$12-'СЕТ СН'!$F$23</f>
        <v>-231.20189493999999</v>
      </c>
      <c r="P278" s="37">
        <f>SUMIFS(СВЦЭМ!$H$34:$H$777,СВЦЭМ!$A$34:$A$777,$A278,СВЦЭМ!$B$34:$B$777,P$260)+'СЕТ СН'!$F$12-'СЕТ СН'!$F$23</f>
        <v>-226.89450936999998</v>
      </c>
      <c r="Q278" s="37">
        <f>SUMIFS(СВЦЭМ!$H$34:$H$777,СВЦЭМ!$A$34:$A$777,$A278,СВЦЭМ!$B$34:$B$777,Q$260)+'СЕТ СН'!$F$12-'СЕТ СН'!$F$23</f>
        <v>-225.54112375</v>
      </c>
      <c r="R278" s="37">
        <f>SUMIFS(СВЦЭМ!$H$34:$H$777,СВЦЭМ!$A$34:$A$777,$A278,СВЦЭМ!$B$34:$B$777,R$260)+'СЕТ СН'!$F$12-'СЕТ СН'!$F$23</f>
        <v>-225.48304293000001</v>
      </c>
      <c r="S278" s="37">
        <f>SUMIFS(СВЦЭМ!$H$34:$H$777,СВЦЭМ!$A$34:$A$777,$A278,СВЦЭМ!$B$34:$B$777,S$260)+'СЕТ СН'!$F$12-'СЕТ СН'!$F$23</f>
        <v>-232.48344446999999</v>
      </c>
      <c r="T278" s="37">
        <f>SUMIFS(СВЦЭМ!$H$34:$H$777,СВЦЭМ!$A$34:$A$777,$A278,СВЦЭМ!$B$34:$B$777,T$260)+'СЕТ СН'!$F$12-'СЕТ СН'!$F$23</f>
        <v>-223.75052382000001</v>
      </c>
      <c r="U278" s="37">
        <f>SUMIFS(СВЦЭМ!$H$34:$H$777,СВЦЭМ!$A$34:$A$777,$A278,СВЦЭМ!$B$34:$B$777,U$260)+'СЕТ СН'!$F$12-'СЕТ СН'!$F$23</f>
        <v>-217.77330503000002</v>
      </c>
      <c r="V278" s="37">
        <f>SUMIFS(СВЦЭМ!$H$34:$H$777,СВЦЭМ!$A$34:$A$777,$A278,СВЦЭМ!$B$34:$B$777,V$260)+'СЕТ СН'!$F$12-'СЕТ СН'!$F$23</f>
        <v>-208.61986565000001</v>
      </c>
      <c r="W278" s="37">
        <f>SUMIFS(СВЦЭМ!$H$34:$H$777,СВЦЭМ!$A$34:$A$777,$A278,СВЦЭМ!$B$34:$B$777,W$260)+'СЕТ СН'!$F$12-'СЕТ СН'!$F$23</f>
        <v>-192.94544532999998</v>
      </c>
      <c r="X278" s="37">
        <f>SUMIFS(СВЦЭМ!$H$34:$H$777,СВЦЭМ!$A$34:$A$777,$A278,СВЦЭМ!$B$34:$B$777,X$260)+'СЕТ СН'!$F$12-'СЕТ СН'!$F$23</f>
        <v>-166.16831912999999</v>
      </c>
      <c r="Y278" s="37">
        <f>SUMIFS(СВЦЭМ!$H$34:$H$777,СВЦЭМ!$A$34:$A$777,$A278,СВЦЭМ!$B$34:$B$777,Y$260)+'СЕТ СН'!$F$12-'СЕТ СН'!$F$23</f>
        <v>-106.02138229000002</v>
      </c>
    </row>
    <row r="279" spans="1:25" ht="15.75" x14ac:dyDescent="0.2">
      <c r="A279" s="36">
        <f t="shared" si="7"/>
        <v>42935</v>
      </c>
      <c r="B279" s="37">
        <f>SUMIFS(СВЦЭМ!$H$34:$H$777,СВЦЭМ!$A$34:$A$777,$A279,СВЦЭМ!$B$34:$B$777,B$260)+'СЕТ СН'!$F$12-'СЕТ СН'!$F$23</f>
        <v>-146.83913968000002</v>
      </c>
      <c r="C279" s="37">
        <f>SUMIFS(СВЦЭМ!$H$34:$H$777,СВЦЭМ!$A$34:$A$777,$A279,СВЦЭМ!$B$34:$B$777,C$260)+'СЕТ СН'!$F$12-'СЕТ СН'!$F$23</f>
        <v>-98.721064979999994</v>
      </c>
      <c r="D279" s="37">
        <f>SUMIFS(СВЦЭМ!$H$34:$H$777,СВЦЭМ!$A$34:$A$777,$A279,СВЦЭМ!$B$34:$B$777,D$260)+'СЕТ СН'!$F$12-'СЕТ СН'!$F$23</f>
        <v>-75.384608879999973</v>
      </c>
      <c r="E279" s="37">
        <f>SUMIFS(СВЦЭМ!$H$34:$H$777,СВЦЭМ!$A$34:$A$777,$A279,СВЦЭМ!$B$34:$B$777,E$260)+'СЕТ СН'!$F$12-'СЕТ СН'!$F$23</f>
        <v>-67.929631830000005</v>
      </c>
      <c r="F279" s="37">
        <f>SUMIFS(СВЦЭМ!$H$34:$H$777,СВЦЭМ!$A$34:$A$777,$A279,СВЦЭМ!$B$34:$B$777,F$260)+'СЕТ СН'!$F$12-'СЕТ СН'!$F$23</f>
        <v>-63.692127990000017</v>
      </c>
      <c r="G279" s="37">
        <f>SUMIFS(СВЦЭМ!$H$34:$H$777,СВЦЭМ!$A$34:$A$777,$A279,СВЦЭМ!$B$34:$B$777,G$260)+'СЕТ СН'!$F$12-'СЕТ СН'!$F$23</f>
        <v>-68.49853244000002</v>
      </c>
      <c r="H279" s="37">
        <f>SUMIFS(СВЦЭМ!$H$34:$H$777,СВЦЭМ!$A$34:$A$777,$A279,СВЦЭМ!$B$34:$B$777,H$260)+'СЕТ СН'!$F$12-'СЕТ СН'!$F$23</f>
        <v>-106.18154799000001</v>
      </c>
      <c r="I279" s="37">
        <f>SUMIFS(СВЦЭМ!$H$34:$H$777,СВЦЭМ!$A$34:$A$777,$A279,СВЦЭМ!$B$34:$B$777,I$260)+'СЕТ СН'!$F$12-'СЕТ СН'!$F$23</f>
        <v>-144.93910700999999</v>
      </c>
      <c r="J279" s="37">
        <f>SUMIFS(СВЦЭМ!$H$34:$H$777,СВЦЭМ!$A$34:$A$777,$A279,СВЦЭМ!$B$34:$B$777,J$260)+'СЕТ СН'!$F$12-'СЕТ СН'!$F$23</f>
        <v>-197.53237209999998</v>
      </c>
      <c r="K279" s="37">
        <f>SUMIFS(СВЦЭМ!$H$34:$H$777,СВЦЭМ!$A$34:$A$777,$A279,СВЦЭМ!$B$34:$B$777,K$260)+'СЕТ СН'!$F$12-'СЕТ СН'!$F$23</f>
        <v>-238.08586111</v>
      </c>
      <c r="L279" s="37">
        <f>SUMIFS(СВЦЭМ!$H$34:$H$777,СВЦЭМ!$A$34:$A$777,$A279,СВЦЭМ!$B$34:$B$777,L$260)+'СЕТ СН'!$F$12-'СЕТ СН'!$F$23</f>
        <v>-272.19664225999998</v>
      </c>
      <c r="M279" s="37">
        <f>SUMIFS(СВЦЭМ!$H$34:$H$777,СВЦЭМ!$A$34:$A$777,$A279,СВЦЭМ!$B$34:$B$777,M$260)+'СЕТ СН'!$F$12-'СЕТ СН'!$F$23</f>
        <v>-280.49144345000002</v>
      </c>
      <c r="N279" s="37">
        <f>SUMIFS(СВЦЭМ!$H$34:$H$777,СВЦЭМ!$A$34:$A$777,$A279,СВЦЭМ!$B$34:$B$777,N$260)+'СЕТ СН'!$F$12-'СЕТ СН'!$F$23</f>
        <v>-279.87489791000002</v>
      </c>
      <c r="O279" s="37">
        <f>SUMIFS(СВЦЭМ!$H$34:$H$777,СВЦЭМ!$A$34:$A$777,$A279,СВЦЭМ!$B$34:$B$777,O$260)+'СЕТ СН'!$F$12-'СЕТ СН'!$F$23</f>
        <v>-291.42218822000001</v>
      </c>
      <c r="P279" s="37">
        <f>SUMIFS(СВЦЭМ!$H$34:$H$777,СВЦЭМ!$A$34:$A$777,$A279,СВЦЭМ!$B$34:$B$777,P$260)+'СЕТ СН'!$F$12-'СЕТ СН'!$F$23</f>
        <v>-282.04040946999999</v>
      </c>
      <c r="Q279" s="37">
        <f>SUMIFS(СВЦЭМ!$H$34:$H$777,СВЦЭМ!$A$34:$A$777,$A279,СВЦЭМ!$B$34:$B$777,Q$260)+'СЕТ СН'!$F$12-'СЕТ СН'!$F$23</f>
        <v>-281.01566186999997</v>
      </c>
      <c r="R279" s="37">
        <f>SUMIFS(СВЦЭМ!$H$34:$H$777,СВЦЭМ!$A$34:$A$777,$A279,СВЦЭМ!$B$34:$B$777,R$260)+'СЕТ СН'!$F$12-'СЕТ СН'!$F$23</f>
        <v>-278.29526135999998</v>
      </c>
      <c r="S279" s="37">
        <f>SUMIFS(СВЦЭМ!$H$34:$H$777,СВЦЭМ!$A$34:$A$777,$A279,СВЦЭМ!$B$34:$B$777,S$260)+'СЕТ СН'!$F$12-'СЕТ СН'!$F$23</f>
        <v>-287.13034062999998</v>
      </c>
      <c r="T279" s="37">
        <f>SUMIFS(СВЦЭМ!$H$34:$H$777,СВЦЭМ!$A$34:$A$777,$A279,СВЦЭМ!$B$34:$B$777,T$260)+'СЕТ СН'!$F$12-'СЕТ СН'!$F$23</f>
        <v>-281.17454242000002</v>
      </c>
      <c r="U279" s="37">
        <f>SUMIFS(СВЦЭМ!$H$34:$H$777,СВЦЭМ!$A$34:$A$777,$A279,СВЦЭМ!$B$34:$B$777,U$260)+'СЕТ СН'!$F$12-'СЕТ СН'!$F$23</f>
        <v>-279.40477600999998</v>
      </c>
      <c r="V279" s="37">
        <f>SUMIFS(СВЦЭМ!$H$34:$H$777,СВЦЭМ!$A$34:$A$777,$A279,СВЦЭМ!$B$34:$B$777,V$260)+'СЕТ СН'!$F$12-'СЕТ СН'!$F$23</f>
        <v>-272.29708554000001</v>
      </c>
      <c r="W279" s="37">
        <f>SUMIFS(СВЦЭМ!$H$34:$H$777,СВЦЭМ!$A$34:$A$777,$A279,СВЦЭМ!$B$34:$B$777,W$260)+'СЕТ СН'!$F$12-'СЕТ СН'!$F$23</f>
        <v>-255.33106874999999</v>
      </c>
      <c r="X279" s="37">
        <f>SUMIFS(СВЦЭМ!$H$34:$H$777,СВЦЭМ!$A$34:$A$777,$A279,СВЦЭМ!$B$34:$B$777,X$260)+'СЕТ СН'!$F$12-'СЕТ СН'!$F$23</f>
        <v>-220.89726560000003</v>
      </c>
      <c r="Y279" s="37">
        <f>SUMIFS(СВЦЭМ!$H$34:$H$777,СВЦЭМ!$A$34:$A$777,$A279,СВЦЭМ!$B$34:$B$777,Y$260)+'СЕТ СН'!$F$12-'СЕТ СН'!$F$23</f>
        <v>-174.13725269999998</v>
      </c>
    </row>
    <row r="280" spans="1:25" ht="15.75" x14ac:dyDescent="0.2">
      <c r="A280" s="36">
        <f t="shared" si="7"/>
        <v>42936</v>
      </c>
      <c r="B280" s="37">
        <f>SUMIFS(СВЦЭМ!$H$34:$H$777,СВЦЭМ!$A$34:$A$777,$A280,СВЦЭМ!$B$34:$B$777,B$260)+'СЕТ СН'!$F$12-'СЕТ СН'!$F$23</f>
        <v>-172.79802279</v>
      </c>
      <c r="C280" s="37">
        <f>SUMIFS(СВЦЭМ!$H$34:$H$777,СВЦЭМ!$A$34:$A$777,$A280,СВЦЭМ!$B$34:$B$777,C$260)+'СЕТ СН'!$F$12-'СЕТ СН'!$F$23</f>
        <v>-136.61142582000002</v>
      </c>
      <c r="D280" s="37">
        <f>SUMIFS(СВЦЭМ!$H$34:$H$777,СВЦЭМ!$A$34:$A$777,$A280,СВЦЭМ!$B$34:$B$777,D$260)+'СЕТ СН'!$F$12-'СЕТ СН'!$F$23</f>
        <v>-104.24876796000001</v>
      </c>
      <c r="E280" s="37">
        <f>SUMIFS(СВЦЭМ!$H$34:$H$777,СВЦЭМ!$A$34:$A$777,$A280,СВЦЭМ!$B$34:$B$777,E$260)+'СЕТ СН'!$F$12-'СЕТ СН'!$F$23</f>
        <v>-91.630913469999996</v>
      </c>
      <c r="F280" s="37">
        <f>SUMIFS(СВЦЭМ!$H$34:$H$777,СВЦЭМ!$A$34:$A$777,$A280,СВЦЭМ!$B$34:$B$777,F$260)+'СЕТ СН'!$F$12-'СЕТ СН'!$F$23</f>
        <v>-90.78600984000002</v>
      </c>
      <c r="G280" s="37">
        <f>SUMIFS(СВЦЭМ!$H$34:$H$777,СВЦЭМ!$A$34:$A$777,$A280,СВЦЭМ!$B$34:$B$777,G$260)+'СЕТ СН'!$F$12-'СЕТ СН'!$F$23</f>
        <v>-91.683791509999992</v>
      </c>
      <c r="H280" s="37">
        <f>SUMIFS(СВЦЭМ!$H$34:$H$777,СВЦЭМ!$A$34:$A$777,$A280,СВЦЭМ!$B$34:$B$777,H$260)+'СЕТ СН'!$F$12-'СЕТ СН'!$F$23</f>
        <v>-129.34496330000002</v>
      </c>
      <c r="I280" s="37">
        <f>SUMIFS(СВЦЭМ!$H$34:$H$777,СВЦЭМ!$A$34:$A$777,$A280,СВЦЭМ!$B$34:$B$777,I$260)+'СЕТ СН'!$F$12-'СЕТ СН'!$F$23</f>
        <v>-156.82182762000002</v>
      </c>
      <c r="J280" s="37">
        <f>SUMIFS(СВЦЭМ!$H$34:$H$777,СВЦЭМ!$A$34:$A$777,$A280,СВЦЭМ!$B$34:$B$777,J$260)+'СЕТ СН'!$F$12-'СЕТ СН'!$F$23</f>
        <v>-214.50742943</v>
      </c>
      <c r="K280" s="37">
        <f>SUMIFS(СВЦЭМ!$H$34:$H$777,СВЦЭМ!$A$34:$A$777,$A280,СВЦЭМ!$B$34:$B$777,K$260)+'СЕТ СН'!$F$12-'СЕТ СН'!$F$23</f>
        <v>-250.91077172000001</v>
      </c>
      <c r="L280" s="37">
        <f>SUMIFS(СВЦЭМ!$H$34:$H$777,СВЦЭМ!$A$34:$A$777,$A280,СВЦЭМ!$B$34:$B$777,L$260)+'СЕТ СН'!$F$12-'СЕТ СН'!$F$23</f>
        <v>-282.39077565000002</v>
      </c>
      <c r="M280" s="37">
        <f>SUMIFS(СВЦЭМ!$H$34:$H$777,СВЦЭМ!$A$34:$A$777,$A280,СВЦЭМ!$B$34:$B$777,M$260)+'СЕТ СН'!$F$12-'СЕТ СН'!$F$23</f>
        <v>-301.41336648999999</v>
      </c>
      <c r="N280" s="37">
        <f>SUMIFS(СВЦЭМ!$H$34:$H$777,СВЦЭМ!$A$34:$A$777,$A280,СВЦЭМ!$B$34:$B$777,N$260)+'СЕТ СН'!$F$12-'СЕТ СН'!$F$23</f>
        <v>-300.44948620999998</v>
      </c>
      <c r="O280" s="37">
        <f>SUMIFS(СВЦЭМ!$H$34:$H$777,СВЦЭМ!$A$34:$A$777,$A280,СВЦЭМ!$B$34:$B$777,O$260)+'СЕТ СН'!$F$12-'СЕТ СН'!$F$23</f>
        <v>-307.96575691999999</v>
      </c>
      <c r="P280" s="37">
        <f>SUMIFS(СВЦЭМ!$H$34:$H$777,СВЦЭМ!$A$34:$A$777,$A280,СВЦЭМ!$B$34:$B$777,P$260)+'СЕТ СН'!$F$12-'СЕТ СН'!$F$23</f>
        <v>-299.55256606</v>
      </c>
      <c r="Q280" s="37">
        <f>SUMIFS(СВЦЭМ!$H$34:$H$777,СВЦЭМ!$A$34:$A$777,$A280,СВЦЭМ!$B$34:$B$777,Q$260)+'СЕТ СН'!$F$12-'СЕТ СН'!$F$23</f>
        <v>-299.64150648999998</v>
      </c>
      <c r="R280" s="37">
        <f>SUMIFS(СВЦЭМ!$H$34:$H$777,СВЦЭМ!$A$34:$A$777,$A280,СВЦЭМ!$B$34:$B$777,R$260)+'СЕТ СН'!$F$12-'СЕТ СН'!$F$23</f>
        <v>-297.74051334000001</v>
      </c>
      <c r="S280" s="37">
        <f>SUMIFS(СВЦЭМ!$H$34:$H$777,СВЦЭМ!$A$34:$A$777,$A280,СВЦЭМ!$B$34:$B$777,S$260)+'СЕТ СН'!$F$12-'СЕТ СН'!$F$23</f>
        <v>-298.90689161</v>
      </c>
      <c r="T280" s="37">
        <f>SUMIFS(СВЦЭМ!$H$34:$H$777,СВЦЭМ!$A$34:$A$777,$A280,СВЦЭМ!$B$34:$B$777,T$260)+'СЕТ СН'!$F$12-'СЕТ СН'!$F$23</f>
        <v>-290.74685454000002</v>
      </c>
      <c r="U280" s="37">
        <f>SUMIFS(СВЦЭМ!$H$34:$H$777,СВЦЭМ!$A$34:$A$777,$A280,СВЦЭМ!$B$34:$B$777,U$260)+'СЕТ СН'!$F$12-'СЕТ СН'!$F$23</f>
        <v>-288.23312146000001</v>
      </c>
      <c r="V280" s="37">
        <f>SUMIFS(СВЦЭМ!$H$34:$H$777,СВЦЭМ!$A$34:$A$777,$A280,СВЦЭМ!$B$34:$B$777,V$260)+'СЕТ СН'!$F$12-'СЕТ СН'!$F$23</f>
        <v>-296.47245944999997</v>
      </c>
      <c r="W280" s="37">
        <f>SUMIFS(СВЦЭМ!$H$34:$H$777,СВЦЭМ!$A$34:$A$777,$A280,СВЦЭМ!$B$34:$B$777,W$260)+'СЕТ СН'!$F$12-'СЕТ СН'!$F$23</f>
        <v>-287.75361257999998</v>
      </c>
      <c r="X280" s="37">
        <f>SUMIFS(СВЦЭМ!$H$34:$H$777,СВЦЭМ!$A$34:$A$777,$A280,СВЦЭМ!$B$34:$B$777,X$260)+'СЕТ СН'!$F$12-'СЕТ СН'!$F$23</f>
        <v>-256.88642902999999</v>
      </c>
      <c r="Y280" s="37">
        <f>SUMIFS(СВЦЭМ!$H$34:$H$777,СВЦЭМ!$A$34:$A$777,$A280,СВЦЭМ!$B$34:$B$777,Y$260)+'СЕТ СН'!$F$12-'СЕТ СН'!$F$23</f>
        <v>-205.36680232999998</v>
      </c>
    </row>
    <row r="281" spans="1:25" ht="15.75" x14ac:dyDescent="0.2">
      <c r="A281" s="36">
        <f t="shared" si="7"/>
        <v>42937</v>
      </c>
      <c r="B281" s="37">
        <f>SUMIFS(СВЦЭМ!$H$34:$H$777,СВЦЭМ!$A$34:$A$777,$A281,СВЦЭМ!$B$34:$B$777,B$260)+'СЕТ СН'!$F$12-'СЕТ СН'!$F$23</f>
        <v>-172.61327324000001</v>
      </c>
      <c r="C281" s="37">
        <f>SUMIFS(СВЦЭМ!$H$34:$H$777,СВЦЭМ!$A$34:$A$777,$A281,СВЦЭМ!$B$34:$B$777,C$260)+'СЕТ СН'!$F$12-'СЕТ СН'!$F$23</f>
        <v>-151.26947633999998</v>
      </c>
      <c r="D281" s="37">
        <f>SUMIFS(СВЦЭМ!$H$34:$H$777,СВЦЭМ!$A$34:$A$777,$A281,СВЦЭМ!$B$34:$B$777,D$260)+'СЕТ СН'!$F$12-'СЕТ СН'!$F$23</f>
        <v>-129.42629804000001</v>
      </c>
      <c r="E281" s="37">
        <f>SUMIFS(СВЦЭМ!$H$34:$H$777,СВЦЭМ!$A$34:$A$777,$A281,СВЦЭМ!$B$34:$B$777,E$260)+'СЕТ СН'!$F$12-'СЕТ СН'!$F$23</f>
        <v>-126.78047686000002</v>
      </c>
      <c r="F281" s="37">
        <f>SUMIFS(СВЦЭМ!$H$34:$H$777,СВЦЭМ!$A$34:$A$777,$A281,СВЦЭМ!$B$34:$B$777,F$260)+'СЕТ СН'!$F$12-'СЕТ СН'!$F$23</f>
        <v>-130.30492416999999</v>
      </c>
      <c r="G281" s="37">
        <f>SUMIFS(СВЦЭМ!$H$34:$H$777,СВЦЭМ!$A$34:$A$777,$A281,СВЦЭМ!$B$34:$B$777,G$260)+'СЕТ СН'!$F$12-'СЕТ СН'!$F$23</f>
        <v>-133.38272026999999</v>
      </c>
      <c r="H281" s="37">
        <f>SUMIFS(СВЦЭМ!$H$34:$H$777,СВЦЭМ!$A$34:$A$777,$A281,СВЦЭМ!$B$34:$B$777,H$260)+'СЕТ СН'!$F$12-'СЕТ СН'!$F$23</f>
        <v>-165.92118385999999</v>
      </c>
      <c r="I281" s="37">
        <f>SUMIFS(СВЦЭМ!$H$34:$H$777,СВЦЭМ!$A$34:$A$777,$A281,СВЦЭМ!$B$34:$B$777,I$260)+'СЕТ СН'!$F$12-'СЕТ СН'!$F$23</f>
        <v>-200.43807059</v>
      </c>
      <c r="J281" s="37">
        <f>SUMIFS(СВЦЭМ!$H$34:$H$777,СВЦЭМ!$A$34:$A$777,$A281,СВЦЭМ!$B$34:$B$777,J$260)+'СЕТ СН'!$F$12-'СЕТ СН'!$F$23</f>
        <v>-223.27310203000002</v>
      </c>
      <c r="K281" s="37">
        <f>SUMIFS(СВЦЭМ!$H$34:$H$777,СВЦЭМ!$A$34:$A$777,$A281,СВЦЭМ!$B$34:$B$777,K$260)+'СЕТ СН'!$F$12-'СЕТ СН'!$F$23</f>
        <v>-259.62301170000001</v>
      </c>
      <c r="L281" s="37">
        <f>SUMIFS(СВЦЭМ!$H$34:$H$777,СВЦЭМ!$A$34:$A$777,$A281,СВЦЭМ!$B$34:$B$777,L$260)+'СЕТ СН'!$F$12-'СЕТ СН'!$F$23</f>
        <v>-272.46568305</v>
      </c>
      <c r="M281" s="37">
        <f>SUMIFS(СВЦЭМ!$H$34:$H$777,СВЦЭМ!$A$34:$A$777,$A281,СВЦЭМ!$B$34:$B$777,M$260)+'СЕТ СН'!$F$12-'СЕТ СН'!$F$23</f>
        <v>-259.13474380999997</v>
      </c>
      <c r="N281" s="37">
        <f>SUMIFS(СВЦЭМ!$H$34:$H$777,СВЦЭМ!$A$34:$A$777,$A281,СВЦЭМ!$B$34:$B$777,N$260)+'СЕТ СН'!$F$12-'СЕТ СН'!$F$23</f>
        <v>-259.71174282999999</v>
      </c>
      <c r="O281" s="37">
        <f>SUMIFS(СВЦЭМ!$H$34:$H$777,СВЦЭМ!$A$34:$A$777,$A281,СВЦЭМ!$B$34:$B$777,O$260)+'СЕТ СН'!$F$12-'СЕТ СН'!$F$23</f>
        <v>-263.21692854000003</v>
      </c>
      <c r="P281" s="37">
        <f>SUMIFS(СВЦЭМ!$H$34:$H$777,СВЦЭМ!$A$34:$A$777,$A281,СВЦЭМ!$B$34:$B$777,P$260)+'СЕТ СН'!$F$12-'СЕТ СН'!$F$23</f>
        <v>-265.50698570999998</v>
      </c>
      <c r="Q281" s="37">
        <f>SUMIFS(СВЦЭМ!$H$34:$H$777,СВЦЭМ!$A$34:$A$777,$A281,СВЦЭМ!$B$34:$B$777,Q$260)+'СЕТ СН'!$F$12-'СЕТ СН'!$F$23</f>
        <v>-268.23926433000003</v>
      </c>
      <c r="R281" s="37">
        <f>SUMIFS(СВЦЭМ!$H$34:$H$777,СВЦЭМ!$A$34:$A$777,$A281,СВЦЭМ!$B$34:$B$777,R$260)+'СЕТ СН'!$F$12-'СЕТ СН'!$F$23</f>
        <v>-271.85349413</v>
      </c>
      <c r="S281" s="37">
        <f>SUMIFS(СВЦЭМ!$H$34:$H$777,СВЦЭМ!$A$34:$A$777,$A281,СВЦЭМ!$B$34:$B$777,S$260)+'СЕТ СН'!$F$12-'СЕТ СН'!$F$23</f>
        <v>-271.38192705</v>
      </c>
      <c r="T281" s="37">
        <f>SUMIFS(СВЦЭМ!$H$34:$H$777,СВЦЭМ!$A$34:$A$777,$A281,СВЦЭМ!$B$34:$B$777,T$260)+'СЕТ СН'!$F$12-'СЕТ СН'!$F$23</f>
        <v>-276.63095949000001</v>
      </c>
      <c r="U281" s="37">
        <f>SUMIFS(СВЦЭМ!$H$34:$H$777,СВЦЭМ!$A$34:$A$777,$A281,СВЦЭМ!$B$34:$B$777,U$260)+'СЕТ СН'!$F$12-'СЕТ СН'!$F$23</f>
        <v>-284.94760385000001</v>
      </c>
      <c r="V281" s="37">
        <f>SUMIFS(СВЦЭМ!$H$34:$H$777,СВЦЭМ!$A$34:$A$777,$A281,СВЦЭМ!$B$34:$B$777,V$260)+'СЕТ СН'!$F$12-'СЕТ СН'!$F$23</f>
        <v>-289.03672445000001</v>
      </c>
      <c r="W281" s="37">
        <f>SUMIFS(СВЦЭМ!$H$34:$H$777,СВЦЭМ!$A$34:$A$777,$A281,СВЦЭМ!$B$34:$B$777,W$260)+'СЕТ СН'!$F$12-'СЕТ СН'!$F$23</f>
        <v>-262.55290488000003</v>
      </c>
      <c r="X281" s="37">
        <f>SUMIFS(СВЦЭМ!$H$34:$H$777,СВЦЭМ!$A$34:$A$777,$A281,СВЦЭМ!$B$34:$B$777,X$260)+'СЕТ СН'!$F$12-'СЕТ СН'!$F$23</f>
        <v>-247.30423575999998</v>
      </c>
      <c r="Y281" s="37">
        <f>SUMIFS(СВЦЭМ!$H$34:$H$777,СВЦЭМ!$A$34:$A$777,$A281,СВЦЭМ!$B$34:$B$777,Y$260)+'СЕТ СН'!$F$12-'СЕТ СН'!$F$23</f>
        <v>-205.42408151000001</v>
      </c>
    </row>
    <row r="282" spans="1:25" ht="15.75" x14ac:dyDescent="0.2">
      <c r="A282" s="36">
        <f t="shared" si="7"/>
        <v>42938</v>
      </c>
      <c r="B282" s="37">
        <f>SUMIFS(СВЦЭМ!$H$34:$H$777,СВЦЭМ!$A$34:$A$777,$A282,СВЦЭМ!$B$34:$B$777,B$260)+'СЕТ СН'!$F$12-'СЕТ СН'!$F$23</f>
        <v>-171.93962718</v>
      </c>
      <c r="C282" s="37">
        <f>SUMIFS(СВЦЭМ!$H$34:$H$777,СВЦЭМ!$A$34:$A$777,$A282,СВЦЭМ!$B$34:$B$777,C$260)+'СЕТ СН'!$F$12-'СЕТ СН'!$F$23</f>
        <v>-155.04977857</v>
      </c>
      <c r="D282" s="37">
        <f>SUMIFS(СВЦЭМ!$H$34:$H$777,СВЦЭМ!$A$34:$A$777,$A282,СВЦЭМ!$B$34:$B$777,D$260)+'СЕТ СН'!$F$12-'СЕТ СН'!$F$23</f>
        <v>-146.11695958000001</v>
      </c>
      <c r="E282" s="37">
        <f>SUMIFS(СВЦЭМ!$H$34:$H$777,СВЦЭМ!$A$34:$A$777,$A282,СВЦЭМ!$B$34:$B$777,E$260)+'СЕТ СН'!$F$12-'СЕТ СН'!$F$23</f>
        <v>-137.10794606000002</v>
      </c>
      <c r="F282" s="37">
        <f>SUMIFS(СВЦЭМ!$H$34:$H$777,СВЦЭМ!$A$34:$A$777,$A282,СВЦЭМ!$B$34:$B$777,F$260)+'СЕТ СН'!$F$12-'СЕТ СН'!$F$23</f>
        <v>-131.94136573999998</v>
      </c>
      <c r="G282" s="37">
        <f>SUMIFS(СВЦЭМ!$H$34:$H$777,СВЦЭМ!$A$34:$A$777,$A282,СВЦЭМ!$B$34:$B$777,G$260)+'СЕТ СН'!$F$12-'СЕТ СН'!$F$23</f>
        <v>-135.84222127999999</v>
      </c>
      <c r="H282" s="37">
        <f>SUMIFS(СВЦЭМ!$H$34:$H$777,СВЦЭМ!$A$34:$A$777,$A282,СВЦЭМ!$B$34:$B$777,H$260)+'СЕТ СН'!$F$12-'СЕТ СН'!$F$23</f>
        <v>-152.03543308000002</v>
      </c>
      <c r="I282" s="37">
        <f>SUMIFS(СВЦЭМ!$H$34:$H$777,СВЦЭМ!$A$34:$A$777,$A282,СВЦЭМ!$B$34:$B$777,I$260)+'СЕТ СН'!$F$12-'СЕТ СН'!$F$23</f>
        <v>-199.51477246000002</v>
      </c>
      <c r="J282" s="37">
        <f>SUMIFS(СВЦЭМ!$H$34:$H$777,СВЦЭМ!$A$34:$A$777,$A282,СВЦЭМ!$B$34:$B$777,J$260)+'СЕТ СН'!$F$12-'СЕТ СН'!$F$23</f>
        <v>-253.74752833999997</v>
      </c>
      <c r="K282" s="37">
        <f>SUMIFS(СВЦЭМ!$H$34:$H$777,СВЦЭМ!$A$34:$A$777,$A282,СВЦЭМ!$B$34:$B$777,K$260)+'СЕТ СН'!$F$12-'СЕТ СН'!$F$23</f>
        <v>-290.43607381999999</v>
      </c>
      <c r="L282" s="37">
        <f>SUMIFS(СВЦЭМ!$H$34:$H$777,СВЦЭМ!$A$34:$A$777,$A282,СВЦЭМ!$B$34:$B$777,L$260)+'СЕТ СН'!$F$12-'СЕТ СН'!$F$23</f>
        <v>-317.47537697000001</v>
      </c>
      <c r="M282" s="37">
        <f>SUMIFS(СВЦЭМ!$H$34:$H$777,СВЦЭМ!$A$34:$A$777,$A282,СВЦЭМ!$B$34:$B$777,M$260)+'СЕТ СН'!$F$12-'СЕТ СН'!$F$23</f>
        <v>-286.58569919000001</v>
      </c>
      <c r="N282" s="37">
        <f>SUMIFS(СВЦЭМ!$H$34:$H$777,СВЦЭМ!$A$34:$A$777,$A282,СВЦЭМ!$B$34:$B$777,N$260)+'СЕТ СН'!$F$12-'СЕТ СН'!$F$23</f>
        <v>-296.15475647</v>
      </c>
      <c r="O282" s="37">
        <f>SUMIFS(СВЦЭМ!$H$34:$H$777,СВЦЭМ!$A$34:$A$777,$A282,СВЦЭМ!$B$34:$B$777,O$260)+'СЕТ СН'!$F$12-'СЕТ СН'!$F$23</f>
        <v>-314.98695420000001</v>
      </c>
      <c r="P282" s="37">
        <f>SUMIFS(СВЦЭМ!$H$34:$H$777,СВЦЭМ!$A$34:$A$777,$A282,СВЦЭМ!$B$34:$B$777,P$260)+'СЕТ СН'!$F$12-'СЕТ СН'!$F$23</f>
        <v>-321.19865843999997</v>
      </c>
      <c r="Q282" s="37">
        <f>SUMIFS(СВЦЭМ!$H$34:$H$777,СВЦЭМ!$A$34:$A$777,$A282,СВЦЭМ!$B$34:$B$777,Q$260)+'СЕТ СН'!$F$12-'СЕТ СН'!$F$23</f>
        <v>-318.82251717000003</v>
      </c>
      <c r="R282" s="37">
        <f>SUMIFS(СВЦЭМ!$H$34:$H$777,СВЦЭМ!$A$34:$A$777,$A282,СВЦЭМ!$B$34:$B$777,R$260)+'СЕТ СН'!$F$12-'СЕТ СН'!$F$23</f>
        <v>-317.93455024000002</v>
      </c>
      <c r="S282" s="37">
        <f>SUMIFS(СВЦЭМ!$H$34:$H$777,СВЦЭМ!$A$34:$A$777,$A282,СВЦЭМ!$B$34:$B$777,S$260)+'СЕТ СН'!$F$12-'СЕТ СН'!$F$23</f>
        <v>-317.44007097999997</v>
      </c>
      <c r="T282" s="37">
        <f>SUMIFS(СВЦЭМ!$H$34:$H$777,СВЦЭМ!$A$34:$A$777,$A282,СВЦЭМ!$B$34:$B$777,T$260)+'СЕТ СН'!$F$12-'СЕТ СН'!$F$23</f>
        <v>-316.26352082</v>
      </c>
      <c r="U282" s="37">
        <f>SUMIFS(СВЦЭМ!$H$34:$H$777,СВЦЭМ!$A$34:$A$777,$A282,СВЦЭМ!$B$34:$B$777,U$260)+'СЕТ СН'!$F$12-'СЕТ СН'!$F$23</f>
        <v>-315.45270045000001</v>
      </c>
      <c r="V282" s="37">
        <f>SUMIFS(СВЦЭМ!$H$34:$H$777,СВЦЭМ!$A$34:$A$777,$A282,СВЦЭМ!$B$34:$B$777,V$260)+'СЕТ СН'!$F$12-'СЕТ СН'!$F$23</f>
        <v>-311.63357030999998</v>
      </c>
      <c r="W282" s="37">
        <f>SUMIFS(СВЦЭМ!$H$34:$H$777,СВЦЭМ!$A$34:$A$777,$A282,СВЦЭМ!$B$34:$B$777,W$260)+'СЕТ СН'!$F$12-'СЕТ СН'!$F$23</f>
        <v>-306.70399479999998</v>
      </c>
      <c r="X282" s="37">
        <f>SUMIFS(СВЦЭМ!$H$34:$H$777,СВЦЭМ!$A$34:$A$777,$A282,СВЦЭМ!$B$34:$B$777,X$260)+'СЕТ СН'!$F$12-'СЕТ СН'!$F$23</f>
        <v>-290.76592937999999</v>
      </c>
      <c r="Y282" s="37">
        <f>SUMIFS(СВЦЭМ!$H$34:$H$777,СВЦЭМ!$A$34:$A$777,$A282,СВЦЭМ!$B$34:$B$777,Y$260)+'СЕТ СН'!$F$12-'СЕТ СН'!$F$23</f>
        <v>-241.68727945000001</v>
      </c>
    </row>
    <row r="283" spans="1:25" ht="15.75" x14ac:dyDescent="0.2">
      <c r="A283" s="36">
        <f t="shared" si="7"/>
        <v>42939</v>
      </c>
      <c r="B283" s="37">
        <f>SUMIFS(СВЦЭМ!$H$34:$H$777,СВЦЭМ!$A$34:$A$777,$A283,СВЦЭМ!$B$34:$B$777,B$260)+'СЕТ СН'!$F$12-'СЕТ СН'!$F$23</f>
        <v>-195.52827810000002</v>
      </c>
      <c r="C283" s="37">
        <f>SUMIFS(СВЦЭМ!$H$34:$H$777,СВЦЭМ!$A$34:$A$777,$A283,СВЦЭМ!$B$34:$B$777,C$260)+'СЕТ СН'!$F$12-'СЕТ СН'!$F$23</f>
        <v>-175.40069413999998</v>
      </c>
      <c r="D283" s="37">
        <f>SUMIFS(СВЦЭМ!$H$34:$H$777,СВЦЭМ!$A$34:$A$777,$A283,СВЦЭМ!$B$34:$B$777,D$260)+'СЕТ СН'!$F$12-'СЕТ СН'!$F$23</f>
        <v>-144.29402493999999</v>
      </c>
      <c r="E283" s="37">
        <f>SUMIFS(СВЦЭМ!$H$34:$H$777,СВЦЭМ!$A$34:$A$777,$A283,СВЦЭМ!$B$34:$B$777,E$260)+'СЕТ СН'!$F$12-'СЕТ СН'!$F$23</f>
        <v>-134.12395801999998</v>
      </c>
      <c r="F283" s="37">
        <f>SUMIFS(СВЦЭМ!$H$34:$H$777,СВЦЭМ!$A$34:$A$777,$A283,СВЦЭМ!$B$34:$B$777,F$260)+'СЕТ СН'!$F$12-'СЕТ СН'!$F$23</f>
        <v>-123.61336424000001</v>
      </c>
      <c r="G283" s="37">
        <f>SUMIFS(СВЦЭМ!$H$34:$H$777,СВЦЭМ!$A$34:$A$777,$A283,СВЦЭМ!$B$34:$B$777,G$260)+'СЕТ СН'!$F$12-'СЕТ СН'!$F$23</f>
        <v>-123.53178197</v>
      </c>
      <c r="H283" s="37">
        <f>SUMIFS(СВЦЭМ!$H$34:$H$777,СВЦЭМ!$A$34:$A$777,$A283,СВЦЭМ!$B$34:$B$777,H$260)+'СЕТ СН'!$F$12-'СЕТ СН'!$F$23</f>
        <v>-137.26302622999998</v>
      </c>
      <c r="I283" s="37">
        <f>SUMIFS(СВЦЭМ!$H$34:$H$777,СВЦЭМ!$A$34:$A$777,$A283,СВЦЭМ!$B$34:$B$777,I$260)+'СЕТ СН'!$F$12-'СЕТ СН'!$F$23</f>
        <v>-192.36403321</v>
      </c>
      <c r="J283" s="37">
        <f>SUMIFS(СВЦЭМ!$H$34:$H$777,СВЦЭМ!$A$34:$A$777,$A283,СВЦЭМ!$B$34:$B$777,J$260)+'СЕТ СН'!$F$12-'СЕТ СН'!$F$23</f>
        <v>-245.20283778999999</v>
      </c>
      <c r="K283" s="37">
        <f>SUMIFS(СВЦЭМ!$H$34:$H$777,СВЦЭМ!$A$34:$A$777,$A283,СВЦЭМ!$B$34:$B$777,K$260)+'СЕТ СН'!$F$12-'СЕТ СН'!$F$23</f>
        <v>-286.37948385999999</v>
      </c>
      <c r="L283" s="37">
        <f>SUMIFS(СВЦЭМ!$H$34:$H$777,СВЦЭМ!$A$34:$A$777,$A283,СВЦЭМ!$B$34:$B$777,L$260)+'СЕТ СН'!$F$12-'СЕТ СН'!$F$23</f>
        <v>-308.39437914000001</v>
      </c>
      <c r="M283" s="37">
        <f>SUMIFS(СВЦЭМ!$H$34:$H$777,СВЦЭМ!$A$34:$A$777,$A283,СВЦЭМ!$B$34:$B$777,M$260)+'СЕТ СН'!$F$12-'СЕТ СН'!$F$23</f>
        <v>-301.34397335</v>
      </c>
      <c r="N283" s="37">
        <f>SUMIFS(СВЦЭМ!$H$34:$H$777,СВЦЭМ!$A$34:$A$777,$A283,СВЦЭМ!$B$34:$B$777,N$260)+'СЕТ СН'!$F$12-'СЕТ СН'!$F$23</f>
        <v>-281.94927968000002</v>
      </c>
      <c r="O283" s="37">
        <f>SUMIFS(СВЦЭМ!$H$34:$H$777,СВЦЭМ!$A$34:$A$777,$A283,СВЦЭМ!$B$34:$B$777,O$260)+'СЕТ СН'!$F$12-'СЕТ СН'!$F$23</f>
        <v>-300.82101633000002</v>
      </c>
      <c r="P283" s="37">
        <f>SUMIFS(СВЦЭМ!$H$34:$H$777,СВЦЭМ!$A$34:$A$777,$A283,СВЦЭМ!$B$34:$B$777,P$260)+'СЕТ СН'!$F$12-'СЕТ СН'!$F$23</f>
        <v>-314.79658327999999</v>
      </c>
      <c r="Q283" s="37">
        <f>SUMIFS(СВЦЭМ!$H$34:$H$777,СВЦЭМ!$A$34:$A$777,$A283,СВЦЭМ!$B$34:$B$777,Q$260)+'СЕТ СН'!$F$12-'СЕТ СН'!$F$23</f>
        <v>-315.36522160999999</v>
      </c>
      <c r="R283" s="37">
        <f>SUMIFS(СВЦЭМ!$H$34:$H$777,СВЦЭМ!$A$34:$A$777,$A283,СВЦЭМ!$B$34:$B$777,R$260)+'СЕТ СН'!$F$12-'СЕТ СН'!$F$23</f>
        <v>-314.03404053999998</v>
      </c>
      <c r="S283" s="37">
        <f>SUMIFS(СВЦЭМ!$H$34:$H$777,СВЦЭМ!$A$34:$A$777,$A283,СВЦЭМ!$B$34:$B$777,S$260)+'СЕТ СН'!$F$12-'СЕТ СН'!$F$23</f>
        <v>-314.33383050999998</v>
      </c>
      <c r="T283" s="37">
        <f>SUMIFS(СВЦЭМ!$H$34:$H$777,СВЦЭМ!$A$34:$A$777,$A283,СВЦЭМ!$B$34:$B$777,T$260)+'СЕТ СН'!$F$12-'СЕТ СН'!$F$23</f>
        <v>-313.62535458000002</v>
      </c>
      <c r="U283" s="37">
        <f>SUMIFS(СВЦЭМ!$H$34:$H$777,СВЦЭМ!$A$34:$A$777,$A283,СВЦЭМ!$B$34:$B$777,U$260)+'СЕТ СН'!$F$12-'СЕТ СН'!$F$23</f>
        <v>-313.42407978</v>
      </c>
      <c r="V283" s="37">
        <f>SUMIFS(СВЦЭМ!$H$34:$H$777,СВЦЭМ!$A$34:$A$777,$A283,СВЦЭМ!$B$34:$B$777,V$260)+'СЕТ СН'!$F$12-'СЕТ СН'!$F$23</f>
        <v>-317.00378369999999</v>
      </c>
      <c r="W283" s="37">
        <f>SUMIFS(СВЦЭМ!$H$34:$H$777,СВЦЭМ!$A$34:$A$777,$A283,СВЦЭМ!$B$34:$B$777,W$260)+'СЕТ СН'!$F$12-'СЕТ СН'!$F$23</f>
        <v>-301.88628605999997</v>
      </c>
      <c r="X283" s="37">
        <f>SUMIFS(СВЦЭМ!$H$34:$H$777,СВЦЭМ!$A$34:$A$777,$A283,СВЦЭМ!$B$34:$B$777,X$260)+'СЕТ СН'!$F$12-'СЕТ СН'!$F$23</f>
        <v>-278.62595750000003</v>
      </c>
      <c r="Y283" s="37">
        <f>SUMIFS(СВЦЭМ!$H$34:$H$777,СВЦЭМ!$A$34:$A$777,$A283,СВЦЭМ!$B$34:$B$777,Y$260)+'СЕТ СН'!$F$12-'СЕТ СН'!$F$23</f>
        <v>-248.88846758</v>
      </c>
    </row>
    <row r="284" spans="1:25" ht="15.75" x14ac:dyDescent="0.2">
      <c r="A284" s="36">
        <f t="shared" si="7"/>
        <v>42940</v>
      </c>
      <c r="B284" s="37">
        <f>SUMIFS(СВЦЭМ!$H$34:$H$777,СВЦЭМ!$A$34:$A$777,$A284,СВЦЭМ!$B$34:$B$777,B$260)+'СЕТ СН'!$F$12-'СЕТ СН'!$F$23</f>
        <v>-220.22866061000002</v>
      </c>
      <c r="C284" s="37">
        <f>SUMIFS(СВЦЭМ!$H$34:$H$777,СВЦЭМ!$A$34:$A$777,$A284,СВЦЭМ!$B$34:$B$777,C$260)+'СЕТ СН'!$F$12-'СЕТ СН'!$F$23</f>
        <v>-166.67623924999998</v>
      </c>
      <c r="D284" s="37">
        <f>SUMIFS(СВЦЭМ!$H$34:$H$777,СВЦЭМ!$A$34:$A$777,$A284,СВЦЭМ!$B$34:$B$777,D$260)+'СЕТ СН'!$F$12-'СЕТ СН'!$F$23</f>
        <v>-153.68066927000001</v>
      </c>
      <c r="E284" s="37">
        <f>SUMIFS(СВЦЭМ!$H$34:$H$777,СВЦЭМ!$A$34:$A$777,$A284,СВЦЭМ!$B$34:$B$777,E$260)+'СЕТ СН'!$F$12-'СЕТ СН'!$F$23</f>
        <v>-147.58875411999998</v>
      </c>
      <c r="F284" s="37">
        <f>SUMIFS(СВЦЭМ!$H$34:$H$777,СВЦЭМ!$A$34:$A$777,$A284,СВЦЭМ!$B$34:$B$777,F$260)+'СЕТ СН'!$F$12-'СЕТ СН'!$F$23</f>
        <v>-141.67880557000001</v>
      </c>
      <c r="G284" s="37">
        <f>SUMIFS(СВЦЭМ!$H$34:$H$777,СВЦЭМ!$A$34:$A$777,$A284,СВЦЭМ!$B$34:$B$777,G$260)+'СЕТ СН'!$F$12-'СЕТ СН'!$F$23</f>
        <v>-149.36768802</v>
      </c>
      <c r="H284" s="37">
        <f>SUMIFS(СВЦЭМ!$H$34:$H$777,СВЦЭМ!$A$34:$A$777,$A284,СВЦЭМ!$B$34:$B$777,H$260)+'СЕТ СН'!$F$12-'СЕТ СН'!$F$23</f>
        <v>-174.04665965999999</v>
      </c>
      <c r="I284" s="37">
        <f>SUMIFS(СВЦЭМ!$H$34:$H$777,СВЦЭМ!$A$34:$A$777,$A284,СВЦЭМ!$B$34:$B$777,I$260)+'СЕТ СН'!$F$12-'СЕТ СН'!$F$23</f>
        <v>-189.47637823000002</v>
      </c>
      <c r="J284" s="37">
        <f>SUMIFS(СВЦЭМ!$H$34:$H$777,СВЦЭМ!$A$34:$A$777,$A284,СВЦЭМ!$B$34:$B$777,J$260)+'СЕТ СН'!$F$12-'СЕТ СН'!$F$23</f>
        <v>-254.46993048000002</v>
      </c>
      <c r="K284" s="37">
        <f>SUMIFS(СВЦЭМ!$H$34:$H$777,СВЦЭМ!$A$34:$A$777,$A284,СВЦЭМ!$B$34:$B$777,K$260)+'СЕТ СН'!$F$12-'СЕТ СН'!$F$23</f>
        <v>-253.84955400000001</v>
      </c>
      <c r="L284" s="37">
        <f>SUMIFS(СВЦЭМ!$H$34:$H$777,СВЦЭМ!$A$34:$A$777,$A284,СВЦЭМ!$B$34:$B$777,L$260)+'СЕТ СН'!$F$12-'СЕТ СН'!$F$23</f>
        <v>-257.47513323999999</v>
      </c>
      <c r="M284" s="37">
        <f>SUMIFS(СВЦЭМ!$H$34:$H$777,СВЦЭМ!$A$34:$A$777,$A284,СВЦЭМ!$B$34:$B$777,M$260)+'СЕТ СН'!$F$12-'СЕТ СН'!$F$23</f>
        <v>-254.08328187000001</v>
      </c>
      <c r="N284" s="37">
        <f>SUMIFS(СВЦЭМ!$H$34:$H$777,СВЦЭМ!$A$34:$A$777,$A284,СВЦЭМ!$B$34:$B$777,N$260)+'СЕТ СН'!$F$12-'СЕТ СН'!$F$23</f>
        <v>-256.98555341999997</v>
      </c>
      <c r="O284" s="37">
        <f>SUMIFS(СВЦЭМ!$H$34:$H$777,СВЦЭМ!$A$34:$A$777,$A284,СВЦЭМ!$B$34:$B$777,O$260)+'СЕТ СН'!$F$12-'СЕТ СН'!$F$23</f>
        <v>-254.63585640999997</v>
      </c>
      <c r="P284" s="37">
        <f>SUMIFS(СВЦЭМ!$H$34:$H$777,СВЦЭМ!$A$34:$A$777,$A284,СВЦЭМ!$B$34:$B$777,P$260)+'СЕТ СН'!$F$12-'СЕТ СН'!$F$23</f>
        <v>-258.17627689</v>
      </c>
      <c r="Q284" s="37">
        <f>SUMIFS(СВЦЭМ!$H$34:$H$777,СВЦЭМ!$A$34:$A$777,$A284,СВЦЭМ!$B$34:$B$777,Q$260)+'СЕТ СН'!$F$12-'СЕТ СН'!$F$23</f>
        <v>-258.49141574999999</v>
      </c>
      <c r="R284" s="37">
        <f>SUMIFS(СВЦЭМ!$H$34:$H$777,СВЦЭМ!$A$34:$A$777,$A284,СВЦЭМ!$B$34:$B$777,R$260)+'СЕТ СН'!$F$12-'СЕТ СН'!$F$23</f>
        <v>-260.67965289</v>
      </c>
      <c r="S284" s="37">
        <f>SUMIFS(СВЦЭМ!$H$34:$H$777,СВЦЭМ!$A$34:$A$777,$A284,СВЦЭМ!$B$34:$B$777,S$260)+'СЕТ СН'!$F$12-'СЕТ СН'!$F$23</f>
        <v>-261.81402320000001</v>
      </c>
      <c r="T284" s="37">
        <f>SUMIFS(СВЦЭМ!$H$34:$H$777,СВЦЭМ!$A$34:$A$777,$A284,СВЦЭМ!$B$34:$B$777,T$260)+'СЕТ СН'!$F$12-'СЕТ СН'!$F$23</f>
        <v>-260.32486755999997</v>
      </c>
      <c r="U284" s="37">
        <f>SUMIFS(СВЦЭМ!$H$34:$H$777,СВЦЭМ!$A$34:$A$777,$A284,СВЦЭМ!$B$34:$B$777,U$260)+'СЕТ СН'!$F$12-'СЕТ СН'!$F$23</f>
        <v>-262.62527368999997</v>
      </c>
      <c r="V284" s="37">
        <f>SUMIFS(СВЦЭМ!$H$34:$H$777,СВЦЭМ!$A$34:$A$777,$A284,СВЦЭМ!$B$34:$B$777,V$260)+'СЕТ СН'!$F$12-'СЕТ СН'!$F$23</f>
        <v>-266.09742696000001</v>
      </c>
      <c r="W284" s="37">
        <f>SUMIFS(СВЦЭМ!$H$34:$H$777,СВЦЭМ!$A$34:$A$777,$A284,СВЦЭМ!$B$34:$B$777,W$260)+'СЕТ СН'!$F$12-'СЕТ СН'!$F$23</f>
        <v>-251.65437420000001</v>
      </c>
      <c r="X284" s="37">
        <f>SUMIFS(СВЦЭМ!$H$34:$H$777,СВЦЭМ!$A$34:$A$777,$A284,СВЦЭМ!$B$34:$B$777,X$260)+'СЕТ СН'!$F$12-'СЕТ СН'!$F$23</f>
        <v>-266.69984701999999</v>
      </c>
      <c r="Y284" s="37">
        <f>SUMIFS(СВЦЭМ!$H$34:$H$777,СВЦЭМ!$A$34:$A$777,$A284,СВЦЭМ!$B$34:$B$777,Y$260)+'СЕТ СН'!$F$12-'СЕТ СН'!$F$23</f>
        <v>-235.27746822</v>
      </c>
    </row>
    <row r="285" spans="1:25" ht="15.75" x14ac:dyDescent="0.2">
      <c r="A285" s="36">
        <f t="shared" si="7"/>
        <v>42941</v>
      </c>
      <c r="B285" s="37">
        <f>SUMIFS(СВЦЭМ!$H$34:$H$777,СВЦЭМ!$A$34:$A$777,$A285,СВЦЭМ!$B$34:$B$777,B$260)+'СЕТ СН'!$F$12-'СЕТ СН'!$F$23</f>
        <v>-199.35808293000002</v>
      </c>
      <c r="C285" s="37">
        <f>SUMIFS(СВЦЭМ!$H$34:$H$777,СВЦЭМ!$A$34:$A$777,$A285,СВЦЭМ!$B$34:$B$777,C$260)+'СЕТ СН'!$F$12-'СЕТ СН'!$F$23</f>
        <v>-157.43228608999999</v>
      </c>
      <c r="D285" s="37">
        <f>SUMIFS(СВЦЭМ!$H$34:$H$777,СВЦЭМ!$A$34:$A$777,$A285,СВЦЭМ!$B$34:$B$777,D$260)+'СЕТ СН'!$F$12-'СЕТ СН'!$F$23</f>
        <v>-124.75298726</v>
      </c>
      <c r="E285" s="37">
        <f>SUMIFS(СВЦЭМ!$H$34:$H$777,СВЦЭМ!$A$34:$A$777,$A285,СВЦЭМ!$B$34:$B$777,E$260)+'СЕТ СН'!$F$12-'СЕТ СН'!$F$23</f>
        <v>-114.39117003000001</v>
      </c>
      <c r="F285" s="37">
        <f>SUMIFS(СВЦЭМ!$H$34:$H$777,СВЦЭМ!$A$34:$A$777,$A285,СВЦЭМ!$B$34:$B$777,F$260)+'СЕТ СН'!$F$12-'СЕТ СН'!$F$23</f>
        <v>-109.54027014000002</v>
      </c>
      <c r="G285" s="37">
        <f>SUMIFS(СВЦЭМ!$H$34:$H$777,СВЦЭМ!$A$34:$A$777,$A285,СВЦЭМ!$B$34:$B$777,G$260)+'СЕТ СН'!$F$12-'СЕТ СН'!$F$23</f>
        <v>-113.82212192999998</v>
      </c>
      <c r="H285" s="37">
        <f>SUMIFS(СВЦЭМ!$H$34:$H$777,СВЦЭМ!$A$34:$A$777,$A285,СВЦЭМ!$B$34:$B$777,H$260)+'СЕТ СН'!$F$12-'СЕТ СН'!$F$23</f>
        <v>-148.68732105999999</v>
      </c>
      <c r="I285" s="37">
        <f>SUMIFS(СВЦЭМ!$H$34:$H$777,СВЦЭМ!$A$34:$A$777,$A285,СВЦЭМ!$B$34:$B$777,I$260)+'СЕТ СН'!$F$12-'СЕТ СН'!$F$23</f>
        <v>-204.97674978999999</v>
      </c>
      <c r="J285" s="37">
        <f>SUMIFS(СВЦЭМ!$H$34:$H$777,СВЦЭМ!$A$34:$A$777,$A285,СВЦЭМ!$B$34:$B$777,J$260)+'СЕТ СН'!$F$12-'СЕТ СН'!$F$23</f>
        <v>-254.78631472000001</v>
      </c>
      <c r="K285" s="37">
        <f>SUMIFS(СВЦЭМ!$H$34:$H$777,СВЦЭМ!$A$34:$A$777,$A285,СВЦЭМ!$B$34:$B$777,K$260)+'СЕТ СН'!$F$12-'СЕТ СН'!$F$23</f>
        <v>-296.49368365999999</v>
      </c>
      <c r="L285" s="37">
        <f>SUMIFS(СВЦЭМ!$H$34:$H$777,СВЦЭМ!$A$34:$A$777,$A285,СВЦЭМ!$B$34:$B$777,L$260)+'СЕТ СН'!$F$12-'СЕТ СН'!$F$23</f>
        <v>-326.07938775000002</v>
      </c>
      <c r="M285" s="37">
        <f>SUMIFS(СВЦЭМ!$H$34:$H$777,СВЦЭМ!$A$34:$A$777,$A285,СВЦЭМ!$B$34:$B$777,M$260)+'СЕТ СН'!$F$12-'СЕТ СН'!$F$23</f>
        <v>-323.04901853000001</v>
      </c>
      <c r="N285" s="37">
        <f>SUMIFS(СВЦЭМ!$H$34:$H$777,СВЦЭМ!$A$34:$A$777,$A285,СВЦЭМ!$B$34:$B$777,N$260)+'СЕТ СН'!$F$12-'СЕТ СН'!$F$23</f>
        <v>-321.26913502000002</v>
      </c>
      <c r="O285" s="37">
        <f>SUMIFS(СВЦЭМ!$H$34:$H$777,СВЦЭМ!$A$34:$A$777,$A285,СВЦЭМ!$B$34:$B$777,O$260)+'СЕТ СН'!$F$12-'СЕТ СН'!$F$23</f>
        <v>-326.12377126000001</v>
      </c>
      <c r="P285" s="37">
        <f>SUMIFS(СВЦЭМ!$H$34:$H$777,СВЦЭМ!$A$34:$A$777,$A285,СВЦЭМ!$B$34:$B$777,P$260)+'СЕТ СН'!$F$12-'СЕТ СН'!$F$23</f>
        <v>-322.89467145000003</v>
      </c>
      <c r="Q285" s="37">
        <f>SUMIFS(СВЦЭМ!$H$34:$H$777,СВЦЭМ!$A$34:$A$777,$A285,СВЦЭМ!$B$34:$B$777,Q$260)+'СЕТ СН'!$F$12-'СЕТ СН'!$F$23</f>
        <v>-319.72669843</v>
      </c>
      <c r="R285" s="37">
        <f>SUMIFS(СВЦЭМ!$H$34:$H$777,СВЦЭМ!$A$34:$A$777,$A285,СВЦЭМ!$B$34:$B$777,R$260)+'СЕТ СН'!$F$12-'СЕТ СН'!$F$23</f>
        <v>-313.93708371000002</v>
      </c>
      <c r="S285" s="37">
        <f>SUMIFS(СВЦЭМ!$H$34:$H$777,СВЦЭМ!$A$34:$A$777,$A285,СВЦЭМ!$B$34:$B$777,S$260)+'СЕТ СН'!$F$12-'СЕТ СН'!$F$23</f>
        <v>-316.18215316999999</v>
      </c>
      <c r="T285" s="37">
        <f>SUMIFS(СВЦЭМ!$H$34:$H$777,СВЦЭМ!$A$34:$A$777,$A285,СВЦЭМ!$B$34:$B$777,T$260)+'СЕТ СН'!$F$12-'СЕТ СН'!$F$23</f>
        <v>-309.06579163999999</v>
      </c>
      <c r="U285" s="37">
        <f>SUMIFS(СВЦЭМ!$H$34:$H$777,СВЦЭМ!$A$34:$A$777,$A285,СВЦЭМ!$B$34:$B$777,U$260)+'СЕТ СН'!$F$12-'СЕТ СН'!$F$23</f>
        <v>-308.28483974</v>
      </c>
      <c r="V285" s="37">
        <f>SUMIFS(СВЦЭМ!$H$34:$H$777,СВЦЭМ!$A$34:$A$777,$A285,СВЦЭМ!$B$34:$B$777,V$260)+'СЕТ СН'!$F$12-'СЕТ СН'!$F$23</f>
        <v>-319.27993104000001</v>
      </c>
      <c r="W285" s="37">
        <f>SUMIFS(СВЦЭМ!$H$34:$H$777,СВЦЭМ!$A$34:$A$777,$A285,СВЦЭМ!$B$34:$B$777,W$260)+'СЕТ СН'!$F$12-'СЕТ СН'!$F$23</f>
        <v>-318.34131198</v>
      </c>
      <c r="X285" s="37">
        <f>SUMIFS(СВЦЭМ!$H$34:$H$777,СВЦЭМ!$A$34:$A$777,$A285,СВЦЭМ!$B$34:$B$777,X$260)+'СЕТ СН'!$F$12-'СЕТ СН'!$F$23</f>
        <v>-286.54737619000002</v>
      </c>
      <c r="Y285" s="37">
        <f>SUMIFS(СВЦЭМ!$H$34:$H$777,СВЦЭМ!$A$34:$A$777,$A285,СВЦЭМ!$B$34:$B$777,Y$260)+'СЕТ СН'!$F$12-'СЕТ СН'!$F$23</f>
        <v>-236.98898045999999</v>
      </c>
    </row>
    <row r="286" spans="1:25" ht="15.75" x14ac:dyDescent="0.2">
      <c r="A286" s="36">
        <f t="shared" si="7"/>
        <v>42942</v>
      </c>
      <c r="B286" s="37">
        <f>SUMIFS(СВЦЭМ!$H$34:$H$777,СВЦЭМ!$A$34:$A$777,$A286,СВЦЭМ!$B$34:$B$777,B$260)+'СЕТ СН'!$F$12-'СЕТ СН'!$F$23</f>
        <v>-197.23225212</v>
      </c>
      <c r="C286" s="37">
        <f>SUMIFS(СВЦЭМ!$H$34:$H$777,СВЦЭМ!$A$34:$A$777,$A286,СВЦЭМ!$B$34:$B$777,C$260)+'СЕТ СН'!$F$12-'СЕТ СН'!$F$23</f>
        <v>-183.72231283999997</v>
      </c>
      <c r="D286" s="37">
        <f>SUMIFS(СВЦЭМ!$H$34:$H$777,СВЦЭМ!$A$34:$A$777,$A286,СВЦЭМ!$B$34:$B$777,D$260)+'СЕТ СН'!$F$12-'СЕТ СН'!$F$23</f>
        <v>-147.84323159000002</v>
      </c>
      <c r="E286" s="37">
        <f>SUMIFS(СВЦЭМ!$H$34:$H$777,СВЦЭМ!$A$34:$A$777,$A286,СВЦЭМ!$B$34:$B$777,E$260)+'СЕТ СН'!$F$12-'СЕТ СН'!$F$23</f>
        <v>-128.10114682</v>
      </c>
      <c r="F286" s="37">
        <f>SUMIFS(СВЦЭМ!$H$34:$H$777,СВЦЭМ!$A$34:$A$777,$A286,СВЦЭМ!$B$34:$B$777,F$260)+'СЕТ СН'!$F$12-'СЕТ СН'!$F$23</f>
        <v>-123.90836521</v>
      </c>
      <c r="G286" s="37">
        <f>SUMIFS(СВЦЭМ!$H$34:$H$777,СВЦЭМ!$A$34:$A$777,$A286,СВЦЭМ!$B$34:$B$777,G$260)+'СЕТ СН'!$F$12-'СЕТ СН'!$F$23</f>
        <v>-130.40130736999998</v>
      </c>
      <c r="H286" s="37">
        <f>SUMIFS(СВЦЭМ!$H$34:$H$777,СВЦЭМ!$A$34:$A$777,$A286,СВЦЭМ!$B$34:$B$777,H$260)+'СЕТ СН'!$F$12-'СЕТ СН'!$F$23</f>
        <v>-172.88681514000001</v>
      </c>
      <c r="I286" s="37">
        <f>SUMIFS(СВЦЭМ!$H$34:$H$777,СВЦЭМ!$A$34:$A$777,$A286,СВЦЭМ!$B$34:$B$777,I$260)+'СЕТ СН'!$F$12-'СЕТ СН'!$F$23</f>
        <v>-218.87224715000002</v>
      </c>
      <c r="J286" s="37">
        <f>SUMIFS(СВЦЭМ!$H$34:$H$777,СВЦЭМ!$A$34:$A$777,$A286,СВЦЭМ!$B$34:$B$777,J$260)+'СЕТ СН'!$F$12-'СЕТ СН'!$F$23</f>
        <v>-266.44101868000001</v>
      </c>
      <c r="K286" s="37">
        <f>SUMIFS(СВЦЭМ!$H$34:$H$777,СВЦЭМ!$A$34:$A$777,$A286,СВЦЭМ!$B$34:$B$777,K$260)+'СЕТ СН'!$F$12-'СЕТ СН'!$F$23</f>
        <v>-303.43964878999998</v>
      </c>
      <c r="L286" s="37">
        <f>SUMIFS(СВЦЭМ!$H$34:$H$777,СВЦЭМ!$A$34:$A$777,$A286,СВЦЭМ!$B$34:$B$777,L$260)+'СЕТ СН'!$F$12-'СЕТ СН'!$F$23</f>
        <v>-321.29507244000001</v>
      </c>
      <c r="M286" s="37">
        <f>SUMIFS(СВЦЭМ!$H$34:$H$777,СВЦЭМ!$A$34:$A$777,$A286,СВЦЭМ!$B$34:$B$777,M$260)+'СЕТ СН'!$F$12-'СЕТ СН'!$F$23</f>
        <v>-328.59125069999999</v>
      </c>
      <c r="N286" s="37">
        <f>SUMIFS(СВЦЭМ!$H$34:$H$777,СВЦЭМ!$A$34:$A$777,$A286,СВЦЭМ!$B$34:$B$777,N$260)+'СЕТ СН'!$F$12-'СЕТ СН'!$F$23</f>
        <v>-325.49873026</v>
      </c>
      <c r="O286" s="37">
        <f>SUMIFS(СВЦЭМ!$H$34:$H$777,СВЦЭМ!$A$34:$A$777,$A286,СВЦЭМ!$B$34:$B$777,O$260)+'СЕТ СН'!$F$12-'СЕТ СН'!$F$23</f>
        <v>-332.26401217</v>
      </c>
      <c r="P286" s="37">
        <f>SUMIFS(СВЦЭМ!$H$34:$H$777,СВЦЭМ!$A$34:$A$777,$A286,СВЦЭМ!$B$34:$B$777,P$260)+'СЕТ СН'!$F$12-'СЕТ СН'!$F$23</f>
        <v>-323.06412975000001</v>
      </c>
      <c r="Q286" s="37">
        <f>SUMIFS(СВЦЭМ!$H$34:$H$777,СВЦЭМ!$A$34:$A$777,$A286,СВЦЭМ!$B$34:$B$777,Q$260)+'СЕТ СН'!$F$12-'СЕТ СН'!$F$23</f>
        <v>-323.98252603000003</v>
      </c>
      <c r="R286" s="37">
        <f>SUMIFS(СВЦЭМ!$H$34:$H$777,СВЦЭМ!$A$34:$A$777,$A286,СВЦЭМ!$B$34:$B$777,R$260)+'СЕТ СН'!$F$12-'СЕТ СН'!$F$23</f>
        <v>-322.74469907000002</v>
      </c>
      <c r="S286" s="37">
        <f>SUMIFS(СВЦЭМ!$H$34:$H$777,СВЦЭМ!$A$34:$A$777,$A286,СВЦЭМ!$B$34:$B$777,S$260)+'СЕТ СН'!$F$12-'СЕТ СН'!$F$23</f>
        <v>-327.28146598000001</v>
      </c>
      <c r="T286" s="37">
        <f>SUMIFS(СВЦЭМ!$H$34:$H$777,СВЦЭМ!$A$34:$A$777,$A286,СВЦЭМ!$B$34:$B$777,T$260)+'СЕТ СН'!$F$12-'СЕТ СН'!$F$23</f>
        <v>-318.45055637000002</v>
      </c>
      <c r="U286" s="37">
        <f>SUMIFS(СВЦЭМ!$H$34:$H$777,СВЦЭМ!$A$34:$A$777,$A286,СВЦЭМ!$B$34:$B$777,U$260)+'СЕТ СН'!$F$12-'СЕТ СН'!$F$23</f>
        <v>-314.82817656999998</v>
      </c>
      <c r="V286" s="37">
        <f>SUMIFS(СВЦЭМ!$H$34:$H$777,СВЦЭМ!$A$34:$A$777,$A286,СВЦЭМ!$B$34:$B$777,V$260)+'СЕТ СН'!$F$12-'СЕТ СН'!$F$23</f>
        <v>-313.05480877000002</v>
      </c>
      <c r="W286" s="37">
        <f>SUMIFS(СВЦЭМ!$H$34:$H$777,СВЦЭМ!$A$34:$A$777,$A286,СВЦЭМ!$B$34:$B$777,W$260)+'СЕТ СН'!$F$12-'СЕТ СН'!$F$23</f>
        <v>-313.41884863000001</v>
      </c>
      <c r="X286" s="37">
        <f>SUMIFS(СВЦЭМ!$H$34:$H$777,СВЦЭМ!$A$34:$A$777,$A286,СВЦЭМ!$B$34:$B$777,X$260)+'СЕТ СН'!$F$12-'СЕТ СН'!$F$23</f>
        <v>-292.37669259</v>
      </c>
      <c r="Y286" s="37">
        <f>SUMIFS(СВЦЭМ!$H$34:$H$777,СВЦЭМ!$A$34:$A$777,$A286,СВЦЭМ!$B$34:$B$777,Y$260)+'СЕТ СН'!$F$12-'СЕТ СН'!$F$23</f>
        <v>-245.31146731000001</v>
      </c>
    </row>
    <row r="287" spans="1:25" ht="15.75" x14ac:dyDescent="0.2">
      <c r="A287" s="36">
        <f t="shared" si="7"/>
        <v>42943</v>
      </c>
      <c r="B287" s="37">
        <f>SUMIFS(СВЦЭМ!$H$34:$H$777,СВЦЭМ!$A$34:$A$777,$A287,СВЦЭМ!$B$34:$B$777,B$260)+'СЕТ СН'!$F$12-'СЕТ СН'!$F$23</f>
        <v>-220.39244901000001</v>
      </c>
      <c r="C287" s="37">
        <f>SUMIFS(СВЦЭМ!$H$34:$H$777,СВЦЭМ!$A$34:$A$777,$A287,СВЦЭМ!$B$34:$B$777,C$260)+'СЕТ СН'!$F$12-'СЕТ СН'!$F$23</f>
        <v>-179.81942809999998</v>
      </c>
      <c r="D287" s="37">
        <f>SUMIFS(СВЦЭМ!$H$34:$H$777,СВЦЭМ!$A$34:$A$777,$A287,СВЦЭМ!$B$34:$B$777,D$260)+'СЕТ СН'!$F$12-'СЕТ СН'!$F$23</f>
        <v>-142.79490477000002</v>
      </c>
      <c r="E287" s="37">
        <f>SUMIFS(СВЦЭМ!$H$34:$H$777,СВЦЭМ!$A$34:$A$777,$A287,СВЦЭМ!$B$34:$B$777,E$260)+'СЕТ СН'!$F$12-'СЕТ СН'!$F$23</f>
        <v>-135.02563628000001</v>
      </c>
      <c r="F287" s="37">
        <f>SUMIFS(СВЦЭМ!$H$34:$H$777,СВЦЭМ!$A$34:$A$777,$A287,СВЦЭМ!$B$34:$B$777,F$260)+'СЕТ СН'!$F$12-'СЕТ СН'!$F$23</f>
        <v>-133.24325729999998</v>
      </c>
      <c r="G287" s="37">
        <f>SUMIFS(СВЦЭМ!$H$34:$H$777,СВЦЭМ!$A$34:$A$777,$A287,СВЦЭМ!$B$34:$B$777,G$260)+'СЕТ СН'!$F$12-'СЕТ СН'!$F$23</f>
        <v>-138.36004903999998</v>
      </c>
      <c r="H287" s="37">
        <f>SUMIFS(СВЦЭМ!$H$34:$H$777,СВЦЭМ!$A$34:$A$777,$A287,СВЦЭМ!$B$34:$B$777,H$260)+'СЕТ СН'!$F$12-'СЕТ СН'!$F$23</f>
        <v>-177.93518110999997</v>
      </c>
      <c r="I287" s="37">
        <f>SUMIFS(СВЦЭМ!$H$34:$H$777,СВЦЭМ!$A$34:$A$777,$A287,СВЦЭМ!$B$34:$B$777,I$260)+'СЕТ СН'!$F$12-'СЕТ СН'!$F$23</f>
        <v>-222.41242145000001</v>
      </c>
      <c r="J287" s="37">
        <f>SUMIFS(СВЦЭМ!$H$34:$H$777,СВЦЭМ!$A$34:$A$777,$A287,СВЦЭМ!$B$34:$B$777,J$260)+'СЕТ СН'!$F$12-'СЕТ СН'!$F$23</f>
        <v>-268.43053000999998</v>
      </c>
      <c r="K287" s="37">
        <f>SUMIFS(СВЦЭМ!$H$34:$H$777,СВЦЭМ!$A$34:$A$777,$A287,СВЦЭМ!$B$34:$B$777,K$260)+'СЕТ СН'!$F$12-'СЕТ СН'!$F$23</f>
        <v>-307.68684008999998</v>
      </c>
      <c r="L287" s="37">
        <f>SUMIFS(СВЦЭМ!$H$34:$H$777,СВЦЭМ!$A$34:$A$777,$A287,СВЦЭМ!$B$34:$B$777,L$260)+'СЕТ СН'!$F$12-'СЕТ СН'!$F$23</f>
        <v>-334.28432714999997</v>
      </c>
      <c r="M287" s="37">
        <f>SUMIFS(СВЦЭМ!$H$34:$H$777,СВЦЭМ!$A$34:$A$777,$A287,СВЦЭМ!$B$34:$B$777,M$260)+'СЕТ СН'!$F$12-'СЕТ СН'!$F$23</f>
        <v>-327.06550593999998</v>
      </c>
      <c r="N287" s="37">
        <f>SUMIFS(СВЦЭМ!$H$34:$H$777,СВЦЭМ!$A$34:$A$777,$A287,СВЦЭМ!$B$34:$B$777,N$260)+'СЕТ СН'!$F$12-'СЕТ СН'!$F$23</f>
        <v>-329.20174333</v>
      </c>
      <c r="O287" s="37">
        <f>SUMIFS(СВЦЭМ!$H$34:$H$777,СВЦЭМ!$A$34:$A$777,$A287,СВЦЭМ!$B$34:$B$777,O$260)+'СЕТ СН'!$F$12-'СЕТ СН'!$F$23</f>
        <v>-333.04455638000002</v>
      </c>
      <c r="P287" s="37">
        <f>SUMIFS(СВЦЭМ!$H$34:$H$777,СВЦЭМ!$A$34:$A$777,$A287,СВЦЭМ!$B$34:$B$777,P$260)+'СЕТ СН'!$F$12-'СЕТ СН'!$F$23</f>
        <v>-334.68073392999997</v>
      </c>
      <c r="Q287" s="37">
        <f>SUMIFS(СВЦЭМ!$H$34:$H$777,СВЦЭМ!$A$34:$A$777,$A287,СВЦЭМ!$B$34:$B$777,Q$260)+'СЕТ СН'!$F$12-'СЕТ СН'!$F$23</f>
        <v>-335.28408924999997</v>
      </c>
      <c r="R287" s="37">
        <f>SUMIFS(СВЦЭМ!$H$34:$H$777,СВЦЭМ!$A$34:$A$777,$A287,СВЦЭМ!$B$34:$B$777,R$260)+'СЕТ СН'!$F$12-'СЕТ СН'!$F$23</f>
        <v>-334.80441407000001</v>
      </c>
      <c r="S287" s="37">
        <f>SUMIFS(СВЦЭМ!$H$34:$H$777,СВЦЭМ!$A$34:$A$777,$A287,СВЦЭМ!$B$34:$B$777,S$260)+'СЕТ СН'!$F$12-'СЕТ СН'!$F$23</f>
        <v>-339.17146160999999</v>
      </c>
      <c r="T287" s="37">
        <f>SUMIFS(СВЦЭМ!$H$34:$H$777,СВЦЭМ!$A$34:$A$777,$A287,СВЦЭМ!$B$34:$B$777,T$260)+'СЕТ СН'!$F$12-'СЕТ СН'!$F$23</f>
        <v>-332.06154197000001</v>
      </c>
      <c r="U287" s="37">
        <f>SUMIFS(СВЦЭМ!$H$34:$H$777,СВЦЭМ!$A$34:$A$777,$A287,СВЦЭМ!$B$34:$B$777,U$260)+'СЕТ СН'!$F$12-'СЕТ СН'!$F$23</f>
        <v>-330.64179307000001</v>
      </c>
      <c r="V287" s="37">
        <f>SUMIFS(СВЦЭМ!$H$34:$H$777,СВЦЭМ!$A$34:$A$777,$A287,СВЦЭМ!$B$34:$B$777,V$260)+'СЕТ СН'!$F$12-'СЕТ СН'!$F$23</f>
        <v>-332.90880461</v>
      </c>
      <c r="W287" s="37">
        <f>SUMIFS(СВЦЭМ!$H$34:$H$777,СВЦЭМ!$A$34:$A$777,$A287,СВЦЭМ!$B$34:$B$777,W$260)+'СЕТ СН'!$F$12-'СЕТ СН'!$F$23</f>
        <v>-321.67440625</v>
      </c>
      <c r="X287" s="37">
        <f>SUMIFS(СВЦЭМ!$H$34:$H$777,СВЦЭМ!$A$34:$A$777,$A287,СВЦЭМ!$B$34:$B$777,X$260)+'СЕТ СН'!$F$12-'СЕТ СН'!$F$23</f>
        <v>-290.98001508999999</v>
      </c>
      <c r="Y287" s="37">
        <f>SUMIFS(СВЦЭМ!$H$34:$H$777,СВЦЭМ!$A$34:$A$777,$A287,СВЦЭМ!$B$34:$B$777,Y$260)+'СЕТ СН'!$F$12-'СЕТ СН'!$F$23</f>
        <v>-247.60249406000003</v>
      </c>
    </row>
    <row r="288" spans="1:25" ht="15.75" x14ac:dyDescent="0.2">
      <c r="A288" s="36">
        <f t="shared" si="7"/>
        <v>42944</v>
      </c>
      <c r="B288" s="37">
        <f>SUMIFS(СВЦЭМ!$H$34:$H$777,СВЦЭМ!$A$34:$A$777,$A288,СВЦЭМ!$B$34:$B$777,B$260)+'СЕТ СН'!$F$12-'СЕТ СН'!$F$23</f>
        <v>-209.66717094000001</v>
      </c>
      <c r="C288" s="37">
        <f>SUMIFS(СВЦЭМ!$H$34:$H$777,СВЦЭМ!$A$34:$A$777,$A288,СВЦЭМ!$B$34:$B$777,C$260)+'СЕТ СН'!$F$12-'СЕТ СН'!$F$23</f>
        <v>-167.04567514000001</v>
      </c>
      <c r="D288" s="37">
        <f>SUMIFS(СВЦЭМ!$H$34:$H$777,СВЦЭМ!$A$34:$A$777,$A288,СВЦЭМ!$B$34:$B$777,D$260)+'СЕТ СН'!$F$12-'СЕТ СН'!$F$23</f>
        <v>-133.18376416000001</v>
      </c>
      <c r="E288" s="37">
        <f>SUMIFS(СВЦЭМ!$H$34:$H$777,СВЦЭМ!$A$34:$A$777,$A288,СВЦЭМ!$B$34:$B$777,E$260)+'СЕТ СН'!$F$12-'СЕТ СН'!$F$23</f>
        <v>-124.09460302000002</v>
      </c>
      <c r="F288" s="37">
        <f>SUMIFS(СВЦЭМ!$H$34:$H$777,СВЦЭМ!$A$34:$A$777,$A288,СВЦЭМ!$B$34:$B$777,F$260)+'СЕТ СН'!$F$12-'СЕТ СН'!$F$23</f>
        <v>-119.99286071</v>
      </c>
      <c r="G288" s="37">
        <f>SUMIFS(СВЦЭМ!$H$34:$H$777,СВЦЭМ!$A$34:$A$777,$A288,СВЦЭМ!$B$34:$B$777,G$260)+'СЕТ СН'!$F$12-'СЕТ СН'!$F$23</f>
        <v>-124.76334465000002</v>
      </c>
      <c r="H288" s="37">
        <f>SUMIFS(СВЦЭМ!$H$34:$H$777,СВЦЭМ!$A$34:$A$777,$A288,СВЦЭМ!$B$34:$B$777,H$260)+'СЕТ СН'!$F$12-'СЕТ СН'!$F$23</f>
        <v>-163.58330092</v>
      </c>
      <c r="I288" s="37">
        <f>SUMIFS(СВЦЭМ!$H$34:$H$777,СВЦЭМ!$A$34:$A$777,$A288,СВЦЭМ!$B$34:$B$777,I$260)+'СЕТ СН'!$F$12-'СЕТ СН'!$F$23</f>
        <v>-220.86911493000002</v>
      </c>
      <c r="J288" s="37">
        <f>SUMIFS(СВЦЭМ!$H$34:$H$777,СВЦЭМ!$A$34:$A$777,$A288,СВЦЭМ!$B$34:$B$777,J$260)+'СЕТ СН'!$F$12-'СЕТ СН'!$F$23</f>
        <v>-265.11068353000002</v>
      </c>
      <c r="K288" s="37">
        <f>SUMIFS(СВЦЭМ!$H$34:$H$777,СВЦЭМ!$A$34:$A$777,$A288,СВЦЭМ!$B$34:$B$777,K$260)+'СЕТ СН'!$F$12-'СЕТ СН'!$F$23</f>
        <v>-306.62084828000002</v>
      </c>
      <c r="L288" s="37">
        <f>SUMIFS(СВЦЭМ!$H$34:$H$777,СВЦЭМ!$A$34:$A$777,$A288,СВЦЭМ!$B$34:$B$777,L$260)+'СЕТ СН'!$F$12-'СЕТ СН'!$F$23</f>
        <v>-335.99855422999997</v>
      </c>
      <c r="M288" s="37">
        <f>SUMIFS(СВЦЭМ!$H$34:$H$777,СВЦЭМ!$A$34:$A$777,$A288,СВЦЭМ!$B$34:$B$777,M$260)+'СЕТ СН'!$F$12-'СЕТ СН'!$F$23</f>
        <v>-343.35443368</v>
      </c>
      <c r="N288" s="37">
        <f>SUMIFS(СВЦЭМ!$H$34:$H$777,СВЦЭМ!$A$34:$A$777,$A288,СВЦЭМ!$B$34:$B$777,N$260)+'СЕТ СН'!$F$12-'СЕТ СН'!$F$23</f>
        <v>-338.60957833999998</v>
      </c>
      <c r="O288" s="37">
        <f>SUMIFS(СВЦЭМ!$H$34:$H$777,СВЦЭМ!$A$34:$A$777,$A288,СВЦЭМ!$B$34:$B$777,O$260)+'СЕТ СН'!$F$12-'СЕТ СН'!$F$23</f>
        <v>-337.27165443000001</v>
      </c>
      <c r="P288" s="37">
        <f>SUMIFS(СВЦЭМ!$H$34:$H$777,СВЦЭМ!$A$34:$A$777,$A288,СВЦЭМ!$B$34:$B$777,P$260)+'СЕТ СН'!$F$12-'СЕТ СН'!$F$23</f>
        <v>-335.47327247999999</v>
      </c>
      <c r="Q288" s="37">
        <f>SUMIFS(СВЦЭМ!$H$34:$H$777,СВЦЭМ!$A$34:$A$777,$A288,СВЦЭМ!$B$34:$B$777,Q$260)+'СЕТ СН'!$F$12-'СЕТ СН'!$F$23</f>
        <v>-333.45219591</v>
      </c>
      <c r="R288" s="37">
        <f>SUMIFS(СВЦЭМ!$H$34:$H$777,СВЦЭМ!$A$34:$A$777,$A288,СВЦЭМ!$B$34:$B$777,R$260)+'СЕТ СН'!$F$12-'СЕТ СН'!$F$23</f>
        <v>-328.21275936999996</v>
      </c>
      <c r="S288" s="37">
        <f>SUMIFS(СВЦЭМ!$H$34:$H$777,СВЦЭМ!$A$34:$A$777,$A288,СВЦЭМ!$B$34:$B$777,S$260)+'СЕТ СН'!$F$12-'СЕТ СН'!$F$23</f>
        <v>-328.01538320999998</v>
      </c>
      <c r="T288" s="37">
        <f>SUMIFS(СВЦЭМ!$H$34:$H$777,СВЦЭМ!$A$34:$A$777,$A288,СВЦЭМ!$B$34:$B$777,T$260)+'СЕТ СН'!$F$12-'СЕТ СН'!$F$23</f>
        <v>-317.48174029</v>
      </c>
      <c r="U288" s="37">
        <f>SUMIFS(СВЦЭМ!$H$34:$H$777,СВЦЭМ!$A$34:$A$777,$A288,СВЦЭМ!$B$34:$B$777,U$260)+'СЕТ СН'!$F$12-'СЕТ СН'!$F$23</f>
        <v>-317.06569403999998</v>
      </c>
      <c r="V288" s="37">
        <f>SUMIFS(СВЦЭМ!$H$34:$H$777,СВЦЭМ!$A$34:$A$777,$A288,СВЦЭМ!$B$34:$B$777,V$260)+'СЕТ СН'!$F$12-'СЕТ СН'!$F$23</f>
        <v>-319.02365103</v>
      </c>
      <c r="W288" s="37">
        <f>SUMIFS(СВЦЭМ!$H$34:$H$777,СВЦЭМ!$A$34:$A$777,$A288,СВЦЭМ!$B$34:$B$777,W$260)+'СЕТ СН'!$F$12-'СЕТ СН'!$F$23</f>
        <v>-309.91025482999999</v>
      </c>
      <c r="X288" s="37">
        <f>SUMIFS(СВЦЭМ!$H$34:$H$777,СВЦЭМ!$A$34:$A$777,$A288,СВЦЭМ!$B$34:$B$777,X$260)+'СЕТ СН'!$F$12-'СЕТ СН'!$F$23</f>
        <v>-285.15656868999997</v>
      </c>
      <c r="Y288" s="37">
        <f>SUMIFS(СВЦЭМ!$H$34:$H$777,СВЦЭМ!$A$34:$A$777,$A288,СВЦЭМ!$B$34:$B$777,Y$260)+'СЕТ СН'!$F$12-'СЕТ СН'!$F$23</f>
        <v>-244.61852070999998</v>
      </c>
    </row>
    <row r="289" spans="1:27" ht="15.75" x14ac:dyDescent="0.2">
      <c r="A289" s="36">
        <f t="shared" si="7"/>
        <v>42945</v>
      </c>
      <c r="B289" s="37">
        <f>SUMIFS(СВЦЭМ!$H$34:$H$777,СВЦЭМ!$A$34:$A$777,$A289,СВЦЭМ!$B$34:$B$777,B$260)+'СЕТ СН'!$F$12-'СЕТ СН'!$F$23</f>
        <v>-225.05245438999998</v>
      </c>
      <c r="C289" s="37">
        <f>SUMIFS(СВЦЭМ!$H$34:$H$777,СВЦЭМ!$A$34:$A$777,$A289,СВЦЭМ!$B$34:$B$777,C$260)+'СЕТ СН'!$F$12-'СЕТ СН'!$F$23</f>
        <v>-183.12631445</v>
      </c>
      <c r="D289" s="37">
        <f>SUMIFS(СВЦЭМ!$H$34:$H$777,СВЦЭМ!$A$34:$A$777,$A289,СВЦЭМ!$B$34:$B$777,D$260)+'СЕТ СН'!$F$12-'СЕТ СН'!$F$23</f>
        <v>-157.29504895999997</v>
      </c>
      <c r="E289" s="37">
        <f>SUMIFS(СВЦЭМ!$H$34:$H$777,СВЦЭМ!$A$34:$A$777,$A289,СВЦЭМ!$B$34:$B$777,E$260)+'СЕТ СН'!$F$12-'СЕТ СН'!$F$23</f>
        <v>-150.2112904</v>
      </c>
      <c r="F289" s="37">
        <f>SUMIFS(СВЦЭМ!$H$34:$H$777,СВЦЭМ!$A$34:$A$777,$A289,СВЦЭМ!$B$34:$B$777,F$260)+'СЕТ СН'!$F$12-'СЕТ СН'!$F$23</f>
        <v>-144.00905155999999</v>
      </c>
      <c r="G289" s="37">
        <f>SUMIFS(СВЦЭМ!$H$34:$H$777,СВЦЭМ!$A$34:$A$777,$A289,СВЦЭМ!$B$34:$B$777,G$260)+'СЕТ СН'!$F$12-'СЕТ СН'!$F$23</f>
        <v>-142.95489935000001</v>
      </c>
      <c r="H289" s="37">
        <f>SUMIFS(СВЦЭМ!$H$34:$H$777,СВЦЭМ!$A$34:$A$777,$A289,СВЦЭМ!$B$34:$B$777,H$260)+'СЕТ СН'!$F$12-'СЕТ СН'!$F$23</f>
        <v>-159.10190028</v>
      </c>
      <c r="I289" s="37">
        <f>SUMIFS(СВЦЭМ!$H$34:$H$777,СВЦЭМ!$A$34:$A$777,$A289,СВЦЭМ!$B$34:$B$777,I$260)+'СЕТ СН'!$F$12-'СЕТ СН'!$F$23</f>
        <v>-200.59722424</v>
      </c>
      <c r="J289" s="37">
        <f>SUMIFS(СВЦЭМ!$H$34:$H$777,СВЦЭМ!$A$34:$A$777,$A289,СВЦЭМ!$B$34:$B$777,J$260)+'СЕТ СН'!$F$12-'СЕТ СН'!$F$23</f>
        <v>-241.81661478000001</v>
      </c>
      <c r="K289" s="37">
        <f>SUMIFS(СВЦЭМ!$H$34:$H$777,СВЦЭМ!$A$34:$A$777,$A289,СВЦЭМ!$B$34:$B$777,K$260)+'СЕТ СН'!$F$12-'СЕТ СН'!$F$23</f>
        <v>-281.90933131000003</v>
      </c>
      <c r="L289" s="37">
        <f>SUMIFS(СВЦЭМ!$H$34:$H$777,СВЦЭМ!$A$34:$A$777,$A289,СВЦЭМ!$B$34:$B$777,L$260)+'СЕТ СН'!$F$12-'СЕТ СН'!$F$23</f>
        <v>-312.31281424999997</v>
      </c>
      <c r="M289" s="37">
        <f>SUMIFS(СВЦЭМ!$H$34:$H$777,СВЦЭМ!$A$34:$A$777,$A289,СВЦЭМ!$B$34:$B$777,M$260)+'СЕТ СН'!$F$12-'СЕТ СН'!$F$23</f>
        <v>-323.20909592999999</v>
      </c>
      <c r="N289" s="37">
        <f>SUMIFS(СВЦЭМ!$H$34:$H$777,СВЦЭМ!$A$34:$A$777,$A289,СВЦЭМ!$B$34:$B$777,N$260)+'СЕТ СН'!$F$12-'СЕТ СН'!$F$23</f>
        <v>-315.88689079</v>
      </c>
      <c r="O289" s="37">
        <f>SUMIFS(СВЦЭМ!$H$34:$H$777,СВЦЭМ!$A$34:$A$777,$A289,СВЦЭМ!$B$34:$B$777,O$260)+'СЕТ СН'!$F$12-'СЕТ СН'!$F$23</f>
        <v>-320.71498559000003</v>
      </c>
      <c r="P289" s="37">
        <f>SUMIFS(СВЦЭМ!$H$34:$H$777,СВЦЭМ!$A$34:$A$777,$A289,СВЦЭМ!$B$34:$B$777,P$260)+'СЕТ СН'!$F$12-'СЕТ СН'!$F$23</f>
        <v>-314.88798200000002</v>
      </c>
      <c r="Q289" s="37">
        <f>SUMIFS(СВЦЭМ!$H$34:$H$777,СВЦЭМ!$A$34:$A$777,$A289,СВЦЭМ!$B$34:$B$777,Q$260)+'СЕТ СН'!$F$12-'СЕТ СН'!$F$23</f>
        <v>-314.66210891999998</v>
      </c>
      <c r="R289" s="37">
        <f>SUMIFS(СВЦЭМ!$H$34:$H$777,СВЦЭМ!$A$34:$A$777,$A289,СВЦЭМ!$B$34:$B$777,R$260)+'СЕТ СН'!$F$12-'СЕТ СН'!$F$23</f>
        <v>-314.88985502000003</v>
      </c>
      <c r="S289" s="37">
        <f>SUMIFS(СВЦЭМ!$H$34:$H$777,СВЦЭМ!$A$34:$A$777,$A289,СВЦЭМ!$B$34:$B$777,S$260)+'СЕТ СН'!$F$12-'СЕТ СН'!$F$23</f>
        <v>-322.33426833999999</v>
      </c>
      <c r="T289" s="37">
        <f>SUMIFS(СВЦЭМ!$H$34:$H$777,СВЦЭМ!$A$34:$A$777,$A289,СВЦЭМ!$B$34:$B$777,T$260)+'СЕТ СН'!$F$12-'СЕТ СН'!$F$23</f>
        <v>-320.43539220999997</v>
      </c>
      <c r="U289" s="37">
        <f>SUMIFS(СВЦЭМ!$H$34:$H$777,СВЦЭМ!$A$34:$A$777,$A289,СВЦЭМ!$B$34:$B$777,U$260)+'СЕТ СН'!$F$12-'СЕТ СН'!$F$23</f>
        <v>-319.64827629000001</v>
      </c>
      <c r="V289" s="37">
        <f>SUMIFS(СВЦЭМ!$H$34:$H$777,СВЦЭМ!$A$34:$A$777,$A289,СВЦЭМ!$B$34:$B$777,V$260)+'СЕТ СН'!$F$12-'СЕТ СН'!$F$23</f>
        <v>-312.88889599999999</v>
      </c>
      <c r="W289" s="37">
        <f>SUMIFS(СВЦЭМ!$H$34:$H$777,СВЦЭМ!$A$34:$A$777,$A289,СВЦЭМ!$B$34:$B$777,W$260)+'СЕТ СН'!$F$12-'СЕТ СН'!$F$23</f>
        <v>-300.42474062999997</v>
      </c>
      <c r="X289" s="37">
        <f>SUMIFS(СВЦЭМ!$H$34:$H$777,СВЦЭМ!$A$34:$A$777,$A289,СВЦЭМ!$B$34:$B$777,X$260)+'СЕТ СН'!$F$12-'СЕТ СН'!$F$23</f>
        <v>-269.56255371999998</v>
      </c>
      <c r="Y289" s="37">
        <f>SUMIFS(СВЦЭМ!$H$34:$H$777,СВЦЭМ!$A$34:$A$777,$A289,СВЦЭМ!$B$34:$B$777,Y$260)+'СЕТ СН'!$F$12-'СЕТ СН'!$F$23</f>
        <v>-217.96038233000002</v>
      </c>
    </row>
    <row r="290" spans="1:27" ht="15.75" x14ac:dyDescent="0.2">
      <c r="A290" s="36">
        <f t="shared" si="7"/>
        <v>42946</v>
      </c>
      <c r="B290" s="37">
        <f>SUMIFS(СВЦЭМ!$H$34:$H$777,СВЦЭМ!$A$34:$A$777,$A290,СВЦЭМ!$B$34:$B$777,B$260)+'СЕТ СН'!$F$12-'СЕТ СН'!$F$23</f>
        <v>-217.71593118999999</v>
      </c>
      <c r="C290" s="37">
        <f>SUMIFS(СВЦЭМ!$H$34:$H$777,СВЦЭМ!$A$34:$A$777,$A290,СВЦЭМ!$B$34:$B$777,C$260)+'СЕТ СН'!$F$12-'СЕТ СН'!$F$23</f>
        <v>-178.99315195999998</v>
      </c>
      <c r="D290" s="37">
        <f>SUMIFS(СВЦЭМ!$H$34:$H$777,СВЦЭМ!$A$34:$A$777,$A290,СВЦЭМ!$B$34:$B$777,D$260)+'СЕТ СН'!$F$12-'СЕТ СН'!$F$23</f>
        <v>-148.15150885000003</v>
      </c>
      <c r="E290" s="37">
        <f>SUMIFS(СВЦЭМ!$H$34:$H$777,СВЦЭМ!$A$34:$A$777,$A290,СВЦЭМ!$B$34:$B$777,E$260)+'СЕТ СН'!$F$12-'СЕТ СН'!$F$23</f>
        <v>-142.41616648000002</v>
      </c>
      <c r="F290" s="37">
        <f>SUMIFS(СВЦЭМ!$H$34:$H$777,СВЦЭМ!$A$34:$A$777,$A290,СВЦЭМ!$B$34:$B$777,F$260)+'СЕТ СН'!$F$12-'СЕТ СН'!$F$23</f>
        <v>-128.57399290000001</v>
      </c>
      <c r="G290" s="37">
        <f>SUMIFS(СВЦЭМ!$H$34:$H$777,СВЦЭМ!$A$34:$A$777,$A290,СВЦЭМ!$B$34:$B$777,G$260)+'СЕТ СН'!$F$12-'СЕТ СН'!$F$23</f>
        <v>-125.98362973000002</v>
      </c>
      <c r="H290" s="37">
        <f>SUMIFS(СВЦЭМ!$H$34:$H$777,СВЦЭМ!$A$34:$A$777,$A290,СВЦЭМ!$B$34:$B$777,H$260)+'СЕТ СН'!$F$12-'СЕТ СН'!$F$23</f>
        <v>-146.46418641000002</v>
      </c>
      <c r="I290" s="37">
        <f>SUMIFS(СВЦЭМ!$H$34:$H$777,СВЦЭМ!$A$34:$A$777,$A290,СВЦЭМ!$B$34:$B$777,I$260)+'СЕТ СН'!$F$12-'СЕТ СН'!$F$23</f>
        <v>-192.95200791000002</v>
      </c>
      <c r="J290" s="37">
        <f>SUMIFS(СВЦЭМ!$H$34:$H$777,СВЦЭМ!$A$34:$A$777,$A290,СВЦЭМ!$B$34:$B$777,J$260)+'СЕТ СН'!$F$12-'СЕТ СН'!$F$23</f>
        <v>-238.62504788000001</v>
      </c>
      <c r="K290" s="37">
        <f>SUMIFS(СВЦЭМ!$H$34:$H$777,СВЦЭМ!$A$34:$A$777,$A290,СВЦЭМ!$B$34:$B$777,K$260)+'СЕТ СН'!$F$12-'СЕТ СН'!$F$23</f>
        <v>-294.21235185</v>
      </c>
      <c r="L290" s="37">
        <f>SUMIFS(СВЦЭМ!$H$34:$H$777,СВЦЭМ!$A$34:$A$777,$A290,СВЦЭМ!$B$34:$B$777,L$260)+'СЕТ СН'!$F$12-'СЕТ СН'!$F$23</f>
        <v>-330.87304621999999</v>
      </c>
      <c r="M290" s="37">
        <f>SUMIFS(СВЦЭМ!$H$34:$H$777,СВЦЭМ!$A$34:$A$777,$A290,СВЦЭМ!$B$34:$B$777,M$260)+'СЕТ СН'!$F$12-'СЕТ СН'!$F$23</f>
        <v>-342.36994897</v>
      </c>
      <c r="N290" s="37">
        <f>SUMIFS(СВЦЭМ!$H$34:$H$777,СВЦЭМ!$A$34:$A$777,$A290,СВЦЭМ!$B$34:$B$777,N$260)+'СЕТ СН'!$F$12-'СЕТ СН'!$F$23</f>
        <v>-339.65349416999999</v>
      </c>
      <c r="O290" s="37">
        <f>SUMIFS(СВЦЭМ!$H$34:$H$777,СВЦЭМ!$A$34:$A$777,$A290,СВЦЭМ!$B$34:$B$777,O$260)+'СЕТ СН'!$F$12-'СЕТ СН'!$F$23</f>
        <v>-342.38596868000002</v>
      </c>
      <c r="P290" s="37">
        <f>SUMIFS(СВЦЭМ!$H$34:$H$777,СВЦЭМ!$A$34:$A$777,$A290,СВЦЭМ!$B$34:$B$777,P$260)+'СЕТ СН'!$F$12-'СЕТ СН'!$F$23</f>
        <v>-335.43504374999998</v>
      </c>
      <c r="Q290" s="37">
        <f>SUMIFS(СВЦЭМ!$H$34:$H$777,СВЦЭМ!$A$34:$A$777,$A290,СВЦЭМ!$B$34:$B$777,Q$260)+'СЕТ СН'!$F$12-'СЕТ СН'!$F$23</f>
        <v>-337.86083903999997</v>
      </c>
      <c r="R290" s="37">
        <f>SUMIFS(СВЦЭМ!$H$34:$H$777,СВЦЭМ!$A$34:$A$777,$A290,СВЦЭМ!$B$34:$B$777,R$260)+'СЕТ СН'!$F$12-'СЕТ СН'!$F$23</f>
        <v>-336.13137189999998</v>
      </c>
      <c r="S290" s="37">
        <f>SUMIFS(СВЦЭМ!$H$34:$H$777,СВЦЭМ!$A$34:$A$777,$A290,СВЦЭМ!$B$34:$B$777,S$260)+'СЕТ СН'!$F$12-'СЕТ СН'!$F$23</f>
        <v>-343.54251192000004</v>
      </c>
      <c r="T290" s="37">
        <f>SUMIFS(СВЦЭМ!$H$34:$H$777,СВЦЭМ!$A$34:$A$777,$A290,СВЦЭМ!$B$34:$B$777,T$260)+'СЕТ СН'!$F$12-'СЕТ СН'!$F$23</f>
        <v>-342.76735402999998</v>
      </c>
      <c r="U290" s="37">
        <f>SUMIFS(СВЦЭМ!$H$34:$H$777,СВЦЭМ!$A$34:$A$777,$A290,СВЦЭМ!$B$34:$B$777,U$260)+'СЕТ СН'!$F$12-'СЕТ СН'!$F$23</f>
        <v>-344.30611209</v>
      </c>
      <c r="V290" s="37">
        <f>SUMIFS(СВЦЭМ!$H$34:$H$777,СВЦЭМ!$A$34:$A$777,$A290,СВЦЭМ!$B$34:$B$777,V$260)+'СЕТ СН'!$F$12-'СЕТ СН'!$F$23</f>
        <v>-339.41251367999996</v>
      </c>
      <c r="W290" s="37">
        <f>SUMIFS(СВЦЭМ!$H$34:$H$777,СВЦЭМ!$A$34:$A$777,$A290,СВЦЭМ!$B$34:$B$777,W$260)+'СЕТ СН'!$F$12-'СЕТ СН'!$F$23</f>
        <v>-323.43456158999999</v>
      </c>
      <c r="X290" s="37">
        <f>SUMIFS(СВЦЭМ!$H$34:$H$777,СВЦЭМ!$A$34:$A$777,$A290,СВЦЭМ!$B$34:$B$777,X$260)+'СЕТ СН'!$F$12-'СЕТ СН'!$F$23</f>
        <v>-301.97254571000002</v>
      </c>
      <c r="Y290" s="37">
        <f>SUMIFS(СВЦЭМ!$H$34:$H$777,СВЦЭМ!$A$34:$A$777,$A290,СВЦЭМ!$B$34:$B$777,Y$260)+'СЕТ СН'!$F$12-'СЕТ СН'!$F$23</f>
        <v>-249.20951524999998</v>
      </c>
    </row>
    <row r="291" spans="1:27" ht="15.75" x14ac:dyDescent="0.2">
      <c r="A291" s="36">
        <f t="shared" si="7"/>
        <v>42947</v>
      </c>
      <c r="B291" s="37">
        <f>SUMIFS(СВЦЭМ!$H$34:$H$777,СВЦЭМ!$A$34:$A$777,$A291,СВЦЭМ!$B$34:$B$777,B$260)+'СЕТ СН'!$F$12-'СЕТ СН'!$F$23</f>
        <v>-208.78615302999998</v>
      </c>
      <c r="C291" s="37">
        <f>SUMIFS(СВЦЭМ!$H$34:$H$777,СВЦЭМ!$A$34:$A$777,$A291,СВЦЭМ!$B$34:$B$777,C$260)+'СЕТ СН'!$F$12-'СЕТ СН'!$F$23</f>
        <v>-167.00379462000001</v>
      </c>
      <c r="D291" s="37">
        <f>SUMIFS(СВЦЭМ!$H$34:$H$777,СВЦЭМ!$A$34:$A$777,$A291,СВЦЭМ!$B$34:$B$777,D$260)+'СЕТ СН'!$F$12-'СЕТ СН'!$F$23</f>
        <v>-144.79031479999998</v>
      </c>
      <c r="E291" s="37">
        <f>SUMIFS(СВЦЭМ!$H$34:$H$777,СВЦЭМ!$A$34:$A$777,$A291,СВЦЭМ!$B$34:$B$777,E$260)+'СЕТ СН'!$F$12-'СЕТ СН'!$F$23</f>
        <v>-137.27106405000001</v>
      </c>
      <c r="F291" s="37">
        <f>SUMIFS(СВЦЭМ!$H$34:$H$777,СВЦЭМ!$A$34:$A$777,$A291,СВЦЭМ!$B$34:$B$777,F$260)+'СЕТ СН'!$F$12-'СЕТ СН'!$F$23</f>
        <v>-126.55055843000002</v>
      </c>
      <c r="G291" s="37">
        <f>SUMIFS(СВЦЭМ!$H$34:$H$777,СВЦЭМ!$A$34:$A$777,$A291,СВЦЭМ!$B$34:$B$777,G$260)+'СЕТ СН'!$F$12-'СЕТ СН'!$F$23</f>
        <v>-132.13550226000001</v>
      </c>
      <c r="H291" s="37">
        <f>SUMIFS(СВЦЭМ!$H$34:$H$777,СВЦЭМ!$A$34:$A$777,$A291,СВЦЭМ!$B$34:$B$777,H$260)+'СЕТ СН'!$F$12-'СЕТ СН'!$F$23</f>
        <v>-172.92476787999999</v>
      </c>
      <c r="I291" s="37">
        <f>SUMIFS(СВЦЭМ!$H$34:$H$777,СВЦЭМ!$A$34:$A$777,$A291,СВЦЭМ!$B$34:$B$777,I$260)+'СЕТ СН'!$F$12-'СЕТ СН'!$F$23</f>
        <v>-220.89832898999998</v>
      </c>
      <c r="J291" s="37">
        <f>SUMIFS(СВЦЭМ!$H$34:$H$777,СВЦЭМ!$A$34:$A$777,$A291,СВЦЭМ!$B$34:$B$777,J$260)+'СЕТ СН'!$F$12-'СЕТ СН'!$F$23</f>
        <v>-269.94189679999999</v>
      </c>
      <c r="K291" s="37">
        <f>SUMIFS(СВЦЭМ!$H$34:$H$777,СВЦЭМ!$A$34:$A$777,$A291,СВЦЭМ!$B$34:$B$777,K$260)+'СЕТ СН'!$F$12-'СЕТ СН'!$F$23</f>
        <v>-310.80783176</v>
      </c>
      <c r="L291" s="37">
        <f>SUMIFS(СВЦЭМ!$H$34:$H$777,СВЦЭМ!$A$34:$A$777,$A291,СВЦЭМ!$B$34:$B$777,L$260)+'СЕТ СН'!$F$12-'СЕТ СН'!$F$23</f>
        <v>-338.77531675</v>
      </c>
      <c r="M291" s="37">
        <f>SUMIFS(СВЦЭМ!$H$34:$H$777,СВЦЭМ!$A$34:$A$777,$A291,СВЦЭМ!$B$34:$B$777,M$260)+'СЕТ СН'!$F$12-'СЕТ СН'!$F$23</f>
        <v>-344.64304876</v>
      </c>
      <c r="N291" s="37">
        <f>SUMIFS(СВЦЭМ!$H$34:$H$777,СВЦЭМ!$A$34:$A$777,$A291,СВЦЭМ!$B$34:$B$777,N$260)+'СЕТ СН'!$F$12-'СЕТ СН'!$F$23</f>
        <v>-345.56711393</v>
      </c>
      <c r="O291" s="37">
        <f>SUMIFS(СВЦЭМ!$H$34:$H$777,СВЦЭМ!$A$34:$A$777,$A291,СВЦЭМ!$B$34:$B$777,O$260)+'СЕТ СН'!$F$12-'СЕТ СН'!$F$23</f>
        <v>-343.47913464999999</v>
      </c>
      <c r="P291" s="37">
        <f>SUMIFS(СВЦЭМ!$H$34:$H$777,СВЦЭМ!$A$34:$A$777,$A291,СВЦЭМ!$B$34:$B$777,P$260)+'СЕТ СН'!$F$12-'СЕТ СН'!$F$23</f>
        <v>-334.69622663000001</v>
      </c>
      <c r="Q291" s="37">
        <f>SUMIFS(СВЦЭМ!$H$34:$H$777,СВЦЭМ!$A$34:$A$777,$A291,СВЦЭМ!$B$34:$B$777,Q$260)+'СЕТ СН'!$F$12-'СЕТ СН'!$F$23</f>
        <v>-332.10724854</v>
      </c>
      <c r="R291" s="37">
        <f>SUMIFS(СВЦЭМ!$H$34:$H$777,СВЦЭМ!$A$34:$A$777,$A291,СВЦЭМ!$B$34:$B$777,R$260)+'СЕТ СН'!$F$12-'СЕТ СН'!$F$23</f>
        <v>-328.67519061999997</v>
      </c>
      <c r="S291" s="37">
        <f>SUMIFS(СВЦЭМ!$H$34:$H$777,СВЦЭМ!$A$34:$A$777,$A291,СВЦЭМ!$B$34:$B$777,S$260)+'СЕТ СН'!$F$12-'СЕТ СН'!$F$23</f>
        <v>-341.39170193999996</v>
      </c>
      <c r="T291" s="37">
        <f>SUMIFS(СВЦЭМ!$H$34:$H$777,СВЦЭМ!$A$34:$A$777,$A291,СВЦЭМ!$B$34:$B$777,T$260)+'СЕТ СН'!$F$12-'СЕТ СН'!$F$23</f>
        <v>-347.03879279</v>
      </c>
      <c r="U291" s="37">
        <f>SUMIFS(СВЦЭМ!$H$34:$H$777,СВЦЭМ!$A$34:$A$777,$A291,СВЦЭМ!$B$34:$B$777,U$260)+'СЕТ СН'!$F$12-'СЕТ СН'!$F$23</f>
        <v>-344.38229734999999</v>
      </c>
      <c r="V291" s="37">
        <f>SUMIFS(СВЦЭМ!$H$34:$H$777,СВЦЭМ!$A$34:$A$777,$A291,СВЦЭМ!$B$34:$B$777,V$260)+'СЕТ СН'!$F$12-'СЕТ СН'!$F$23</f>
        <v>-333.08912097999996</v>
      </c>
      <c r="W291" s="37">
        <f>SUMIFS(СВЦЭМ!$H$34:$H$777,СВЦЭМ!$A$34:$A$777,$A291,СВЦЭМ!$B$34:$B$777,W$260)+'СЕТ СН'!$F$12-'СЕТ СН'!$F$23</f>
        <v>-321.54315602000003</v>
      </c>
      <c r="X291" s="37">
        <f>SUMIFS(СВЦЭМ!$H$34:$H$777,СВЦЭМ!$A$34:$A$777,$A291,СВЦЭМ!$B$34:$B$777,X$260)+'СЕТ СН'!$F$12-'СЕТ СН'!$F$23</f>
        <v>-286.23987312999998</v>
      </c>
      <c r="Y291" s="37">
        <f>SUMIFS(СВЦЭМ!$H$34:$H$777,СВЦЭМ!$A$34:$A$777,$A291,СВЦЭМ!$B$34:$B$777,Y$260)+'СЕТ СН'!$F$12-'СЕТ СН'!$F$23</f>
        <v>-239.67681248999997</v>
      </c>
    </row>
    <row r="292" spans="1:27" ht="15.75" x14ac:dyDescent="0.2">
      <c r="A292" s="40"/>
      <c r="B292" s="40"/>
      <c r="C292" s="40"/>
      <c r="D292" s="40"/>
      <c r="E292" s="40"/>
      <c r="F292" s="40"/>
      <c r="G292" s="40"/>
      <c r="H292" s="40"/>
      <c r="I292" s="40"/>
      <c r="J292" s="40"/>
      <c r="K292" s="40"/>
      <c r="L292" s="40"/>
      <c r="M292" s="40"/>
      <c r="N292" s="40"/>
      <c r="O292" s="40"/>
      <c r="P292" s="40"/>
      <c r="Q292" s="40"/>
      <c r="R292" s="40"/>
      <c r="S292" s="40"/>
      <c r="T292" s="40"/>
      <c r="U292" s="40"/>
      <c r="V292" s="40"/>
      <c r="W292" s="40"/>
      <c r="X292" s="40"/>
      <c r="Y292" s="40"/>
    </row>
    <row r="293" spans="1:27" ht="15.75" x14ac:dyDescent="0.2">
      <c r="A293" s="40"/>
      <c r="B293" s="40"/>
      <c r="C293" s="40"/>
      <c r="D293" s="40"/>
      <c r="E293" s="40"/>
      <c r="F293" s="40"/>
      <c r="G293" s="40"/>
      <c r="H293" s="40"/>
      <c r="I293" s="40"/>
      <c r="J293" s="40"/>
      <c r="K293" s="40"/>
      <c r="L293" s="40"/>
      <c r="M293" s="40"/>
      <c r="N293" s="40"/>
      <c r="O293" s="40"/>
      <c r="P293" s="40"/>
      <c r="Q293" s="40"/>
      <c r="R293" s="40"/>
      <c r="S293" s="40"/>
      <c r="T293" s="40"/>
      <c r="U293" s="40"/>
      <c r="V293" s="40"/>
      <c r="W293" s="40"/>
      <c r="X293" s="40"/>
      <c r="Y293" s="40"/>
    </row>
    <row r="294" spans="1:27" ht="12.75" customHeight="1" x14ac:dyDescent="0.2">
      <c r="A294" s="117" t="s">
        <v>7</v>
      </c>
      <c r="B294" s="120" t="s">
        <v>132</v>
      </c>
      <c r="C294" s="121"/>
      <c r="D294" s="121"/>
      <c r="E294" s="121"/>
      <c r="F294" s="121"/>
      <c r="G294" s="121"/>
      <c r="H294" s="121"/>
      <c r="I294" s="121"/>
      <c r="J294" s="121"/>
      <c r="K294" s="121"/>
      <c r="L294" s="121"/>
      <c r="M294" s="121"/>
      <c r="N294" s="121"/>
      <c r="O294" s="121"/>
      <c r="P294" s="121"/>
      <c r="Q294" s="121"/>
      <c r="R294" s="121"/>
      <c r="S294" s="121"/>
      <c r="T294" s="121"/>
      <c r="U294" s="121"/>
      <c r="V294" s="121"/>
      <c r="W294" s="121"/>
      <c r="X294" s="121"/>
      <c r="Y294" s="122"/>
    </row>
    <row r="295" spans="1:27" ht="12.75" customHeight="1" x14ac:dyDescent="0.2">
      <c r="A295" s="118"/>
      <c r="B295" s="123"/>
      <c r="C295" s="124"/>
      <c r="D295" s="124"/>
      <c r="E295" s="124"/>
      <c r="F295" s="124"/>
      <c r="G295" s="124"/>
      <c r="H295" s="124"/>
      <c r="I295" s="124"/>
      <c r="J295" s="124"/>
      <c r="K295" s="124"/>
      <c r="L295" s="124"/>
      <c r="M295" s="124"/>
      <c r="N295" s="124"/>
      <c r="O295" s="124"/>
      <c r="P295" s="124"/>
      <c r="Q295" s="124"/>
      <c r="R295" s="124"/>
      <c r="S295" s="124"/>
      <c r="T295" s="124"/>
      <c r="U295" s="124"/>
      <c r="V295" s="124"/>
      <c r="W295" s="124"/>
      <c r="X295" s="124"/>
      <c r="Y295" s="125"/>
    </row>
    <row r="296" spans="1:27" s="47" customFormat="1" ht="12.75" customHeight="1" x14ac:dyDescent="0.2">
      <c r="A296" s="119"/>
      <c r="B296" s="35">
        <v>1</v>
      </c>
      <c r="C296" s="35">
        <v>2</v>
      </c>
      <c r="D296" s="35">
        <v>3</v>
      </c>
      <c r="E296" s="35">
        <v>4</v>
      </c>
      <c r="F296" s="35">
        <v>5</v>
      </c>
      <c r="G296" s="35">
        <v>6</v>
      </c>
      <c r="H296" s="35">
        <v>7</v>
      </c>
      <c r="I296" s="35">
        <v>8</v>
      </c>
      <c r="J296" s="35">
        <v>9</v>
      </c>
      <c r="K296" s="35">
        <v>10</v>
      </c>
      <c r="L296" s="35">
        <v>11</v>
      </c>
      <c r="M296" s="35">
        <v>12</v>
      </c>
      <c r="N296" s="35">
        <v>13</v>
      </c>
      <c r="O296" s="35">
        <v>14</v>
      </c>
      <c r="P296" s="35">
        <v>15</v>
      </c>
      <c r="Q296" s="35">
        <v>16</v>
      </c>
      <c r="R296" s="35">
        <v>17</v>
      </c>
      <c r="S296" s="35">
        <v>18</v>
      </c>
      <c r="T296" s="35">
        <v>19</v>
      </c>
      <c r="U296" s="35">
        <v>20</v>
      </c>
      <c r="V296" s="35">
        <v>21</v>
      </c>
      <c r="W296" s="35">
        <v>22</v>
      </c>
      <c r="X296" s="35">
        <v>23</v>
      </c>
      <c r="Y296" s="35">
        <v>24</v>
      </c>
    </row>
    <row r="297" spans="1:27" ht="15.75" customHeight="1" x14ac:dyDescent="0.2">
      <c r="A297" s="36" t="str">
        <f>A261</f>
        <v>01.07.2017</v>
      </c>
      <c r="B297" s="37">
        <f>SUMIFS(СВЦЭМ!$I$34:$I$777,СВЦЭМ!$A$34:$A$777,$A297,СВЦЭМ!$B$34:$B$777,B$296)+'СЕТ СН'!$F$13</f>
        <v>0</v>
      </c>
      <c r="C297" s="37">
        <f>SUMIFS(СВЦЭМ!$I$34:$I$777,СВЦЭМ!$A$34:$A$777,$A297,СВЦЭМ!$B$34:$B$777,C$296)+'СЕТ СН'!$F$13</f>
        <v>0</v>
      </c>
      <c r="D297" s="37">
        <f>SUMIFS(СВЦЭМ!$I$34:$I$777,СВЦЭМ!$A$34:$A$777,$A297,СВЦЭМ!$B$34:$B$777,D$296)+'СЕТ СН'!$F$13</f>
        <v>0</v>
      </c>
      <c r="E297" s="37">
        <f>SUMIFS(СВЦЭМ!$I$34:$I$777,СВЦЭМ!$A$34:$A$777,$A297,СВЦЭМ!$B$34:$B$777,E$296)+'СЕТ СН'!$F$13</f>
        <v>0</v>
      </c>
      <c r="F297" s="37">
        <f>SUMIFS(СВЦЭМ!$I$34:$I$777,СВЦЭМ!$A$34:$A$777,$A297,СВЦЭМ!$B$34:$B$777,F$296)+'СЕТ СН'!$F$13</f>
        <v>0</v>
      </c>
      <c r="G297" s="37">
        <f>SUMIFS(СВЦЭМ!$I$34:$I$777,СВЦЭМ!$A$34:$A$777,$A297,СВЦЭМ!$B$34:$B$777,G$296)+'СЕТ СН'!$F$13</f>
        <v>0</v>
      </c>
      <c r="H297" s="37">
        <f>SUMIFS(СВЦЭМ!$I$34:$I$777,СВЦЭМ!$A$34:$A$777,$A297,СВЦЭМ!$B$34:$B$777,H$296)+'СЕТ СН'!$F$13</f>
        <v>0</v>
      </c>
      <c r="I297" s="37">
        <f>SUMIFS(СВЦЭМ!$I$34:$I$777,СВЦЭМ!$A$34:$A$777,$A297,СВЦЭМ!$B$34:$B$777,I$296)+'СЕТ СН'!$F$13</f>
        <v>0</v>
      </c>
      <c r="J297" s="37">
        <f>SUMIFS(СВЦЭМ!$I$34:$I$777,СВЦЭМ!$A$34:$A$777,$A297,СВЦЭМ!$B$34:$B$777,J$296)+'СЕТ СН'!$F$13</f>
        <v>0</v>
      </c>
      <c r="K297" s="37">
        <f>SUMIFS(СВЦЭМ!$I$34:$I$777,СВЦЭМ!$A$34:$A$777,$A297,СВЦЭМ!$B$34:$B$777,K$296)+'СЕТ СН'!$F$13</f>
        <v>0</v>
      </c>
      <c r="L297" s="37">
        <f>SUMIFS(СВЦЭМ!$I$34:$I$777,СВЦЭМ!$A$34:$A$777,$A297,СВЦЭМ!$B$34:$B$777,L$296)+'СЕТ СН'!$F$13</f>
        <v>0</v>
      </c>
      <c r="M297" s="37">
        <f>SUMIFS(СВЦЭМ!$I$34:$I$777,СВЦЭМ!$A$34:$A$777,$A297,СВЦЭМ!$B$34:$B$777,M$296)+'СЕТ СН'!$F$13</f>
        <v>0</v>
      </c>
      <c r="N297" s="37">
        <f>SUMIFS(СВЦЭМ!$I$34:$I$777,СВЦЭМ!$A$34:$A$777,$A297,СВЦЭМ!$B$34:$B$777,N$296)+'СЕТ СН'!$F$13</f>
        <v>0</v>
      </c>
      <c r="O297" s="37">
        <f>SUMIFS(СВЦЭМ!$I$34:$I$777,СВЦЭМ!$A$34:$A$777,$A297,СВЦЭМ!$B$34:$B$777,O$296)+'СЕТ СН'!$F$13</f>
        <v>0</v>
      </c>
      <c r="P297" s="37">
        <f>SUMIFS(СВЦЭМ!$I$34:$I$777,СВЦЭМ!$A$34:$A$777,$A297,СВЦЭМ!$B$34:$B$777,P$296)+'СЕТ СН'!$F$13</f>
        <v>0</v>
      </c>
      <c r="Q297" s="37">
        <f>SUMIFS(СВЦЭМ!$I$34:$I$777,СВЦЭМ!$A$34:$A$777,$A297,СВЦЭМ!$B$34:$B$777,Q$296)+'СЕТ СН'!$F$13</f>
        <v>0</v>
      </c>
      <c r="R297" s="37">
        <f>SUMIFS(СВЦЭМ!$I$34:$I$777,СВЦЭМ!$A$34:$A$777,$A297,СВЦЭМ!$B$34:$B$777,R$296)+'СЕТ СН'!$F$13</f>
        <v>0</v>
      </c>
      <c r="S297" s="37">
        <f>SUMIFS(СВЦЭМ!$I$34:$I$777,СВЦЭМ!$A$34:$A$777,$A297,СВЦЭМ!$B$34:$B$777,S$296)+'СЕТ СН'!$F$13</f>
        <v>0</v>
      </c>
      <c r="T297" s="37">
        <f>SUMIFS(СВЦЭМ!$I$34:$I$777,СВЦЭМ!$A$34:$A$777,$A297,СВЦЭМ!$B$34:$B$777,T$296)+'СЕТ СН'!$F$13</f>
        <v>0</v>
      </c>
      <c r="U297" s="37">
        <f>SUMIFS(СВЦЭМ!$I$34:$I$777,СВЦЭМ!$A$34:$A$777,$A297,СВЦЭМ!$B$34:$B$777,U$296)+'СЕТ СН'!$F$13</f>
        <v>0</v>
      </c>
      <c r="V297" s="37">
        <f>SUMIFS(СВЦЭМ!$I$34:$I$777,СВЦЭМ!$A$34:$A$777,$A297,СВЦЭМ!$B$34:$B$777,V$296)+'СЕТ СН'!$F$13</f>
        <v>0</v>
      </c>
      <c r="W297" s="37">
        <f>SUMIFS(СВЦЭМ!$I$34:$I$777,СВЦЭМ!$A$34:$A$777,$A297,СВЦЭМ!$B$34:$B$777,W$296)+'СЕТ СН'!$F$13</f>
        <v>0</v>
      </c>
      <c r="X297" s="37">
        <f>SUMIFS(СВЦЭМ!$I$34:$I$777,СВЦЭМ!$A$34:$A$777,$A297,СВЦЭМ!$B$34:$B$777,X$296)+'СЕТ СН'!$F$13</f>
        <v>0</v>
      </c>
      <c r="Y297" s="37">
        <f>SUMIFS(СВЦЭМ!$I$34:$I$777,СВЦЭМ!$A$34:$A$777,$A297,СВЦЭМ!$B$34:$B$777,Y$296)+'СЕТ СН'!$F$13</f>
        <v>0</v>
      </c>
      <c r="AA297" s="46"/>
    </row>
    <row r="298" spans="1:27" ht="15.75" x14ac:dyDescent="0.2">
      <c r="A298" s="36">
        <f>A297+1</f>
        <v>42918</v>
      </c>
      <c r="B298" s="37">
        <f>SUMIFS(СВЦЭМ!$I$34:$I$777,СВЦЭМ!$A$34:$A$777,$A298,СВЦЭМ!$B$34:$B$777,B$296)+'СЕТ СН'!$F$13</f>
        <v>0</v>
      </c>
      <c r="C298" s="37">
        <f>SUMIFS(СВЦЭМ!$I$34:$I$777,СВЦЭМ!$A$34:$A$777,$A298,СВЦЭМ!$B$34:$B$777,C$296)+'СЕТ СН'!$F$13</f>
        <v>0</v>
      </c>
      <c r="D298" s="37">
        <f>SUMIFS(СВЦЭМ!$I$34:$I$777,СВЦЭМ!$A$34:$A$777,$A298,СВЦЭМ!$B$34:$B$777,D$296)+'СЕТ СН'!$F$13</f>
        <v>0</v>
      </c>
      <c r="E298" s="37">
        <f>SUMIFS(СВЦЭМ!$I$34:$I$777,СВЦЭМ!$A$34:$A$777,$A298,СВЦЭМ!$B$34:$B$777,E$296)+'СЕТ СН'!$F$13</f>
        <v>0</v>
      </c>
      <c r="F298" s="37">
        <f>SUMIFS(СВЦЭМ!$I$34:$I$777,СВЦЭМ!$A$34:$A$777,$A298,СВЦЭМ!$B$34:$B$777,F$296)+'СЕТ СН'!$F$13</f>
        <v>0</v>
      </c>
      <c r="G298" s="37">
        <f>SUMIFS(СВЦЭМ!$I$34:$I$777,СВЦЭМ!$A$34:$A$777,$A298,СВЦЭМ!$B$34:$B$777,G$296)+'СЕТ СН'!$F$13</f>
        <v>0</v>
      </c>
      <c r="H298" s="37">
        <f>SUMIFS(СВЦЭМ!$I$34:$I$777,СВЦЭМ!$A$34:$A$777,$A298,СВЦЭМ!$B$34:$B$777,H$296)+'СЕТ СН'!$F$13</f>
        <v>0</v>
      </c>
      <c r="I298" s="37">
        <f>SUMIFS(СВЦЭМ!$I$34:$I$777,СВЦЭМ!$A$34:$A$777,$A298,СВЦЭМ!$B$34:$B$777,I$296)+'СЕТ СН'!$F$13</f>
        <v>0</v>
      </c>
      <c r="J298" s="37">
        <f>SUMIFS(СВЦЭМ!$I$34:$I$777,СВЦЭМ!$A$34:$A$777,$A298,СВЦЭМ!$B$34:$B$777,J$296)+'СЕТ СН'!$F$13</f>
        <v>0</v>
      </c>
      <c r="K298" s="37">
        <f>SUMIFS(СВЦЭМ!$I$34:$I$777,СВЦЭМ!$A$34:$A$777,$A298,СВЦЭМ!$B$34:$B$777,K$296)+'СЕТ СН'!$F$13</f>
        <v>0</v>
      </c>
      <c r="L298" s="37">
        <f>SUMIFS(СВЦЭМ!$I$34:$I$777,СВЦЭМ!$A$34:$A$777,$A298,СВЦЭМ!$B$34:$B$777,L$296)+'СЕТ СН'!$F$13</f>
        <v>0</v>
      </c>
      <c r="M298" s="37">
        <f>SUMIFS(СВЦЭМ!$I$34:$I$777,СВЦЭМ!$A$34:$A$777,$A298,СВЦЭМ!$B$34:$B$777,M$296)+'СЕТ СН'!$F$13</f>
        <v>0</v>
      </c>
      <c r="N298" s="37">
        <f>SUMIFS(СВЦЭМ!$I$34:$I$777,СВЦЭМ!$A$34:$A$777,$A298,СВЦЭМ!$B$34:$B$777,N$296)+'СЕТ СН'!$F$13</f>
        <v>0</v>
      </c>
      <c r="O298" s="37">
        <f>SUMIFS(СВЦЭМ!$I$34:$I$777,СВЦЭМ!$A$34:$A$777,$A298,СВЦЭМ!$B$34:$B$777,O$296)+'СЕТ СН'!$F$13</f>
        <v>0</v>
      </c>
      <c r="P298" s="37">
        <f>SUMIFS(СВЦЭМ!$I$34:$I$777,СВЦЭМ!$A$34:$A$777,$A298,СВЦЭМ!$B$34:$B$777,P$296)+'СЕТ СН'!$F$13</f>
        <v>0</v>
      </c>
      <c r="Q298" s="37">
        <f>SUMIFS(СВЦЭМ!$I$34:$I$777,СВЦЭМ!$A$34:$A$777,$A298,СВЦЭМ!$B$34:$B$777,Q$296)+'СЕТ СН'!$F$13</f>
        <v>0</v>
      </c>
      <c r="R298" s="37">
        <f>SUMIFS(СВЦЭМ!$I$34:$I$777,СВЦЭМ!$A$34:$A$777,$A298,СВЦЭМ!$B$34:$B$777,R$296)+'СЕТ СН'!$F$13</f>
        <v>0</v>
      </c>
      <c r="S298" s="37">
        <f>SUMIFS(СВЦЭМ!$I$34:$I$777,СВЦЭМ!$A$34:$A$777,$A298,СВЦЭМ!$B$34:$B$777,S$296)+'СЕТ СН'!$F$13</f>
        <v>0</v>
      </c>
      <c r="T298" s="37">
        <f>SUMIFS(СВЦЭМ!$I$34:$I$777,СВЦЭМ!$A$34:$A$777,$A298,СВЦЭМ!$B$34:$B$777,T$296)+'СЕТ СН'!$F$13</f>
        <v>0</v>
      </c>
      <c r="U298" s="37">
        <f>SUMIFS(СВЦЭМ!$I$34:$I$777,СВЦЭМ!$A$34:$A$777,$A298,СВЦЭМ!$B$34:$B$777,U$296)+'СЕТ СН'!$F$13</f>
        <v>0</v>
      </c>
      <c r="V298" s="37">
        <f>SUMIFS(СВЦЭМ!$I$34:$I$777,СВЦЭМ!$A$34:$A$777,$A298,СВЦЭМ!$B$34:$B$777,V$296)+'СЕТ СН'!$F$13</f>
        <v>0</v>
      </c>
      <c r="W298" s="37">
        <f>SUMIFS(СВЦЭМ!$I$34:$I$777,СВЦЭМ!$A$34:$A$777,$A298,СВЦЭМ!$B$34:$B$777,W$296)+'СЕТ СН'!$F$13</f>
        <v>0</v>
      </c>
      <c r="X298" s="37">
        <f>SUMIFS(СВЦЭМ!$I$34:$I$777,СВЦЭМ!$A$34:$A$777,$A298,СВЦЭМ!$B$34:$B$777,X$296)+'СЕТ СН'!$F$13</f>
        <v>0</v>
      </c>
      <c r="Y298" s="37">
        <f>SUMIFS(СВЦЭМ!$I$34:$I$777,СВЦЭМ!$A$34:$A$777,$A298,СВЦЭМ!$B$34:$B$777,Y$296)+'СЕТ СН'!$F$13</f>
        <v>0</v>
      </c>
    </row>
    <row r="299" spans="1:27" ht="15.75" x14ac:dyDescent="0.2">
      <c r="A299" s="36">
        <f t="shared" ref="A299:A327" si="8">A298+1</f>
        <v>42919</v>
      </c>
      <c r="B299" s="37">
        <f>SUMIFS(СВЦЭМ!$I$34:$I$777,СВЦЭМ!$A$34:$A$777,$A299,СВЦЭМ!$B$34:$B$777,B$296)+'СЕТ СН'!$F$13</f>
        <v>0</v>
      </c>
      <c r="C299" s="37">
        <f>SUMIFS(СВЦЭМ!$I$34:$I$777,СВЦЭМ!$A$34:$A$777,$A299,СВЦЭМ!$B$34:$B$777,C$296)+'СЕТ СН'!$F$13</f>
        <v>0</v>
      </c>
      <c r="D299" s="37">
        <f>SUMIFS(СВЦЭМ!$I$34:$I$777,СВЦЭМ!$A$34:$A$777,$A299,СВЦЭМ!$B$34:$B$777,D$296)+'СЕТ СН'!$F$13</f>
        <v>0</v>
      </c>
      <c r="E299" s="37">
        <f>SUMIFS(СВЦЭМ!$I$34:$I$777,СВЦЭМ!$A$34:$A$777,$A299,СВЦЭМ!$B$34:$B$777,E$296)+'СЕТ СН'!$F$13</f>
        <v>0</v>
      </c>
      <c r="F299" s="37">
        <f>SUMIFS(СВЦЭМ!$I$34:$I$777,СВЦЭМ!$A$34:$A$777,$A299,СВЦЭМ!$B$34:$B$777,F$296)+'СЕТ СН'!$F$13</f>
        <v>0</v>
      </c>
      <c r="G299" s="37">
        <f>SUMIFS(СВЦЭМ!$I$34:$I$777,СВЦЭМ!$A$34:$A$777,$A299,СВЦЭМ!$B$34:$B$777,G$296)+'СЕТ СН'!$F$13</f>
        <v>0</v>
      </c>
      <c r="H299" s="37">
        <f>SUMIFS(СВЦЭМ!$I$34:$I$777,СВЦЭМ!$A$34:$A$777,$A299,СВЦЭМ!$B$34:$B$777,H$296)+'СЕТ СН'!$F$13</f>
        <v>0</v>
      </c>
      <c r="I299" s="37">
        <f>SUMIFS(СВЦЭМ!$I$34:$I$777,СВЦЭМ!$A$34:$A$777,$A299,СВЦЭМ!$B$34:$B$777,I$296)+'СЕТ СН'!$F$13</f>
        <v>0</v>
      </c>
      <c r="J299" s="37">
        <f>SUMIFS(СВЦЭМ!$I$34:$I$777,СВЦЭМ!$A$34:$A$777,$A299,СВЦЭМ!$B$34:$B$777,J$296)+'СЕТ СН'!$F$13</f>
        <v>0</v>
      </c>
      <c r="K299" s="37">
        <f>SUMIFS(СВЦЭМ!$I$34:$I$777,СВЦЭМ!$A$34:$A$777,$A299,СВЦЭМ!$B$34:$B$777,K$296)+'СЕТ СН'!$F$13</f>
        <v>0</v>
      </c>
      <c r="L299" s="37">
        <f>SUMIFS(СВЦЭМ!$I$34:$I$777,СВЦЭМ!$A$34:$A$777,$A299,СВЦЭМ!$B$34:$B$777,L$296)+'СЕТ СН'!$F$13</f>
        <v>0</v>
      </c>
      <c r="M299" s="37">
        <f>SUMIFS(СВЦЭМ!$I$34:$I$777,СВЦЭМ!$A$34:$A$777,$A299,СВЦЭМ!$B$34:$B$777,M$296)+'СЕТ СН'!$F$13</f>
        <v>0</v>
      </c>
      <c r="N299" s="37">
        <f>SUMIFS(СВЦЭМ!$I$34:$I$777,СВЦЭМ!$A$34:$A$777,$A299,СВЦЭМ!$B$34:$B$777,N$296)+'СЕТ СН'!$F$13</f>
        <v>0</v>
      </c>
      <c r="O299" s="37">
        <f>SUMIFS(СВЦЭМ!$I$34:$I$777,СВЦЭМ!$A$34:$A$777,$A299,СВЦЭМ!$B$34:$B$777,O$296)+'СЕТ СН'!$F$13</f>
        <v>0</v>
      </c>
      <c r="P299" s="37">
        <f>SUMIFS(СВЦЭМ!$I$34:$I$777,СВЦЭМ!$A$34:$A$777,$A299,СВЦЭМ!$B$34:$B$777,P$296)+'СЕТ СН'!$F$13</f>
        <v>0</v>
      </c>
      <c r="Q299" s="37">
        <f>SUMIFS(СВЦЭМ!$I$34:$I$777,СВЦЭМ!$A$34:$A$777,$A299,СВЦЭМ!$B$34:$B$777,Q$296)+'СЕТ СН'!$F$13</f>
        <v>0</v>
      </c>
      <c r="R299" s="37">
        <f>SUMIFS(СВЦЭМ!$I$34:$I$777,СВЦЭМ!$A$34:$A$777,$A299,СВЦЭМ!$B$34:$B$777,R$296)+'СЕТ СН'!$F$13</f>
        <v>0</v>
      </c>
      <c r="S299" s="37">
        <f>SUMIFS(СВЦЭМ!$I$34:$I$777,СВЦЭМ!$A$34:$A$777,$A299,СВЦЭМ!$B$34:$B$777,S$296)+'СЕТ СН'!$F$13</f>
        <v>0</v>
      </c>
      <c r="T299" s="37">
        <f>SUMIFS(СВЦЭМ!$I$34:$I$777,СВЦЭМ!$A$34:$A$777,$A299,СВЦЭМ!$B$34:$B$777,T$296)+'СЕТ СН'!$F$13</f>
        <v>0</v>
      </c>
      <c r="U299" s="37">
        <f>SUMIFS(СВЦЭМ!$I$34:$I$777,СВЦЭМ!$A$34:$A$777,$A299,СВЦЭМ!$B$34:$B$777,U$296)+'СЕТ СН'!$F$13</f>
        <v>0</v>
      </c>
      <c r="V299" s="37">
        <f>SUMIFS(СВЦЭМ!$I$34:$I$777,СВЦЭМ!$A$34:$A$777,$A299,СВЦЭМ!$B$34:$B$777,V$296)+'СЕТ СН'!$F$13</f>
        <v>0</v>
      </c>
      <c r="W299" s="37">
        <f>SUMIFS(СВЦЭМ!$I$34:$I$777,СВЦЭМ!$A$34:$A$777,$A299,СВЦЭМ!$B$34:$B$777,W$296)+'СЕТ СН'!$F$13</f>
        <v>0</v>
      </c>
      <c r="X299" s="37">
        <f>SUMIFS(СВЦЭМ!$I$34:$I$777,СВЦЭМ!$A$34:$A$777,$A299,СВЦЭМ!$B$34:$B$777,X$296)+'СЕТ СН'!$F$13</f>
        <v>0</v>
      </c>
      <c r="Y299" s="37">
        <f>SUMIFS(СВЦЭМ!$I$34:$I$777,СВЦЭМ!$A$34:$A$777,$A299,СВЦЭМ!$B$34:$B$777,Y$296)+'СЕТ СН'!$F$13</f>
        <v>0</v>
      </c>
    </row>
    <row r="300" spans="1:27" ht="15.75" x14ac:dyDescent="0.2">
      <c r="A300" s="36">
        <f t="shared" si="8"/>
        <v>42920</v>
      </c>
      <c r="B300" s="37">
        <f>SUMIFS(СВЦЭМ!$I$34:$I$777,СВЦЭМ!$A$34:$A$777,$A300,СВЦЭМ!$B$34:$B$777,B$296)+'СЕТ СН'!$F$13</f>
        <v>0</v>
      </c>
      <c r="C300" s="37">
        <f>SUMIFS(СВЦЭМ!$I$34:$I$777,СВЦЭМ!$A$34:$A$777,$A300,СВЦЭМ!$B$34:$B$777,C$296)+'СЕТ СН'!$F$13</f>
        <v>0</v>
      </c>
      <c r="D300" s="37">
        <f>SUMIFS(СВЦЭМ!$I$34:$I$777,СВЦЭМ!$A$34:$A$777,$A300,СВЦЭМ!$B$34:$B$777,D$296)+'СЕТ СН'!$F$13</f>
        <v>0</v>
      </c>
      <c r="E300" s="37">
        <f>SUMIFS(СВЦЭМ!$I$34:$I$777,СВЦЭМ!$A$34:$A$777,$A300,СВЦЭМ!$B$34:$B$777,E$296)+'СЕТ СН'!$F$13</f>
        <v>0</v>
      </c>
      <c r="F300" s="37">
        <f>SUMIFS(СВЦЭМ!$I$34:$I$777,СВЦЭМ!$A$34:$A$777,$A300,СВЦЭМ!$B$34:$B$777,F$296)+'СЕТ СН'!$F$13</f>
        <v>0</v>
      </c>
      <c r="G300" s="37">
        <f>SUMIFS(СВЦЭМ!$I$34:$I$777,СВЦЭМ!$A$34:$A$777,$A300,СВЦЭМ!$B$34:$B$777,G$296)+'СЕТ СН'!$F$13</f>
        <v>0</v>
      </c>
      <c r="H300" s="37">
        <f>SUMIFS(СВЦЭМ!$I$34:$I$777,СВЦЭМ!$A$34:$A$777,$A300,СВЦЭМ!$B$34:$B$777,H$296)+'СЕТ СН'!$F$13</f>
        <v>0</v>
      </c>
      <c r="I300" s="37">
        <f>SUMIFS(СВЦЭМ!$I$34:$I$777,СВЦЭМ!$A$34:$A$777,$A300,СВЦЭМ!$B$34:$B$777,I$296)+'СЕТ СН'!$F$13</f>
        <v>0</v>
      </c>
      <c r="J300" s="37">
        <f>SUMIFS(СВЦЭМ!$I$34:$I$777,СВЦЭМ!$A$34:$A$777,$A300,СВЦЭМ!$B$34:$B$777,J$296)+'СЕТ СН'!$F$13</f>
        <v>0</v>
      </c>
      <c r="K300" s="37">
        <f>SUMIFS(СВЦЭМ!$I$34:$I$777,СВЦЭМ!$A$34:$A$777,$A300,СВЦЭМ!$B$34:$B$777,K$296)+'СЕТ СН'!$F$13</f>
        <v>0</v>
      </c>
      <c r="L300" s="37">
        <f>SUMIFS(СВЦЭМ!$I$34:$I$777,СВЦЭМ!$A$34:$A$777,$A300,СВЦЭМ!$B$34:$B$777,L$296)+'СЕТ СН'!$F$13</f>
        <v>0</v>
      </c>
      <c r="M300" s="37">
        <f>SUMIFS(СВЦЭМ!$I$34:$I$777,СВЦЭМ!$A$34:$A$777,$A300,СВЦЭМ!$B$34:$B$777,M$296)+'СЕТ СН'!$F$13</f>
        <v>0</v>
      </c>
      <c r="N300" s="37">
        <f>SUMIFS(СВЦЭМ!$I$34:$I$777,СВЦЭМ!$A$34:$A$777,$A300,СВЦЭМ!$B$34:$B$777,N$296)+'СЕТ СН'!$F$13</f>
        <v>0</v>
      </c>
      <c r="O300" s="37">
        <f>SUMIFS(СВЦЭМ!$I$34:$I$777,СВЦЭМ!$A$34:$A$777,$A300,СВЦЭМ!$B$34:$B$777,O$296)+'СЕТ СН'!$F$13</f>
        <v>0</v>
      </c>
      <c r="P300" s="37">
        <f>SUMIFS(СВЦЭМ!$I$34:$I$777,СВЦЭМ!$A$34:$A$777,$A300,СВЦЭМ!$B$34:$B$777,P$296)+'СЕТ СН'!$F$13</f>
        <v>0</v>
      </c>
      <c r="Q300" s="37">
        <f>SUMIFS(СВЦЭМ!$I$34:$I$777,СВЦЭМ!$A$34:$A$777,$A300,СВЦЭМ!$B$34:$B$777,Q$296)+'СЕТ СН'!$F$13</f>
        <v>0</v>
      </c>
      <c r="R300" s="37">
        <f>SUMIFS(СВЦЭМ!$I$34:$I$777,СВЦЭМ!$A$34:$A$777,$A300,СВЦЭМ!$B$34:$B$777,R$296)+'СЕТ СН'!$F$13</f>
        <v>0</v>
      </c>
      <c r="S300" s="37">
        <f>SUMIFS(СВЦЭМ!$I$34:$I$777,СВЦЭМ!$A$34:$A$777,$A300,СВЦЭМ!$B$34:$B$777,S$296)+'СЕТ СН'!$F$13</f>
        <v>0</v>
      </c>
      <c r="T300" s="37">
        <f>SUMIFS(СВЦЭМ!$I$34:$I$777,СВЦЭМ!$A$34:$A$777,$A300,СВЦЭМ!$B$34:$B$777,T$296)+'СЕТ СН'!$F$13</f>
        <v>0</v>
      </c>
      <c r="U300" s="37">
        <f>SUMIFS(СВЦЭМ!$I$34:$I$777,СВЦЭМ!$A$34:$A$777,$A300,СВЦЭМ!$B$34:$B$777,U$296)+'СЕТ СН'!$F$13</f>
        <v>0</v>
      </c>
      <c r="V300" s="37">
        <f>SUMIFS(СВЦЭМ!$I$34:$I$777,СВЦЭМ!$A$34:$A$777,$A300,СВЦЭМ!$B$34:$B$777,V$296)+'СЕТ СН'!$F$13</f>
        <v>0</v>
      </c>
      <c r="W300" s="37">
        <f>SUMIFS(СВЦЭМ!$I$34:$I$777,СВЦЭМ!$A$34:$A$777,$A300,СВЦЭМ!$B$34:$B$777,W$296)+'СЕТ СН'!$F$13</f>
        <v>0</v>
      </c>
      <c r="X300" s="37">
        <f>SUMIFS(СВЦЭМ!$I$34:$I$777,СВЦЭМ!$A$34:$A$777,$A300,СВЦЭМ!$B$34:$B$777,X$296)+'СЕТ СН'!$F$13</f>
        <v>0</v>
      </c>
      <c r="Y300" s="37">
        <f>SUMIFS(СВЦЭМ!$I$34:$I$777,СВЦЭМ!$A$34:$A$777,$A300,СВЦЭМ!$B$34:$B$777,Y$296)+'СЕТ СН'!$F$13</f>
        <v>0</v>
      </c>
    </row>
    <row r="301" spans="1:27" ht="15.75" x14ac:dyDescent="0.2">
      <c r="A301" s="36">
        <f t="shared" si="8"/>
        <v>42921</v>
      </c>
      <c r="B301" s="37">
        <f>SUMIFS(СВЦЭМ!$I$34:$I$777,СВЦЭМ!$A$34:$A$777,$A301,СВЦЭМ!$B$34:$B$777,B$296)+'СЕТ СН'!$F$13</f>
        <v>0</v>
      </c>
      <c r="C301" s="37">
        <f>SUMIFS(СВЦЭМ!$I$34:$I$777,СВЦЭМ!$A$34:$A$777,$A301,СВЦЭМ!$B$34:$B$777,C$296)+'СЕТ СН'!$F$13</f>
        <v>0</v>
      </c>
      <c r="D301" s="37">
        <f>SUMIFS(СВЦЭМ!$I$34:$I$777,СВЦЭМ!$A$34:$A$777,$A301,СВЦЭМ!$B$34:$B$777,D$296)+'СЕТ СН'!$F$13</f>
        <v>0</v>
      </c>
      <c r="E301" s="37">
        <f>SUMIFS(СВЦЭМ!$I$34:$I$777,СВЦЭМ!$A$34:$A$777,$A301,СВЦЭМ!$B$34:$B$777,E$296)+'СЕТ СН'!$F$13</f>
        <v>0</v>
      </c>
      <c r="F301" s="37">
        <f>SUMIFS(СВЦЭМ!$I$34:$I$777,СВЦЭМ!$A$34:$A$777,$A301,СВЦЭМ!$B$34:$B$777,F$296)+'СЕТ СН'!$F$13</f>
        <v>0</v>
      </c>
      <c r="G301" s="37">
        <f>SUMIFS(СВЦЭМ!$I$34:$I$777,СВЦЭМ!$A$34:$A$777,$A301,СВЦЭМ!$B$34:$B$777,G$296)+'СЕТ СН'!$F$13</f>
        <v>0</v>
      </c>
      <c r="H301" s="37">
        <f>SUMIFS(СВЦЭМ!$I$34:$I$777,СВЦЭМ!$A$34:$A$777,$A301,СВЦЭМ!$B$34:$B$777,H$296)+'СЕТ СН'!$F$13</f>
        <v>0</v>
      </c>
      <c r="I301" s="37">
        <f>SUMIFS(СВЦЭМ!$I$34:$I$777,СВЦЭМ!$A$34:$A$777,$A301,СВЦЭМ!$B$34:$B$777,I$296)+'СЕТ СН'!$F$13</f>
        <v>0</v>
      </c>
      <c r="J301" s="37">
        <f>SUMIFS(СВЦЭМ!$I$34:$I$777,СВЦЭМ!$A$34:$A$777,$A301,СВЦЭМ!$B$34:$B$777,J$296)+'СЕТ СН'!$F$13</f>
        <v>0</v>
      </c>
      <c r="K301" s="37">
        <f>SUMIFS(СВЦЭМ!$I$34:$I$777,СВЦЭМ!$A$34:$A$777,$A301,СВЦЭМ!$B$34:$B$777,K$296)+'СЕТ СН'!$F$13</f>
        <v>0</v>
      </c>
      <c r="L301" s="37">
        <f>SUMIFS(СВЦЭМ!$I$34:$I$777,СВЦЭМ!$A$34:$A$777,$A301,СВЦЭМ!$B$34:$B$777,L$296)+'СЕТ СН'!$F$13</f>
        <v>0</v>
      </c>
      <c r="M301" s="37">
        <f>SUMIFS(СВЦЭМ!$I$34:$I$777,СВЦЭМ!$A$34:$A$777,$A301,СВЦЭМ!$B$34:$B$777,M$296)+'СЕТ СН'!$F$13</f>
        <v>0</v>
      </c>
      <c r="N301" s="37">
        <f>SUMIFS(СВЦЭМ!$I$34:$I$777,СВЦЭМ!$A$34:$A$777,$A301,СВЦЭМ!$B$34:$B$777,N$296)+'СЕТ СН'!$F$13</f>
        <v>0</v>
      </c>
      <c r="O301" s="37">
        <f>SUMIFS(СВЦЭМ!$I$34:$I$777,СВЦЭМ!$A$34:$A$777,$A301,СВЦЭМ!$B$34:$B$777,O$296)+'СЕТ СН'!$F$13</f>
        <v>0</v>
      </c>
      <c r="P301" s="37">
        <f>SUMIFS(СВЦЭМ!$I$34:$I$777,СВЦЭМ!$A$34:$A$777,$A301,СВЦЭМ!$B$34:$B$777,P$296)+'СЕТ СН'!$F$13</f>
        <v>0</v>
      </c>
      <c r="Q301" s="37">
        <f>SUMIFS(СВЦЭМ!$I$34:$I$777,СВЦЭМ!$A$34:$A$777,$A301,СВЦЭМ!$B$34:$B$777,Q$296)+'СЕТ СН'!$F$13</f>
        <v>0</v>
      </c>
      <c r="R301" s="37">
        <f>SUMIFS(СВЦЭМ!$I$34:$I$777,СВЦЭМ!$A$34:$A$777,$A301,СВЦЭМ!$B$34:$B$777,R$296)+'СЕТ СН'!$F$13</f>
        <v>0</v>
      </c>
      <c r="S301" s="37">
        <f>SUMIFS(СВЦЭМ!$I$34:$I$777,СВЦЭМ!$A$34:$A$777,$A301,СВЦЭМ!$B$34:$B$777,S$296)+'СЕТ СН'!$F$13</f>
        <v>0</v>
      </c>
      <c r="T301" s="37">
        <f>SUMIFS(СВЦЭМ!$I$34:$I$777,СВЦЭМ!$A$34:$A$777,$A301,СВЦЭМ!$B$34:$B$777,T$296)+'СЕТ СН'!$F$13</f>
        <v>0</v>
      </c>
      <c r="U301" s="37">
        <f>SUMIFS(СВЦЭМ!$I$34:$I$777,СВЦЭМ!$A$34:$A$777,$A301,СВЦЭМ!$B$34:$B$777,U$296)+'СЕТ СН'!$F$13</f>
        <v>0</v>
      </c>
      <c r="V301" s="37">
        <f>SUMIFS(СВЦЭМ!$I$34:$I$777,СВЦЭМ!$A$34:$A$777,$A301,СВЦЭМ!$B$34:$B$777,V$296)+'СЕТ СН'!$F$13</f>
        <v>0</v>
      </c>
      <c r="W301" s="37">
        <f>SUMIFS(СВЦЭМ!$I$34:$I$777,СВЦЭМ!$A$34:$A$777,$A301,СВЦЭМ!$B$34:$B$777,W$296)+'СЕТ СН'!$F$13</f>
        <v>0</v>
      </c>
      <c r="X301" s="37">
        <f>SUMIFS(СВЦЭМ!$I$34:$I$777,СВЦЭМ!$A$34:$A$777,$A301,СВЦЭМ!$B$34:$B$777,X$296)+'СЕТ СН'!$F$13</f>
        <v>0</v>
      </c>
      <c r="Y301" s="37">
        <f>SUMIFS(СВЦЭМ!$I$34:$I$777,СВЦЭМ!$A$34:$A$777,$A301,СВЦЭМ!$B$34:$B$777,Y$296)+'СЕТ СН'!$F$13</f>
        <v>0</v>
      </c>
    </row>
    <row r="302" spans="1:27" ht="15.75" x14ac:dyDescent="0.2">
      <c r="A302" s="36">
        <f t="shared" si="8"/>
        <v>42922</v>
      </c>
      <c r="B302" s="37">
        <f>SUMIFS(СВЦЭМ!$I$34:$I$777,СВЦЭМ!$A$34:$A$777,$A302,СВЦЭМ!$B$34:$B$777,B$296)+'СЕТ СН'!$F$13</f>
        <v>0</v>
      </c>
      <c r="C302" s="37">
        <f>SUMIFS(СВЦЭМ!$I$34:$I$777,СВЦЭМ!$A$34:$A$777,$A302,СВЦЭМ!$B$34:$B$777,C$296)+'СЕТ СН'!$F$13</f>
        <v>0</v>
      </c>
      <c r="D302" s="37">
        <f>SUMIFS(СВЦЭМ!$I$34:$I$777,СВЦЭМ!$A$34:$A$777,$A302,СВЦЭМ!$B$34:$B$777,D$296)+'СЕТ СН'!$F$13</f>
        <v>0</v>
      </c>
      <c r="E302" s="37">
        <f>SUMIFS(СВЦЭМ!$I$34:$I$777,СВЦЭМ!$A$34:$A$777,$A302,СВЦЭМ!$B$34:$B$777,E$296)+'СЕТ СН'!$F$13</f>
        <v>0</v>
      </c>
      <c r="F302" s="37">
        <f>SUMIFS(СВЦЭМ!$I$34:$I$777,СВЦЭМ!$A$34:$A$777,$A302,СВЦЭМ!$B$34:$B$777,F$296)+'СЕТ СН'!$F$13</f>
        <v>0</v>
      </c>
      <c r="G302" s="37">
        <f>SUMIFS(СВЦЭМ!$I$34:$I$777,СВЦЭМ!$A$34:$A$777,$A302,СВЦЭМ!$B$34:$B$777,G$296)+'СЕТ СН'!$F$13</f>
        <v>0</v>
      </c>
      <c r="H302" s="37">
        <f>SUMIFS(СВЦЭМ!$I$34:$I$777,СВЦЭМ!$A$34:$A$777,$A302,СВЦЭМ!$B$34:$B$777,H$296)+'СЕТ СН'!$F$13</f>
        <v>0</v>
      </c>
      <c r="I302" s="37">
        <f>SUMIFS(СВЦЭМ!$I$34:$I$777,СВЦЭМ!$A$34:$A$777,$A302,СВЦЭМ!$B$34:$B$777,I$296)+'СЕТ СН'!$F$13</f>
        <v>0</v>
      </c>
      <c r="J302" s="37">
        <f>SUMIFS(СВЦЭМ!$I$34:$I$777,СВЦЭМ!$A$34:$A$777,$A302,СВЦЭМ!$B$34:$B$777,J$296)+'СЕТ СН'!$F$13</f>
        <v>0</v>
      </c>
      <c r="K302" s="37">
        <f>SUMIFS(СВЦЭМ!$I$34:$I$777,СВЦЭМ!$A$34:$A$777,$A302,СВЦЭМ!$B$34:$B$777,K$296)+'СЕТ СН'!$F$13</f>
        <v>0</v>
      </c>
      <c r="L302" s="37">
        <f>SUMIFS(СВЦЭМ!$I$34:$I$777,СВЦЭМ!$A$34:$A$777,$A302,СВЦЭМ!$B$34:$B$777,L$296)+'СЕТ СН'!$F$13</f>
        <v>0</v>
      </c>
      <c r="M302" s="37">
        <f>SUMIFS(СВЦЭМ!$I$34:$I$777,СВЦЭМ!$A$34:$A$777,$A302,СВЦЭМ!$B$34:$B$777,M$296)+'СЕТ СН'!$F$13</f>
        <v>0</v>
      </c>
      <c r="N302" s="37">
        <f>SUMIFS(СВЦЭМ!$I$34:$I$777,СВЦЭМ!$A$34:$A$777,$A302,СВЦЭМ!$B$34:$B$777,N$296)+'СЕТ СН'!$F$13</f>
        <v>0</v>
      </c>
      <c r="O302" s="37">
        <f>SUMIFS(СВЦЭМ!$I$34:$I$777,СВЦЭМ!$A$34:$A$777,$A302,СВЦЭМ!$B$34:$B$777,O$296)+'СЕТ СН'!$F$13</f>
        <v>0</v>
      </c>
      <c r="P302" s="37">
        <f>SUMIFS(СВЦЭМ!$I$34:$I$777,СВЦЭМ!$A$34:$A$777,$A302,СВЦЭМ!$B$34:$B$777,P$296)+'СЕТ СН'!$F$13</f>
        <v>0</v>
      </c>
      <c r="Q302" s="37">
        <f>SUMIFS(СВЦЭМ!$I$34:$I$777,СВЦЭМ!$A$34:$A$777,$A302,СВЦЭМ!$B$34:$B$777,Q$296)+'СЕТ СН'!$F$13</f>
        <v>0</v>
      </c>
      <c r="R302" s="37">
        <f>SUMIFS(СВЦЭМ!$I$34:$I$777,СВЦЭМ!$A$34:$A$777,$A302,СВЦЭМ!$B$34:$B$777,R$296)+'СЕТ СН'!$F$13</f>
        <v>0</v>
      </c>
      <c r="S302" s="37">
        <f>SUMIFS(СВЦЭМ!$I$34:$I$777,СВЦЭМ!$A$34:$A$777,$A302,СВЦЭМ!$B$34:$B$777,S$296)+'СЕТ СН'!$F$13</f>
        <v>0</v>
      </c>
      <c r="T302" s="37">
        <f>SUMIFS(СВЦЭМ!$I$34:$I$777,СВЦЭМ!$A$34:$A$777,$A302,СВЦЭМ!$B$34:$B$777,T$296)+'СЕТ СН'!$F$13</f>
        <v>0</v>
      </c>
      <c r="U302" s="37">
        <f>SUMIFS(СВЦЭМ!$I$34:$I$777,СВЦЭМ!$A$34:$A$777,$A302,СВЦЭМ!$B$34:$B$777,U$296)+'СЕТ СН'!$F$13</f>
        <v>0</v>
      </c>
      <c r="V302" s="37">
        <f>SUMIFS(СВЦЭМ!$I$34:$I$777,СВЦЭМ!$A$34:$A$777,$A302,СВЦЭМ!$B$34:$B$777,V$296)+'СЕТ СН'!$F$13</f>
        <v>0</v>
      </c>
      <c r="W302" s="37">
        <f>SUMIFS(СВЦЭМ!$I$34:$I$777,СВЦЭМ!$A$34:$A$777,$A302,СВЦЭМ!$B$34:$B$777,W$296)+'СЕТ СН'!$F$13</f>
        <v>0</v>
      </c>
      <c r="X302" s="37">
        <f>SUMIFS(СВЦЭМ!$I$34:$I$777,СВЦЭМ!$A$34:$A$777,$A302,СВЦЭМ!$B$34:$B$777,X$296)+'СЕТ СН'!$F$13</f>
        <v>0</v>
      </c>
      <c r="Y302" s="37">
        <f>SUMIFS(СВЦЭМ!$I$34:$I$777,СВЦЭМ!$A$34:$A$777,$A302,СВЦЭМ!$B$34:$B$777,Y$296)+'СЕТ СН'!$F$13</f>
        <v>0</v>
      </c>
    </row>
    <row r="303" spans="1:27" ht="15.75" x14ac:dyDescent="0.2">
      <c r="A303" s="36">
        <f t="shared" si="8"/>
        <v>42923</v>
      </c>
      <c r="B303" s="37">
        <f>SUMIFS(СВЦЭМ!$I$34:$I$777,СВЦЭМ!$A$34:$A$777,$A303,СВЦЭМ!$B$34:$B$777,B$296)+'СЕТ СН'!$F$13</f>
        <v>0</v>
      </c>
      <c r="C303" s="37">
        <f>SUMIFS(СВЦЭМ!$I$34:$I$777,СВЦЭМ!$A$34:$A$777,$A303,СВЦЭМ!$B$34:$B$777,C$296)+'СЕТ СН'!$F$13</f>
        <v>0</v>
      </c>
      <c r="D303" s="37">
        <f>SUMIFS(СВЦЭМ!$I$34:$I$777,СВЦЭМ!$A$34:$A$777,$A303,СВЦЭМ!$B$34:$B$777,D$296)+'СЕТ СН'!$F$13</f>
        <v>0</v>
      </c>
      <c r="E303" s="37">
        <f>SUMIFS(СВЦЭМ!$I$34:$I$777,СВЦЭМ!$A$34:$A$777,$A303,СВЦЭМ!$B$34:$B$777,E$296)+'СЕТ СН'!$F$13</f>
        <v>0</v>
      </c>
      <c r="F303" s="37">
        <f>SUMIFS(СВЦЭМ!$I$34:$I$777,СВЦЭМ!$A$34:$A$777,$A303,СВЦЭМ!$B$34:$B$777,F$296)+'СЕТ СН'!$F$13</f>
        <v>0</v>
      </c>
      <c r="G303" s="37">
        <f>SUMIFS(СВЦЭМ!$I$34:$I$777,СВЦЭМ!$A$34:$A$777,$A303,СВЦЭМ!$B$34:$B$777,G$296)+'СЕТ СН'!$F$13</f>
        <v>0</v>
      </c>
      <c r="H303" s="37">
        <f>SUMIFS(СВЦЭМ!$I$34:$I$777,СВЦЭМ!$A$34:$A$777,$A303,СВЦЭМ!$B$34:$B$777,H$296)+'СЕТ СН'!$F$13</f>
        <v>0</v>
      </c>
      <c r="I303" s="37">
        <f>SUMIFS(СВЦЭМ!$I$34:$I$777,СВЦЭМ!$A$34:$A$777,$A303,СВЦЭМ!$B$34:$B$777,I$296)+'СЕТ СН'!$F$13</f>
        <v>0</v>
      </c>
      <c r="J303" s="37">
        <f>SUMIFS(СВЦЭМ!$I$34:$I$777,СВЦЭМ!$A$34:$A$777,$A303,СВЦЭМ!$B$34:$B$777,J$296)+'СЕТ СН'!$F$13</f>
        <v>0</v>
      </c>
      <c r="K303" s="37">
        <f>SUMIFS(СВЦЭМ!$I$34:$I$777,СВЦЭМ!$A$34:$A$777,$A303,СВЦЭМ!$B$34:$B$777,K$296)+'СЕТ СН'!$F$13</f>
        <v>0</v>
      </c>
      <c r="L303" s="37">
        <f>SUMIFS(СВЦЭМ!$I$34:$I$777,СВЦЭМ!$A$34:$A$777,$A303,СВЦЭМ!$B$34:$B$777,L$296)+'СЕТ СН'!$F$13</f>
        <v>0</v>
      </c>
      <c r="M303" s="37">
        <f>SUMIFS(СВЦЭМ!$I$34:$I$777,СВЦЭМ!$A$34:$A$777,$A303,СВЦЭМ!$B$34:$B$777,M$296)+'СЕТ СН'!$F$13</f>
        <v>0</v>
      </c>
      <c r="N303" s="37">
        <f>SUMIFS(СВЦЭМ!$I$34:$I$777,СВЦЭМ!$A$34:$A$777,$A303,СВЦЭМ!$B$34:$B$777,N$296)+'СЕТ СН'!$F$13</f>
        <v>0</v>
      </c>
      <c r="O303" s="37">
        <f>SUMIFS(СВЦЭМ!$I$34:$I$777,СВЦЭМ!$A$34:$A$777,$A303,СВЦЭМ!$B$34:$B$777,O$296)+'СЕТ СН'!$F$13</f>
        <v>0</v>
      </c>
      <c r="P303" s="37">
        <f>SUMIFS(СВЦЭМ!$I$34:$I$777,СВЦЭМ!$A$34:$A$777,$A303,СВЦЭМ!$B$34:$B$777,P$296)+'СЕТ СН'!$F$13</f>
        <v>0</v>
      </c>
      <c r="Q303" s="37">
        <f>SUMIFS(СВЦЭМ!$I$34:$I$777,СВЦЭМ!$A$34:$A$777,$A303,СВЦЭМ!$B$34:$B$777,Q$296)+'СЕТ СН'!$F$13</f>
        <v>0</v>
      </c>
      <c r="R303" s="37">
        <f>SUMIFS(СВЦЭМ!$I$34:$I$777,СВЦЭМ!$A$34:$A$777,$A303,СВЦЭМ!$B$34:$B$777,R$296)+'СЕТ СН'!$F$13</f>
        <v>0</v>
      </c>
      <c r="S303" s="37">
        <f>SUMIFS(СВЦЭМ!$I$34:$I$777,СВЦЭМ!$A$34:$A$777,$A303,СВЦЭМ!$B$34:$B$777,S$296)+'СЕТ СН'!$F$13</f>
        <v>0</v>
      </c>
      <c r="T303" s="37">
        <f>SUMIFS(СВЦЭМ!$I$34:$I$777,СВЦЭМ!$A$34:$A$777,$A303,СВЦЭМ!$B$34:$B$777,T$296)+'СЕТ СН'!$F$13</f>
        <v>0</v>
      </c>
      <c r="U303" s="37">
        <f>SUMIFS(СВЦЭМ!$I$34:$I$777,СВЦЭМ!$A$34:$A$777,$A303,СВЦЭМ!$B$34:$B$777,U$296)+'СЕТ СН'!$F$13</f>
        <v>0</v>
      </c>
      <c r="V303" s="37">
        <f>SUMIFS(СВЦЭМ!$I$34:$I$777,СВЦЭМ!$A$34:$A$777,$A303,СВЦЭМ!$B$34:$B$777,V$296)+'СЕТ СН'!$F$13</f>
        <v>0</v>
      </c>
      <c r="W303" s="37">
        <f>SUMIFS(СВЦЭМ!$I$34:$I$777,СВЦЭМ!$A$34:$A$777,$A303,СВЦЭМ!$B$34:$B$777,W$296)+'СЕТ СН'!$F$13</f>
        <v>0</v>
      </c>
      <c r="X303" s="37">
        <f>SUMIFS(СВЦЭМ!$I$34:$I$777,СВЦЭМ!$A$34:$A$777,$A303,СВЦЭМ!$B$34:$B$777,X$296)+'СЕТ СН'!$F$13</f>
        <v>0</v>
      </c>
      <c r="Y303" s="37">
        <f>SUMIFS(СВЦЭМ!$I$34:$I$777,СВЦЭМ!$A$34:$A$777,$A303,СВЦЭМ!$B$34:$B$777,Y$296)+'СЕТ СН'!$F$13</f>
        <v>0</v>
      </c>
    </row>
    <row r="304" spans="1:27" ht="15.75" x14ac:dyDescent="0.2">
      <c r="A304" s="36">
        <f t="shared" si="8"/>
        <v>42924</v>
      </c>
      <c r="B304" s="37">
        <f>SUMIFS(СВЦЭМ!$I$34:$I$777,СВЦЭМ!$A$34:$A$777,$A304,СВЦЭМ!$B$34:$B$777,B$296)+'СЕТ СН'!$F$13</f>
        <v>0</v>
      </c>
      <c r="C304" s="37">
        <f>SUMIFS(СВЦЭМ!$I$34:$I$777,СВЦЭМ!$A$34:$A$777,$A304,СВЦЭМ!$B$34:$B$777,C$296)+'СЕТ СН'!$F$13</f>
        <v>0</v>
      </c>
      <c r="D304" s="37">
        <f>SUMIFS(СВЦЭМ!$I$34:$I$777,СВЦЭМ!$A$34:$A$777,$A304,СВЦЭМ!$B$34:$B$777,D$296)+'СЕТ СН'!$F$13</f>
        <v>0</v>
      </c>
      <c r="E304" s="37">
        <f>SUMIFS(СВЦЭМ!$I$34:$I$777,СВЦЭМ!$A$34:$A$777,$A304,СВЦЭМ!$B$34:$B$777,E$296)+'СЕТ СН'!$F$13</f>
        <v>0</v>
      </c>
      <c r="F304" s="37">
        <f>SUMIFS(СВЦЭМ!$I$34:$I$777,СВЦЭМ!$A$34:$A$777,$A304,СВЦЭМ!$B$34:$B$777,F$296)+'СЕТ СН'!$F$13</f>
        <v>0</v>
      </c>
      <c r="G304" s="37">
        <f>SUMIFS(СВЦЭМ!$I$34:$I$777,СВЦЭМ!$A$34:$A$777,$A304,СВЦЭМ!$B$34:$B$777,G$296)+'СЕТ СН'!$F$13</f>
        <v>0</v>
      </c>
      <c r="H304" s="37">
        <f>SUMIFS(СВЦЭМ!$I$34:$I$777,СВЦЭМ!$A$34:$A$777,$A304,СВЦЭМ!$B$34:$B$777,H$296)+'СЕТ СН'!$F$13</f>
        <v>0</v>
      </c>
      <c r="I304" s="37">
        <f>SUMIFS(СВЦЭМ!$I$34:$I$777,СВЦЭМ!$A$34:$A$777,$A304,СВЦЭМ!$B$34:$B$777,I$296)+'СЕТ СН'!$F$13</f>
        <v>0</v>
      </c>
      <c r="J304" s="37">
        <f>SUMIFS(СВЦЭМ!$I$34:$I$777,СВЦЭМ!$A$34:$A$777,$A304,СВЦЭМ!$B$34:$B$777,J$296)+'СЕТ СН'!$F$13</f>
        <v>0</v>
      </c>
      <c r="K304" s="37">
        <f>SUMIFS(СВЦЭМ!$I$34:$I$777,СВЦЭМ!$A$34:$A$777,$A304,СВЦЭМ!$B$34:$B$777,K$296)+'СЕТ СН'!$F$13</f>
        <v>0</v>
      </c>
      <c r="L304" s="37">
        <f>SUMIFS(СВЦЭМ!$I$34:$I$777,СВЦЭМ!$A$34:$A$777,$A304,СВЦЭМ!$B$34:$B$777,L$296)+'СЕТ СН'!$F$13</f>
        <v>0</v>
      </c>
      <c r="M304" s="37">
        <f>SUMIFS(СВЦЭМ!$I$34:$I$777,СВЦЭМ!$A$34:$A$777,$A304,СВЦЭМ!$B$34:$B$777,M$296)+'СЕТ СН'!$F$13</f>
        <v>0</v>
      </c>
      <c r="N304" s="37">
        <f>SUMIFS(СВЦЭМ!$I$34:$I$777,СВЦЭМ!$A$34:$A$777,$A304,СВЦЭМ!$B$34:$B$777,N$296)+'СЕТ СН'!$F$13</f>
        <v>0</v>
      </c>
      <c r="O304" s="37">
        <f>SUMIFS(СВЦЭМ!$I$34:$I$777,СВЦЭМ!$A$34:$A$777,$A304,СВЦЭМ!$B$34:$B$777,O$296)+'СЕТ СН'!$F$13</f>
        <v>0</v>
      </c>
      <c r="P304" s="37">
        <f>SUMIFS(СВЦЭМ!$I$34:$I$777,СВЦЭМ!$A$34:$A$777,$A304,СВЦЭМ!$B$34:$B$777,P$296)+'СЕТ СН'!$F$13</f>
        <v>0</v>
      </c>
      <c r="Q304" s="37">
        <f>SUMIFS(СВЦЭМ!$I$34:$I$777,СВЦЭМ!$A$34:$A$777,$A304,СВЦЭМ!$B$34:$B$777,Q$296)+'СЕТ СН'!$F$13</f>
        <v>0</v>
      </c>
      <c r="R304" s="37">
        <f>SUMIFS(СВЦЭМ!$I$34:$I$777,СВЦЭМ!$A$34:$A$777,$A304,СВЦЭМ!$B$34:$B$777,R$296)+'СЕТ СН'!$F$13</f>
        <v>0</v>
      </c>
      <c r="S304" s="37">
        <f>SUMIFS(СВЦЭМ!$I$34:$I$777,СВЦЭМ!$A$34:$A$777,$A304,СВЦЭМ!$B$34:$B$777,S$296)+'СЕТ СН'!$F$13</f>
        <v>0</v>
      </c>
      <c r="T304" s="37">
        <f>SUMIFS(СВЦЭМ!$I$34:$I$777,СВЦЭМ!$A$34:$A$777,$A304,СВЦЭМ!$B$34:$B$777,T$296)+'СЕТ СН'!$F$13</f>
        <v>0</v>
      </c>
      <c r="U304" s="37">
        <f>SUMIFS(СВЦЭМ!$I$34:$I$777,СВЦЭМ!$A$34:$A$777,$A304,СВЦЭМ!$B$34:$B$777,U$296)+'СЕТ СН'!$F$13</f>
        <v>0</v>
      </c>
      <c r="V304" s="37">
        <f>SUMIFS(СВЦЭМ!$I$34:$I$777,СВЦЭМ!$A$34:$A$777,$A304,СВЦЭМ!$B$34:$B$777,V$296)+'СЕТ СН'!$F$13</f>
        <v>0</v>
      </c>
      <c r="W304" s="37">
        <f>SUMIFS(СВЦЭМ!$I$34:$I$777,СВЦЭМ!$A$34:$A$777,$A304,СВЦЭМ!$B$34:$B$777,W$296)+'СЕТ СН'!$F$13</f>
        <v>0</v>
      </c>
      <c r="X304" s="37">
        <f>SUMIFS(СВЦЭМ!$I$34:$I$777,СВЦЭМ!$A$34:$A$777,$A304,СВЦЭМ!$B$34:$B$777,X$296)+'СЕТ СН'!$F$13</f>
        <v>0</v>
      </c>
      <c r="Y304" s="37">
        <f>SUMIFS(СВЦЭМ!$I$34:$I$777,СВЦЭМ!$A$34:$A$777,$A304,СВЦЭМ!$B$34:$B$777,Y$296)+'СЕТ СН'!$F$13</f>
        <v>0</v>
      </c>
    </row>
    <row r="305" spans="1:25" ht="15.75" x14ac:dyDescent="0.2">
      <c r="A305" s="36">
        <f t="shared" si="8"/>
        <v>42925</v>
      </c>
      <c r="B305" s="37">
        <f>SUMIFS(СВЦЭМ!$I$34:$I$777,СВЦЭМ!$A$34:$A$777,$A305,СВЦЭМ!$B$34:$B$777,B$296)+'СЕТ СН'!$F$13</f>
        <v>0</v>
      </c>
      <c r="C305" s="37">
        <f>SUMIFS(СВЦЭМ!$I$34:$I$777,СВЦЭМ!$A$34:$A$777,$A305,СВЦЭМ!$B$34:$B$777,C$296)+'СЕТ СН'!$F$13</f>
        <v>0</v>
      </c>
      <c r="D305" s="37">
        <f>SUMIFS(СВЦЭМ!$I$34:$I$777,СВЦЭМ!$A$34:$A$777,$A305,СВЦЭМ!$B$34:$B$777,D$296)+'СЕТ СН'!$F$13</f>
        <v>0</v>
      </c>
      <c r="E305" s="37">
        <f>SUMIFS(СВЦЭМ!$I$34:$I$777,СВЦЭМ!$A$34:$A$777,$A305,СВЦЭМ!$B$34:$B$777,E$296)+'СЕТ СН'!$F$13</f>
        <v>0</v>
      </c>
      <c r="F305" s="37">
        <f>SUMIFS(СВЦЭМ!$I$34:$I$777,СВЦЭМ!$A$34:$A$777,$A305,СВЦЭМ!$B$34:$B$777,F$296)+'СЕТ СН'!$F$13</f>
        <v>0</v>
      </c>
      <c r="G305" s="37">
        <f>SUMIFS(СВЦЭМ!$I$34:$I$777,СВЦЭМ!$A$34:$A$777,$A305,СВЦЭМ!$B$34:$B$777,G$296)+'СЕТ СН'!$F$13</f>
        <v>0</v>
      </c>
      <c r="H305" s="37">
        <f>SUMIFS(СВЦЭМ!$I$34:$I$777,СВЦЭМ!$A$34:$A$777,$A305,СВЦЭМ!$B$34:$B$777,H$296)+'СЕТ СН'!$F$13</f>
        <v>0</v>
      </c>
      <c r="I305" s="37">
        <f>SUMIFS(СВЦЭМ!$I$34:$I$777,СВЦЭМ!$A$34:$A$777,$A305,СВЦЭМ!$B$34:$B$777,I$296)+'СЕТ СН'!$F$13</f>
        <v>0</v>
      </c>
      <c r="J305" s="37">
        <f>SUMIFS(СВЦЭМ!$I$34:$I$777,СВЦЭМ!$A$34:$A$777,$A305,СВЦЭМ!$B$34:$B$777,J$296)+'СЕТ СН'!$F$13</f>
        <v>0</v>
      </c>
      <c r="K305" s="37">
        <f>SUMIFS(СВЦЭМ!$I$34:$I$777,СВЦЭМ!$A$34:$A$777,$A305,СВЦЭМ!$B$34:$B$777,K$296)+'СЕТ СН'!$F$13</f>
        <v>0</v>
      </c>
      <c r="L305" s="37">
        <f>SUMIFS(СВЦЭМ!$I$34:$I$777,СВЦЭМ!$A$34:$A$777,$A305,СВЦЭМ!$B$34:$B$777,L$296)+'СЕТ СН'!$F$13</f>
        <v>0</v>
      </c>
      <c r="M305" s="37">
        <f>SUMIFS(СВЦЭМ!$I$34:$I$777,СВЦЭМ!$A$34:$A$777,$A305,СВЦЭМ!$B$34:$B$777,M$296)+'СЕТ СН'!$F$13</f>
        <v>0</v>
      </c>
      <c r="N305" s="37">
        <f>SUMIFS(СВЦЭМ!$I$34:$I$777,СВЦЭМ!$A$34:$A$777,$A305,СВЦЭМ!$B$34:$B$777,N$296)+'СЕТ СН'!$F$13</f>
        <v>0</v>
      </c>
      <c r="O305" s="37">
        <f>SUMIFS(СВЦЭМ!$I$34:$I$777,СВЦЭМ!$A$34:$A$777,$A305,СВЦЭМ!$B$34:$B$777,O$296)+'СЕТ СН'!$F$13</f>
        <v>0</v>
      </c>
      <c r="P305" s="37">
        <f>SUMIFS(СВЦЭМ!$I$34:$I$777,СВЦЭМ!$A$34:$A$777,$A305,СВЦЭМ!$B$34:$B$777,P$296)+'СЕТ СН'!$F$13</f>
        <v>0</v>
      </c>
      <c r="Q305" s="37">
        <f>SUMIFS(СВЦЭМ!$I$34:$I$777,СВЦЭМ!$A$34:$A$777,$A305,СВЦЭМ!$B$34:$B$777,Q$296)+'СЕТ СН'!$F$13</f>
        <v>0</v>
      </c>
      <c r="R305" s="37">
        <f>SUMIFS(СВЦЭМ!$I$34:$I$777,СВЦЭМ!$A$34:$A$777,$A305,СВЦЭМ!$B$34:$B$777,R$296)+'СЕТ СН'!$F$13</f>
        <v>0</v>
      </c>
      <c r="S305" s="37">
        <f>SUMIFS(СВЦЭМ!$I$34:$I$777,СВЦЭМ!$A$34:$A$777,$A305,СВЦЭМ!$B$34:$B$777,S$296)+'СЕТ СН'!$F$13</f>
        <v>0</v>
      </c>
      <c r="T305" s="37">
        <f>SUMIFS(СВЦЭМ!$I$34:$I$777,СВЦЭМ!$A$34:$A$777,$A305,СВЦЭМ!$B$34:$B$777,T$296)+'СЕТ СН'!$F$13</f>
        <v>0</v>
      </c>
      <c r="U305" s="37">
        <f>SUMIFS(СВЦЭМ!$I$34:$I$777,СВЦЭМ!$A$34:$A$777,$A305,СВЦЭМ!$B$34:$B$777,U$296)+'СЕТ СН'!$F$13</f>
        <v>0</v>
      </c>
      <c r="V305" s="37">
        <f>SUMIFS(СВЦЭМ!$I$34:$I$777,СВЦЭМ!$A$34:$A$777,$A305,СВЦЭМ!$B$34:$B$777,V$296)+'СЕТ СН'!$F$13</f>
        <v>0</v>
      </c>
      <c r="W305" s="37">
        <f>SUMIFS(СВЦЭМ!$I$34:$I$777,СВЦЭМ!$A$34:$A$777,$A305,СВЦЭМ!$B$34:$B$777,W$296)+'СЕТ СН'!$F$13</f>
        <v>0</v>
      </c>
      <c r="X305" s="37">
        <f>SUMIFS(СВЦЭМ!$I$34:$I$777,СВЦЭМ!$A$34:$A$777,$A305,СВЦЭМ!$B$34:$B$777,X$296)+'СЕТ СН'!$F$13</f>
        <v>0</v>
      </c>
      <c r="Y305" s="37">
        <f>SUMIFS(СВЦЭМ!$I$34:$I$777,СВЦЭМ!$A$34:$A$777,$A305,СВЦЭМ!$B$34:$B$777,Y$296)+'СЕТ СН'!$F$13</f>
        <v>0</v>
      </c>
    </row>
    <row r="306" spans="1:25" ht="15.75" x14ac:dyDescent="0.2">
      <c r="A306" s="36">
        <f t="shared" si="8"/>
        <v>42926</v>
      </c>
      <c r="B306" s="37">
        <f>SUMIFS(СВЦЭМ!$I$34:$I$777,СВЦЭМ!$A$34:$A$777,$A306,СВЦЭМ!$B$34:$B$777,B$296)+'СЕТ СН'!$F$13</f>
        <v>0</v>
      </c>
      <c r="C306" s="37">
        <f>SUMIFS(СВЦЭМ!$I$34:$I$777,СВЦЭМ!$A$34:$A$777,$A306,СВЦЭМ!$B$34:$B$777,C$296)+'СЕТ СН'!$F$13</f>
        <v>0</v>
      </c>
      <c r="D306" s="37">
        <f>SUMIFS(СВЦЭМ!$I$34:$I$777,СВЦЭМ!$A$34:$A$777,$A306,СВЦЭМ!$B$34:$B$777,D$296)+'СЕТ СН'!$F$13</f>
        <v>0</v>
      </c>
      <c r="E306" s="37">
        <f>SUMIFS(СВЦЭМ!$I$34:$I$777,СВЦЭМ!$A$34:$A$777,$A306,СВЦЭМ!$B$34:$B$777,E$296)+'СЕТ СН'!$F$13</f>
        <v>0</v>
      </c>
      <c r="F306" s="37">
        <f>SUMIFS(СВЦЭМ!$I$34:$I$777,СВЦЭМ!$A$34:$A$777,$A306,СВЦЭМ!$B$34:$B$777,F$296)+'СЕТ СН'!$F$13</f>
        <v>0</v>
      </c>
      <c r="G306" s="37">
        <f>SUMIFS(СВЦЭМ!$I$34:$I$777,СВЦЭМ!$A$34:$A$777,$A306,СВЦЭМ!$B$34:$B$777,G$296)+'СЕТ СН'!$F$13</f>
        <v>0</v>
      </c>
      <c r="H306" s="37">
        <f>SUMIFS(СВЦЭМ!$I$34:$I$777,СВЦЭМ!$A$34:$A$777,$A306,СВЦЭМ!$B$34:$B$777,H$296)+'СЕТ СН'!$F$13</f>
        <v>0</v>
      </c>
      <c r="I306" s="37">
        <f>SUMIFS(СВЦЭМ!$I$34:$I$777,СВЦЭМ!$A$34:$A$777,$A306,СВЦЭМ!$B$34:$B$777,I$296)+'СЕТ СН'!$F$13</f>
        <v>0</v>
      </c>
      <c r="J306" s="37">
        <f>SUMIFS(СВЦЭМ!$I$34:$I$777,СВЦЭМ!$A$34:$A$777,$A306,СВЦЭМ!$B$34:$B$777,J$296)+'СЕТ СН'!$F$13</f>
        <v>0</v>
      </c>
      <c r="K306" s="37">
        <f>SUMIFS(СВЦЭМ!$I$34:$I$777,СВЦЭМ!$A$34:$A$777,$A306,СВЦЭМ!$B$34:$B$777,K$296)+'СЕТ СН'!$F$13</f>
        <v>0</v>
      </c>
      <c r="L306" s="37">
        <f>SUMIFS(СВЦЭМ!$I$34:$I$777,СВЦЭМ!$A$34:$A$777,$A306,СВЦЭМ!$B$34:$B$777,L$296)+'СЕТ СН'!$F$13</f>
        <v>0</v>
      </c>
      <c r="M306" s="37">
        <f>SUMIFS(СВЦЭМ!$I$34:$I$777,СВЦЭМ!$A$34:$A$777,$A306,СВЦЭМ!$B$34:$B$777,M$296)+'СЕТ СН'!$F$13</f>
        <v>0</v>
      </c>
      <c r="N306" s="37">
        <f>SUMIFS(СВЦЭМ!$I$34:$I$777,СВЦЭМ!$A$34:$A$777,$A306,СВЦЭМ!$B$34:$B$777,N$296)+'СЕТ СН'!$F$13</f>
        <v>0</v>
      </c>
      <c r="O306" s="37">
        <f>SUMIFS(СВЦЭМ!$I$34:$I$777,СВЦЭМ!$A$34:$A$777,$A306,СВЦЭМ!$B$34:$B$777,O$296)+'СЕТ СН'!$F$13</f>
        <v>0</v>
      </c>
      <c r="P306" s="37">
        <f>SUMIFS(СВЦЭМ!$I$34:$I$777,СВЦЭМ!$A$34:$A$777,$A306,СВЦЭМ!$B$34:$B$777,P$296)+'СЕТ СН'!$F$13</f>
        <v>0</v>
      </c>
      <c r="Q306" s="37">
        <f>SUMIFS(СВЦЭМ!$I$34:$I$777,СВЦЭМ!$A$34:$A$777,$A306,СВЦЭМ!$B$34:$B$777,Q$296)+'СЕТ СН'!$F$13</f>
        <v>0</v>
      </c>
      <c r="R306" s="37">
        <f>SUMIFS(СВЦЭМ!$I$34:$I$777,СВЦЭМ!$A$34:$A$777,$A306,СВЦЭМ!$B$34:$B$777,R$296)+'СЕТ СН'!$F$13</f>
        <v>0</v>
      </c>
      <c r="S306" s="37">
        <f>SUMIFS(СВЦЭМ!$I$34:$I$777,СВЦЭМ!$A$34:$A$777,$A306,СВЦЭМ!$B$34:$B$777,S$296)+'СЕТ СН'!$F$13</f>
        <v>0</v>
      </c>
      <c r="T306" s="37">
        <f>SUMIFS(СВЦЭМ!$I$34:$I$777,СВЦЭМ!$A$34:$A$777,$A306,СВЦЭМ!$B$34:$B$777,T$296)+'СЕТ СН'!$F$13</f>
        <v>0</v>
      </c>
      <c r="U306" s="37">
        <f>SUMIFS(СВЦЭМ!$I$34:$I$777,СВЦЭМ!$A$34:$A$777,$A306,СВЦЭМ!$B$34:$B$777,U$296)+'СЕТ СН'!$F$13</f>
        <v>0</v>
      </c>
      <c r="V306" s="37">
        <f>SUMIFS(СВЦЭМ!$I$34:$I$777,СВЦЭМ!$A$34:$A$777,$A306,СВЦЭМ!$B$34:$B$777,V$296)+'СЕТ СН'!$F$13</f>
        <v>0</v>
      </c>
      <c r="W306" s="37">
        <f>SUMIFS(СВЦЭМ!$I$34:$I$777,СВЦЭМ!$A$34:$A$777,$A306,СВЦЭМ!$B$34:$B$777,W$296)+'СЕТ СН'!$F$13</f>
        <v>0</v>
      </c>
      <c r="X306" s="37">
        <f>SUMIFS(СВЦЭМ!$I$34:$I$777,СВЦЭМ!$A$34:$A$777,$A306,СВЦЭМ!$B$34:$B$777,X$296)+'СЕТ СН'!$F$13</f>
        <v>0</v>
      </c>
      <c r="Y306" s="37">
        <f>SUMIFS(СВЦЭМ!$I$34:$I$777,СВЦЭМ!$A$34:$A$777,$A306,СВЦЭМ!$B$34:$B$777,Y$296)+'СЕТ СН'!$F$13</f>
        <v>0</v>
      </c>
    </row>
    <row r="307" spans="1:25" ht="15.75" x14ac:dyDescent="0.2">
      <c r="A307" s="36">
        <f t="shared" si="8"/>
        <v>42927</v>
      </c>
      <c r="B307" s="37">
        <f>SUMIFS(СВЦЭМ!$I$34:$I$777,СВЦЭМ!$A$34:$A$777,$A307,СВЦЭМ!$B$34:$B$777,B$296)+'СЕТ СН'!$F$13</f>
        <v>0</v>
      </c>
      <c r="C307" s="37">
        <f>SUMIFS(СВЦЭМ!$I$34:$I$777,СВЦЭМ!$A$34:$A$777,$A307,СВЦЭМ!$B$34:$B$777,C$296)+'СЕТ СН'!$F$13</f>
        <v>0</v>
      </c>
      <c r="D307" s="37">
        <f>SUMIFS(СВЦЭМ!$I$34:$I$777,СВЦЭМ!$A$34:$A$777,$A307,СВЦЭМ!$B$34:$B$777,D$296)+'СЕТ СН'!$F$13</f>
        <v>0</v>
      </c>
      <c r="E307" s="37">
        <f>SUMIFS(СВЦЭМ!$I$34:$I$777,СВЦЭМ!$A$34:$A$777,$A307,СВЦЭМ!$B$34:$B$777,E$296)+'СЕТ СН'!$F$13</f>
        <v>0</v>
      </c>
      <c r="F307" s="37">
        <f>SUMIFS(СВЦЭМ!$I$34:$I$777,СВЦЭМ!$A$34:$A$777,$A307,СВЦЭМ!$B$34:$B$777,F$296)+'СЕТ СН'!$F$13</f>
        <v>0</v>
      </c>
      <c r="G307" s="37">
        <f>SUMIFS(СВЦЭМ!$I$34:$I$777,СВЦЭМ!$A$34:$A$777,$A307,СВЦЭМ!$B$34:$B$777,G$296)+'СЕТ СН'!$F$13</f>
        <v>0</v>
      </c>
      <c r="H307" s="37">
        <f>SUMIFS(СВЦЭМ!$I$34:$I$777,СВЦЭМ!$A$34:$A$777,$A307,СВЦЭМ!$B$34:$B$777,H$296)+'СЕТ СН'!$F$13</f>
        <v>0</v>
      </c>
      <c r="I307" s="37">
        <f>SUMIFS(СВЦЭМ!$I$34:$I$777,СВЦЭМ!$A$34:$A$777,$A307,СВЦЭМ!$B$34:$B$777,I$296)+'СЕТ СН'!$F$13</f>
        <v>0</v>
      </c>
      <c r="J307" s="37">
        <f>SUMIFS(СВЦЭМ!$I$34:$I$777,СВЦЭМ!$A$34:$A$777,$A307,СВЦЭМ!$B$34:$B$777,J$296)+'СЕТ СН'!$F$13</f>
        <v>0</v>
      </c>
      <c r="K307" s="37">
        <f>SUMIFS(СВЦЭМ!$I$34:$I$777,СВЦЭМ!$A$34:$A$777,$A307,СВЦЭМ!$B$34:$B$777,K$296)+'СЕТ СН'!$F$13</f>
        <v>0</v>
      </c>
      <c r="L307" s="37">
        <f>SUMIFS(СВЦЭМ!$I$34:$I$777,СВЦЭМ!$A$34:$A$777,$A307,СВЦЭМ!$B$34:$B$777,L$296)+'СЕТ СН'!$F$13</f>
        <v>0</v>
      </c>
      <c r="M307" s="37">
        <f>SUMIFS(СВЦЭМ!$I$34:$I$777,СВЦЭМ!$A$34:$A$777,$A307,СВЦЭМ!$B$34:$B$777,M$296)+'СЕТ СН'!$F$13</f>
        <v>0</v>
      </c>
      <c r="N307" s="37">
        <f>SUMIFS(СВЦЭМ!$I$34:$I$777,СВЦЭМ!$A$34:$A$777,$A307,СВЦЭМ!$B$34:$B$777,N$296)+'СЕТ СН'!$F$13</f>
        <v>0</v>
      </c>
      <c r="O307" s="37">
        <f>SUMIFS(СВЦЭМ!$I$34:$I$777,СВЦЭМ!$A$34:$A$777,$A307,СВЦЭМ!$B$34:$B$777,O$296)+'СЕТ СН'!$F$13</f>
        <v>0</v>
      </c>
      <c r="P307" s="37">
        <f>SUMIFS(СВЦЭМ!$I$34:$I$777,СВЦЭМ!$A$34:$A$777,$A307,СВЦЭМ!$B$34:$B$777,P$296)+'СЕТ СН'!$F$13</f>
        <v>0</v>
      </c>
      <c r="Q307" s="37">
        <f>SUMIFS(СВЦЭМ!$I$34:$I$777,СВЦЭМ!$A$34:$A$777,$A307,СВЦЭМ!$B$34:$B$777,Q$296)+'СЕТ СН'!$F$13</f>
        <v>0</v>
      </c>
      <c r="R307" s="37">
        <f>SUMIFS(СВЦЭМ!$I$34:$I$777,СВЦЭМ!$A$34:$A$777,$A307,СВЦЭМ!$B$34:$B$777,R$296)+'СЕТ СН'!$F$13</f>
        <v>0</v>
      </c>
      <c r="S307" s="37">
        <f>SUMIFS(СВЦЭМ!$I$34:$I$777,СВЦЭМ!$A$34:$A$777,$A307,СВЦЭМ!$B$34:$B$777,S$296)+'СЕТ СН'!$F$13</f>
        <v>0</v>
      </c>
      <c r="T307" s="37">
        <f>SUMIFS(СВЦЭМ!$I$34:$I$777,СВЦЭМ!$A$34:$A$777,$A307,СВЦЭМ!$B$34:$B$777,T$296)+'СЕТ СН'!$F$13</f>
        <v>0</v>
      </c>
      <c r="U307" s="37">
        <f>SUMIFS(СВЦЭМ!$I$34:$I$777,СВЦЭМ!$A$34:$A$777,$A307,СВЦЭМ!$B$34:$B$777,U$296)+'СЕТ СН'!$F$13</f>
        <v>0</v>
      </c>
      <c r="V307" s="37">
        <f>SUMIFS(СВЦЭМ!$I$34:$I$777,СВЦЭМ!$A$34:$A$777,$A307,СВЦЭМ!$B$34:$B$777,V$296)+'СЕТ СН'!$F$13</f>
        <v>0</v>
      </c>
      <c r="W307" s="37">
        <f>SUMIFS(СВЦЭМ!$I$34:$I$777,СВЦЭМ!$A$34:$A$777,$A307,СВЦЭМ!$B$34:$B$777,W$296)+'СЕТ СН'!$F$13</f>
        <v>0</v>
      </c>
      <c r="X307" s="37">
        <f>SUMIFS(СВЦЭМ!$I$34:$I$777,СВЦЭМ!$A$34:$A$777,$A307,СВЦЭМ!$B$34:$B$777,X$296)+'СЕТ СН'!$F$13</f>
        <v>0</v>
      </c>
      <c r="Y307" s="37">
        <f>SUMIFS(СВЦЭМ!$I$34:$I$777,СВЦЭМ!$A$34:$A$777,$A307,СВЦЭМ!$B$34:$B$777,Y$296)+'СЕТ СН'!$F$13</f>
        <v>0</v>
      </c>
    </row>
    <row r="308" spans="1:25" ht="15.75" x14ac:dyDescent="0.2">
      <c r="A308" s="36">
        <f t="shared" si="8"/>
        <v>42928</v>
      </c>
      <c r="B308" s="37">
        <f>SUMIFS(СВЦЭМ!$I$34:$I$777,СВЦЭМ!$A$34:$A$777,$A308,СВЦЭМ!$B$34:$B$777,B$296)+'СЕТ СН'!$F$13</f>
        <v>0</v>
      </c>
      <c r="C308" s="37">
        <f>SUMIFS(СВЦЭМ!$I$34:$I$777,СВЦЭМ!$A$34:$A$777,$A308,СВЦЭМ!$B$34:$B$777,C$296)+'СЕТ СН'!$F$13</f>
        <v>0</v>
      </c>
      <c r="D308" s="37">
        <f>SUMIFS(СВЦЭМ!$I$34:$I$777,СВЦЭМ!$A$34:$A$777,$A308,СВЦЭМ!$B$34:$B$777,D$296)+'СЕТ СН'!$F$13</f>
        <v>0</v>
      </c>
      <c r="E308" s="37">
        <f>SUMIFS(СВЦЭМ!$I$34:$I$777,СВЦЭМ!$A$34:$A$777,$A308,СВЦЭМ!$B$34:$B$777,E$296)+'СЕТ СН'!$F$13</f>
        <v>0</v>
      </c>
      <c r="F308" s="37">
        <f>SUMIFS(СВЦЭМ!$I$34:$I$777,СВЦЭМ!$A$34:$A$777,$A308,СВЦЭМ!$B$34:$B$777,F$296)+'СЕТ СН'!$F$13</f>
        <v>0</v>
      </c>
      <c r="G308" s="37">
        <f>SUMIFS(СВЦЭМ!$I$34:$I$777,СВЦЭМ!$A$34:$A$777,$A308,СВЦЭМ!$B$34:$B$777,G$296)+'СЕТ СН'!$F$13</f>
        <v>0</v>
      </c>
      <c r="H308" s="37">
        <f>SUMIFS(СВЦЭМ!$I$34:$I$777,СВЦЭМ!$A$34:$A$777,$A308,СВЦЭМ!$B$34:$B$777,H$296)+'СЕТ СН'!$F$13</f>
        <v>0</v>
      </c>
      <c r="I308" s="37">
        <f>SUMIFS(СВЦЭМ!$I$34:$I$777,СВЦЭМ!$A$34:$A$777,$A308,СВЦЭМ!$B$34:$B$777,I$296)+'СЕТ СН'!$F$13</f>
        <v>0</v>
      </c>
      <c r="J308" s="37">
        <f>SUMIFS(СВЦЭМ!$I$34:$I$777,СВЦЭМ!$A$34:$A$777,$A308,СВЦЭМ!$B$34:$B$777,J$296)+'СЕТ СН'!$F$13</f>
        <v>0</v>
      </c>
      <c r="K308" s="37">
        <f>SUMIFS(СВЦЭМ!$I$34:$I$777,СВЦЭМ!$A$34:$A$777,$A308,СВЦЭМ!$B$34:$B$777,K$296)+'СЕТ СН'!$F$13</f>
        <v>0</v>
      </c>
      <c r="L308" s="37">
        <f>SUMIFS(СВЦЭМ!$I$34:$I$777,СВЦЭМ!$A$34:$A$777,$A308,СВЦЭМ!$B$34:$B$777,L$296)+'СЕТ СН'!$F$13</f>
        <v>0</v>
      </c>
      <c r="M308" s="37">
        <f>SUMIFS(СВЦЭМ!$I$34:$I$777,СВЦЭМ!$A$34:$A$777,$A308,СВЦЭМ!$B$34:$B$777,M$296)+'СЕТ СН'!$F$13</f>
        <v>0</v>
      </c>
      <c r="N308" s="37">
        <f>SUMIFS(СВЦЭМ!$I$34:$I$777,СВЦЭМ!$A$34:$A$777,$A308,СВЦЭМ!$B$34:$B$777,N$296)+'СЕТ СН'!$F$13</f>
        <v>0</v>
      </c>
      <c r="O308" s="37">
        <f>SUMIFS(СВЦЭМ!$I$34:$I$777,СВЦЭМ!$A$34:$A$777,$A308,СВЦЭМ!$B$34:$B$777,O$296)+'СЕТ СН'!$F$13</f>
        <v>0</v>
      </c>
      <c r="P308" s="37">
        <f>SUMIFS(СВЦЭМ!$I$34:$I$777,СВЦЭМ!$A$34:$A$777,$A308,СВЦЭМ!$B$34:$B$777,P$296)+'СЕТ СН'!$F$13</f>
        <v>0</v>
      </c>
      <c r="Q308" s="37">
        <f>SUMIFS(СВЦЭМ!$I$34:$I$777,СВЦЭМ!$A$34:$A$777,$A308,СВЦЭМ!$B$34:$B$777,Q$296)+'СЕТ СН'!$F$13</f>
        <v>0</v>
      </c>
      <c r="R308" s="37">
        <f>SUMIFS(СВЦЭМ!$I$34:$I$777,СВЦЭМ!$A$34:$A$777,$A308,СВЦЭМ!$B$34:$B$777,R$296)+'СЕТ СН'!$F$13</f>
        <v>0</v>
      </c>
      <c r="S308" s="37">
        <f>SUMIFS(СВЦЭМ!$I$34:$I$777,СВЦЭМ!$A$34:$A$777,$A308,СВЦЭМ!$B$34:$B$777,S$296)+'СЕТ СН'!$F$13</f>
        <v>0</v>
      </c>
      <c r="T308" s="37">
        <f>SUMIFS(СВЦЭМ!$I$34:$I$777,СВЦЭМ!$A$34:$A$777,$A308,СВЦЭМ!$B$34:$B$777,T$296)+'СЕТ СН'!$F$13</f>
        <v>0</v>
      </c>
      <c r="U308" s="37">
        <f>SUMIFS(СВЦЭМ!$I$34:$I$777,СВЦЭМ!$A$34:$A$777,$A308,СВЦЭМ!$B$34:$B$777,U$296)+'СЕТ СН'!$F$13</f>
        <v>0</v>
      </c>
      <c r="V308" s="37">
        <f>SUMIFS(СВЦЭМ!$I$34:$I$777,СВЦЭМ!$A$34:$A$777,$A308,СВЦЭМ!$B$34:$B$777,V$296)+'СЕТ СН'!$F$13</f>
        <v>0</v>
      </c>
      <c r="W308" s="37">
        <f>SUMIFS(СВЦЭМ!$I$34:$I$777,СВЦЭМ!$A$34:$A$777,$A308,СВЦЭМ!$B$34:$B$777,W$296)+'СЕТ СН'!$F$13</f>
        <v>0</v>
      </c>
      <c r="X308" s="37">
        <f>SUMIFS(СВЦЭМ!$I$34:$I$777,СВЦЭМ!$A$34:$A$777,$A308,СВЦЭМ!$B$34:$B$777,X$296)+'СЕТ СН'!$F$13</f>
        <v>0</v>
      </c>
      <c r="Y308" s="37">
        <f>SUMIFS(СВЦЭМ!$I$34:$I$777,СВЦЭМ!$A$34:$A$777,$A308,СВЦЭМ!$B$34:$B$777,Y$296)+'СЕТ СН'!$F$13</f>
        <v>0</v>
      </c>
    </row>
    <row r="309" spans="1:25" ht="15.75" x14ac:dyDescent="0.2">
      <c r="A309" s="36">
        <f t="shared" si="8"/>
        <v>42929</v>
      </c>
      <c r="B309" s="37">
        <f>SUMIFS(СВЦЭМ!$I$34:$I$777,СВЦЭМ!$A$34:$A$777,$A309,СВЦЭМ!$B$34:$B$777,B$296)+'СЕТ СН'!$F$13</f>
        <v>0</v>
      </c>
      <c r="C309" s="37">
        <f>SUMIFS(СВЦЭМ!$I$34:$I$777,СВЦЭМ!$A$34:$A$777,$A309,СВЦЭМ!$B$34:$B$777,C$296)+'СЕТ СН'!$F$13</f>
        <v>0</v>
      </c>
      <c r="D309" s="37">
        <f>SUMIFS(СВЦЭМ!$I$34:$I$777,СВЦЭМ!$A$34:$A$777,$A309,СВЦЭМ!$B$34:$B$777,D$296)+'СЕТ СН'!$F$13</f>
        <v>0</v>
      </c>
      <c r="E309" s="37">
        <f>SUMIFS(СВЦЭМ!$I$34:$I$777,СВЦЭМ!$A$34:$A$777,$A309,СВЦЭМ!$B$34:$B$777,E$296)+'СЕТ СН'!$F$13</f>
        <v>0</v>
      </c>
      <c r="F309" s="37">
        <f>SUMIFS(СВЦЭМ!$I$34:$I$777,СВЦЭМ!$A$34:$A$777,$A309,СВЦЭМ!$B$34:$B$777,F$296)+'СЕТ СН'!$F$13</f>
        <v>0</v>
      </c>
      <c r="G309" s="37">
        <f>SUMIFS(СВЦЭМ!$I$34:$I$777,СВЦЭМ!$A$34:$A$777,$A309,СВЦЭМ!$B$34:$B$777,G$296)+'СЕТ СН'!$F$13</f>
        <v>0</v>
      </c>
      <c r="H309" s="37">
        <f>SUMIFS(СВЦЭМ!$I$34:$I$777,СВЦЭМ!$A$34:$A$777,$A309,СВЦЭМ!$B$34:$B$777,H$296)+'СЕТ СН'!$F$13</f>
        <v>0</v>
      </c>
      <c r="I309" s="37">
        <f>SUMIFS(СВЦЭМ!$I$34:$I$777,СВЦЭМ!$A$34:$A$777,$A309,СВЦЭМ!$B$34:$B$777,I$296)+'СЕТ СН'!$F$13</f>
        <v>0</v>
      </c>
      <c r="J309" s="37">
        <f>SUMIFS(СВЦЭМ!$I$34:$I$777,СВЦЭМ!$A$34:$A$777,$A309,СВЦЭМ!$B$34:$B$777,J$296)+'СЕТ СН'!$F$13</f>
        <v>0</v>
      </c>
      <c r="K309" s="37">
        <f>SUMIFS(СВЦЭМ!$I$34:$I$777,СВЦЭМ!$A$34:$A$777,$A309,СВЦЭМ!$B$34:$B$777,K$296)+'СЕТ СН'!$F$13</f>
        <v>0</v>
      </c>
      <c r="L309" s="37">
        <f>SUMIFS(СВЦЭМ!$I$34:$I$777,СВЦЭМ!$A$34:$A$777,$A309,СВЦЭМ!$B$34:$B$777,L$296)+'СЕТ СН'!$F$13</f>
        <v>0</v>
      </c>
      <c r="M309" s="37">
        <f>SUMIFS(СВЦЭМ!$I$34:$I$777,СВЦЭМ!$A$34:$A$777,$A309,СВЦЭМ!$B$34:$B$777,M$296)+'СЕТ СН'!$F$13</f>
        <v>0</v>
      </c>
      <c r="N309" s="37">
        <f>SUMIFS(СВЦЭМ!$I$34:$I$777,СВЦЭМ!$A$34:$A$777,$A309,СВЦЭМ!$B$34:$B$777,N$296)+'СЕТ СН'!$F$13</f>
        <v>0</v>
      </c>
      <c r="O309" s="37">
        <f>SUMIFS(СВЦЭМ!$I$34:$I$777,СВЦЭМ!$A$34:$A$777,$A309,СВЦЭМ!$B$34:$B$777,O$296)+'СЕТ СН'!$F$13</f>
        <v>0</v>
      </c>
      <c r="P309" s="37">
        <f>SUMIFS(СВЦЭМ!$I$34:$I$777,СВЦЭМ!$A$34:$A$777,$A309,СВЦЭМ!$B$34:$B$777,P$296)+'СЕТ СН'!$F$13</f>
        <v>0</v>
      </c>
      <c r="Q309" s="37">
        <f>SUMIFS(СВЦЭМ!$I$34:$I$777,СВЦЭМ!$A$34:$A$777,$A309,СВЦЭМ!$B$34:$B$777,Q$296)+'СЕТ СН'!$F$13</f>
        <v>0</v>
      </c>
      <c r="R309" s="37">
        <f>SUMIFS(СВЦЭМ!$I$34:$I$777,СВЦЭМ!$A$34:$A$777,$A309,СВЦЭМ!$B$34:$B$777,R$296)+'СЕТ СН'!$F$13</f>
        <v>0</v>
      </c>
      <c r="S309" s="37">
        <f>SUMIFS(СВЦЭМ!$I$34:$I$777,СВЦЭМ!$A$34:$A$777,$A309,СВЦЭМ!$B$34:$B$777,S$296)+'СЕТ СН'!$F$13</f>
        <v>0</v>
      </c>
      <c r="T309" s="37">
        <f>SUMIFS(СВЦЭМ!$I$34:$I$777,СВЦЭМ!$A$34:$A$777,$A309,СВЦЭМ!$B$34:$B$777,T$296)+'СЕТ СН'!$F$13</f>
        <v>0</v>
      </c>
      <c r="U309" s="37">
        <f>SUMIFS(СВЦЭМ!$I$34:$I$777,СВЦЭМ!$A$34:$A$777,$A309,СВЦЭМ!$B$34:$B$777,U$296)+'СЕТ СН'!$F$13</f>
        <v>0</v>
      </c>
      <c r="V309" s="37">
        <f>SUMIFS(СВЦЭМ!$I$34:$I$777,СВЦЭМ!$A$34:$A$777,$A309,СВЦЭМ!$B$34:$B$777,V$296)+'СЕТ СН'!$F$13</f>
        <v>0</v>
      </c>
      <c r="W309" s="37">
        <f>SUMIFS(СВЦЭМ!$I$34:$I$777,СВЦЭМ!$A$34:$A$777,$A309,СВЦЭМ!$B$34:$B$777,W$296)+'СЕТ СН'!$F$13</f>
        <v>0</v>
      </c>
      <c r="X309" s="37">
        <f>SUMIFS(СВЦЭМ!$I$34:$I$777,СВЦЭМ!$A$34:$A$777,$A309,СВЦЭМ!$B$34:$B$777,X$296)+'СЕТ СН'!$F$13</f>
        <v>0</v>
      </c>
      <c r="Y309" s="37">
        <f>SUMIFS(СВЦЭМ!$I$34:$I$777,СВЦЭМ!$A$34:$A$777,$A309,СВЦЭМ!$B$34:$B$777,Y$296)+'СЕТ СН'!$F$13</f>
        <v>0</v>
      </c>
    </row>
    <row r="310" spans="1:25" ht="15.75" x14ac:dyDescent="0.2">
      <c r="A310" s="36">
        <f t="shared" si="8"/>
        <v>42930</v>
      </c>
      <c r="B310" s="37">
        <f>SUMIFS(СВЦЭМ!$I$34:$I$777,СВЦЭМ!$A$34:$A$777,$A310,СВЦЭМ!$B$34:$B$777,B$296)+'СЕТ СН'!$F$13</f>
        <v>0</v>
      </c>
      <c r="C310" s="37">
        <f>SUMIFS(СВЦЭМ!$I$34:$I$777,СВЦЭМ!$A$34:$A$777,$A310,СВЦЭМ!$B$34:$B$777,C$296)+'СЕТ СН'!$F$13</f>
        <v>0</v>
      </c>
      <c r="D310" s="37">
        <f>SUMIFS(СВЦЭМ!$I$34:$I$777,СВЦЭМ!$A$34:$A$777,$A310,СВЦЭМ!$B$34:$B$777,D$296)+'СЕТ СН'!$F$13</f>
        <v>0</v>
      </c>
      <c r="E310" s="37">
        <f>SUMIFS(СВЦЭМ!$I$34:$I$777,СВЦЭМ!$A$34:$A$777,$A310,СВЦЭМ!$B$34:$B$777,E$296)+'СЕТ СН'!$F$13</f>
        <v>0</v>
      </c>
      <c r="F310" s="37">
        <f>SUMIFS(СВЦЭМ!$I$34:$I$777,СВЦЭМ!$A$34:$A$777,$A310,СВЦЭМ!$B$34:$B$777,F$296)+'СЕТ СН'!$F$13</f>
        <v>0</v>
      </c>
      <c r="G310" s="37">
        <f>SUMIFS(СВЦЭМ!$I$34:$I$777,СВЦЭМ!$A$34:$A$777,$A310,СВЦЭМ!$B$34:$B$777,G$296)+'СЕТ СН'!$F$13</f>
        <v>0</v>
      </c>
      <c r="H310" s="37">
        <f>SUMIFS(СВЦЭМ!$I$34:$I$777,СВЦЭМ!$A$34:$A$777,$A310,СВЦЭМ!$B$34:$B$777,H$296)+'СЕТ СН'!$F$13</f>
        <v>0</v>
      </c>
      <c r="I310" s="37">
        <f>SUMIFS(СВЦЭМ!$I$34:$I$777,СВЦЭМ!$A$34:$A$777,$A310,СВЦЭМ!$B$34:$B$777,I$296)+'СЕТ СН'!$F$13</f>
        <v>0</v>
      </c>
      <c r="J310" s="37">
        <f>SUMIFS(СВЦЭМ!$I$34:$I$777,СВЦЭМ!$A$34:$A$777,$A310,СВЦЭМ!$B$34:$B$777,J$296)+'СЕТ СН'!$F$13</f>
        <v>0</v>
      </c>
      <c r="K310" s="37">
        <f>SUMIFS(СВЦЭМ!$I$34:$I$777,СВЦЭМ!$A$34:$A$777,$A310,СВЦЭМ!$B$34:$B$777,K$296)+'СЕТ СН'!$F$13</f>
        <v>0</v>
      </c>
      <c r="L310" s="37">
        <f>SUMIFS(СВЦЭМ!$I$34:$I$777,СВЦЭМ!$A$34:$A$777,$A310,СВЦЭМ!$B$34:$B$777,L$296)+'СЕТ СН'!$F$13</f>
        <v>0</v>
      </c>
      <c r="M310" s="37">
        <f>SUMIFS(СВЦЭМ!$I$34:$I$777,СВЦЭМ!$A$34:$A$777,$A310,СВЦЭМ!$B$34:$B$777,M$296)+'СЕТ СН'!$F$13</f>
        <v>0</v>
      </c>
      <c r="N310" s="37">
        <f>SUMIFS(СВЦЭМ!$I$34:$I$777,СВЦЭМ!$A$34:$A$777,$A310,СВЦЭМ!$B$34:$B$777,N$296)+'СЕТ СН'!$F$13</f>
        <v>0</v>
      </c>
      <c r="O310" s="37">
        <f>SUMIFS(СВЦЭМ!$I$34:$I$777,СВЦЭМ!$A$34:$A$777,$A310,СВЦЭМ!$B$34:$B$777,O$296)+'СЕТ СН'!$F$13</f>
        <v>0</v>
      </c>
      <c r="P310" s="37">
        <f>SUMIFS(СВЦЭМ!$I$34:$I$777,СВЦЭМ!$A$34:$A$777,$A310,СВЦЭМ!$B$34:$B$777,P$296)+'СЕТ СН'!$F$13</f>
        <v>0</v>
      </c>
      <c r="Q310" s="37">
        <f>SUMIFS(СВЦЭМ!$I$34:$I$777,СВЦЭМ!$A$34:$A$777,$A310,СВЦЭМ!$B$34:$B$777,Q$296)+'СЕТ СН'!$F$13</f>
        <v>0</v>
      </c>
      <c r="R310" s="37">
        <f>SUMIFS(СВЦЭМ!$I$34:$I$777,СВЦЭМ!$A$34:$A$777,$A310,СВЦЭМ!$B$34:$B$777,R$296)+'СЕТ СН'!$F$13</f>
        <v>0</v>
      </c>
      <c r="S310" s="37">
        <f>SUMIFS(СВЦЭМ!$I$34:$I$777,СВЦЭМ!$A$34:$A$777,$A310,СВЦЭМ!$B$34:$B$777,S$296)+'СЕТ СН'!$F$13</f>
        <v>0</v>
      </c>
      <c r="T310" s="37">
        <f>SUMIFS(СВЦЭМ!$I$34:$I$777,СВЦЭМ!$A$34:$A$777,$A310,СВЦЭМ!$B$34:$B$777,T$296)+'СЕТ СН'!$F$13</f>
        <v>0</v>
      </c>
      <c r="U310" s="37">
        <f>SUMIFS(СВЦЭМ!$I$34:$I$777,СВЦЭМ!$A$34:$A$777,$A310,СВЦЭМ!$B$34:$B$777,U$296)+'СЕТ СН'!$F$13</f>
        <v>0</v>
      </c>
      <c r="V310" s="37">
        <f>SUMIFS(СВЦЭМ!$I$34:$I$777,СВЦЭМ!$A$34:$A$777,$A310,СВЦЭМ!$B$34:$B$777,V$296)+'СЕТ СН'!$F$13</f>
        <v>0</v>
      </c>
      <c r="W310" s="37">
        <f>SUMIFS(СВЦЭМ!$I$34:$I$777,СВЦЭМ!$A$34:$A$777,$A310,СВЦЭМ!$B$34:$B$777,W$296)+'СЕТ СН'!$F$13</f>
        <v>0</v>
      </c>
      <c r="X310" s="37">
        <f>SUMIFS(СВЦЭМ!$I$34:$I$777,СВЦЭМ!$A$34:$A$777,$A310,СВЦЭМ!$B$34:$B$777,X$296)+'СЕТ СН'!$F$13</f>
        <v>0</v>
      </c>
      <c r="Y310" s="37">
        <f>SUMIFS(СВЦЭМ!$I$34:$I$777,СВЦЭМ!$A$34:$A$777,$A310,СВЦЭМ!$B$34:$B$777,Y$296)+'СЕТ СН'!$F$13</f>
        <v>0</v>
      </c>
    </row>
    <row r="311" spans="1:25" ht="15.75" x14ac:dyDescent="0.2">
      <c r="A311" s="36">
        <f t="shared" si="8"/>
        <v>42931</v>
      </c>
      <c r="B311" s="37">
        <f>SUMIFS(СВЦЭМ!$I$34:$I$777,СВЦЭМ!$A$34:$A$777,$A311,СВЦЭМ!$B$34:$B$777,B$296)+'СЕТ СН'!$F$13</f>
        <v>0</v>
      </c>
      <c r="C311" s="37">
        <f>SUMIFS(СВЦЭМ!$I$34:$I$777,СВЦЭМ!$A$34:$A$777,$A311,СВЦЭМ!$B$34:$B$777,C$296)+'СЕТ СН'!$F$13</f>
        <v>0</v>
      </c>
      <c r="D311" s="37">
        <f>SUMIFS(СВЦЭМ!$I$34:$I$777,СВЦЭМ!$A$34:$A$777,$A311,СВЦЭМ!$B$34:$B$777,D$296)+'СЕТ СН'!$F$13</f>
        <v>0</v>
      </c>
      <c r="E311" s="37">
        <f>SUMIFS(СВЦЭМ!$I$34:$I$777,СВЦЭМ!$A$34:$A$777,$A311,СВЦЭМ!$B$34:$B$777,E$296)+'СЕТ СН'!$F$13</f>
        <v>0</v>
      </c>
      <c r="F311" s="37">
        <f>SUMIFS(СВЦЭМ!$I$34:$I$777,СВЦЭМ!$A$34:$A$777,$A311,СВЦЭМ!$B$34:$B$777,F$296)+'СЕТ СН'!$F$13</f>
        <v>0</v>
      </c>
      <c r="G311" s="37">
        <f>SUMIFS(СВЦЭМ!$I$34:$I$777,СВЦЭМ!$A$34:$A$777,$A311,СВЦЭМ!$B$34:$B$777,G$296)+'СЕТ СН'!$F$13</f>
        <v>0</v>
      </c>
      <c r="H311" s="37">
        <f>SUMIFS(СВЦЭМ!$I$34:$I$777,СВЦЭМ!$A$34:$A$777,$A311,СВЦЭМ!$B$34:$B$777,H$296)+'СЕТ СН'!$F$13</f>
        <v>0</v>
      </c>
      <c r="I311" s="37">
        <f>SUMIFS(СВЦЭМ!$I$34:$I$777,СВЦЭМ!$A$34:$A$777,$A311,СВЦЭМ!$B$34:$B$777,I$296)+'СЕТ СН'!$F$13</f>
        <v>0</v>
      </c>
      <c r="J311" s="37">
        <f>SUMIFS(СВЦЭМ!$I$34:$I$777,СВЦЭМ!$A$34:$A$777,$A311,СВЦЭМ!$B$34:$B$777,J$296)+'СЕТ СН'!$F$13</f>
        <v>0</v>
      </c>
      <c r="K311" s="37">
        <f>SUMIFS(СВЦЭМ!$I$34:$I$777,СВЦЭМ!$A$34:$A$777,$A311,СВЦЭМ!$B$34:$B$777,K$296)+'СЕТ СН'!$F$13</f>
        <v>0</v>
      </c>
      <c r="L311" s="37">
        <f>SUMIFS(СВЦЭМ!$I$34:$I$777,СВЦЭМ!$A$34:$A$777,$A311,СВЦЭМ!$B$34:$B$777,L$296)+'СЕТ СН'!$F$13</f>
        <v>0</v>
      </c>
      <c r="M311" s="37">
        <f>SUMIFS(СВЦЭМ!$I$34:$I$777,СВЦЭМ!$A$34:$A$777,$A311,СВЦЭМ!$B$34:$B$777,M$296)+'СЕТ СН'!$F$13</f>
        <v>0</v>
      </c>
      <c r="N311" s="37">
        <f>SUMIFS(СВЦЭМ!$I$34:$I$777,СВЦЭМ!$A$34:$A$777,$A311,СВЦЭМ!$B$34:$B$777,N$296)+'СЕТ СН'!$F$13</f>
        <v>0</v>
      </c>
      <c r="O311" s="37">
        <f>SUMIFS(СВЦЭМ!$I$34:$I$777,СВЦЭМ!$A$34:$A$777,$A311,СВЦЭМ!$B$34:$B$777,O$296)+'СЕТ СН'!$F$13</f>
        <v>0</v>
      </c>
      <c r="P311" s="37">
        <f>SUMIFS(СВЦЭМ!$I$34:$I$777,СВЦЭМ!$A$34:$A$777,$A311,СВЦЭМ!$B$34:$B$777,P$296)+'СЕТ СН'!$F$13</f>
        <v>0</v>
      </c>
      <c r="Q311" s="37">
        <f>SUMIFS(СВЦЭМ!$I$34:$I$777,СВЦЭМ!$A$34:$A$777,$A311,СВЦЭМ!$B$34:$B$777,Q$296)+'СЕТ СН'!$F$13</f>
        <v>0</v>
      </c>
      <c r="R311" s="37">
        <f>SUMIFS(СВЦЭМ!$I$34:$I$777,СВЦЭМ!$A$34:$A$777,$A311,СВЦЭМ!$B$34:$B$777,R$296)+'СЕТ СН'!$F$13</f>
        <v>0</v>
      </c>
      <c r="S311" s="37">
        <f>SUMIFS(СВЦЭМ!$I$34:$I$777,СВЦЭМ!$A$34:$A$777,$A311,СВЦЭМ!$B$34:$B$777,S$296)+'СЕТ СН'!$F$13</f>
        <v>0</v>
      </c>
      <c r="T311" s="37">
        <f>SUMIFS(СВЦЭМ!$I$34:$I$777,СВЦЭМ!$A$34:$A$777,$A311,СВЦЭМ!$B$34:$B$777,T$296)+'СЕТ СН'!$F$13</f>
        <v>0</v>
      </c>
      <c r="U311" s="37">
        <f>SUMIFS(СВЦЭМ!$I$34:$I$777,СВЦЭМ!$A$34:$A$777,$A311,СВЦЭМ!$B$34:$B$777,U$296)+'СЕТ СН'!$F$13</f>
        <v>0</v>
      </c>
      <c r="V311" s="37">
        <f>SUMIFS(СВЦЭМ!$I$34:$I$777,СВЦЭМ!$A$34:$A$777,$A311,СВЦЭМ!$B$34:$B$777,V$296)+'СЕТ СН'!$F$13</f>
        <v>0</v>
      </c>
      <c r="W311" s="37">
        <f>SUMIFS(СВЦЭМ!$I$34:$I$777,СВЦЭМ!$A$34:$A$777,$A311,СВЦЭМ!$B$34:$B$777,W$296)+'СЕТ СН'!$F$13</f>
        <v>0</v>
      </c>
      <c r="X311" s="37">
        <f>SUMIFS(СВЦЭМ!$I$34:$I$777,СВЦЭМ!$A$34:$A$777,$A311,СВЦЭМ!$B$34:$B$777,X$296)+'СЕТ СН'!$F$13</f>
        <v>0</v>
      </c>
      <c r="Y311" s="37">
        <f>SUMIFS(СВЦЭМ!$I$34:$I$777,СВЦЭМ!$A$34:$A$777,$A311,СВЦЭМ!$B$34:$B$777,Y$296)+'СЕТ СН'!$F$13</f>
        <v>0</v>
      </c>
    </row>
    <row r="312" spans="1:25" ht="15.75" x14ac:dyDescent="0.2">
      <c r="A312" s="36">
        <f t="shared" si="8"/>
        <v>42932</v>
      </c>
      <c r="B312" s="37">
        <f>SUMIFS(СВЦЭМ!$I$34:$I$777,СВЦЭМ!$A$34:$A$777,$A312,СВЦЭМ!$B$34:$B$777,B$296)+'СЕТ СН'!$F$13</f>
        <v>0</v>
      </c>
      <c r="C312" s="37">
        <f>SUMIFS(СВЦЭМ!$I$34:$I$777,СВЦЭМ!$A$34:$A$777,$A312,СВЦЭМ!$B$34:$B$777,C$296)+'СЕТ СН'!$F$13</f>
        <v>0</v>
      </c>
      <c r="D312" s="37">
        <f>SUMIFS(СВЦЭМ!$I$34:$I$777,СВЦЭМ!$A$34:$A$777,$A312,СВЦЭМ!$B$34:$B$777,D$296)+'СЕТ СН'!$F$13</f>
        <v>0</v>
      </c>
      <c r="E312" s="37">
        <f>SUMIFS(СВЦЭМ!$I$34:$I$777,СВЦЭМ!$A$34:$A$777,$A312,СВЦЭМ!$B$34:$B$777,E$296)+'СЕТ СН'!$F$13</f>
        <v>0</v>
      </c>
      <c r="F312" s="37">
        <f>SUMIFS(СВЦЭМ!$I$34:$I$777,СВЦЭМ!$A$34:$A$777,$A312,СВЦЭМ!$B$34:$B$777,F$296)+'СЕТ СН'!$F$13</f>
        <v>0</v>
      </c>
      <c r="G312" s="37">
        <f>SUMIFS(СВЦЭМ!$I$34:$I$777,СВЦЭМ!$A$34:$A$777,$A312,СВЦЭМ!$B$34:$B$777,G$296)+'СЕТ СН'!$F$13</f>
        <v>0</v>
      </c>
      <c r="H312" s="37">
        <f>SUMIFS(СВЦЭМ!$I$34:$I$777,СВЦЭМ!$A$34:$A$777,$A312,СВЦЭМ!$B$34:$B$777,H$296)+'СЕТ СН'!$F$13</f>
        <v>0</v>
      </c>
      <c r="I312" s="37">
        <f>SUMIFS(СВЦЭМ!$I$34:$I$777,СВЦЭМ!$A$34:$A$777,$A312,СВЦЭМ!$B$34:$B$777,I$296)+'СЕТ СН'!$F$13</f>
        <v>0</v>
      </c>
      <c r="J312" s="37">
        <f>SUMIFS(СВЦЭМ!$I$34:$I$777,СВЦЭМ!$A$34:$A$777,$A312,СВЦЭМ!$B$34:$B$777,J$296)+'СЕТ СН'!$F$13</f>
        <v>0</v>
      </c>
      <c r="K312" s="37">
        <f>SUMIFS(СВЦЭМ!$I$34:$I$777,СВЦЭМ!$A$34:$A$777,$A312,СВЦЭМ!$B$34:$B$777,K$296)+'СЕТ СН'!$F$13</f>
        <v>0</v>
      </c>
      <c r="L312" s="37">
        <f>SUMIFS(СВЦЭМ!$I$34:$I$777,СВЦЭМ!$A$34:$A$777,$A312,СВЦЭМ!$B$34:$B$777,L$296)+'СЕТ СН'!$F$13</f>
        <v>0</v>
      </c>
      <c r="M312" s="37">
        <f>SUMIFS(СВЦЭМ!$I$34:$I$777,СВЦЭМ!$A$34:$A$777,$A312,СВЦЭМ!$B$34:$B$777,M$296)+'СЕТ СН'!$F$13</f>
        <v>0</v>
      </c>
      <c r="N312" s="37">
        <f>SUMIFS(СВЦЭМ!$I$34:$I$777,СВЦЭМ!$A$34:$A$777,$A312,СВЦЭМ!$B$34:$B$777,N$296)+'СЕТ СН'!$F$13</f>
        <v>0</v>
      </c>
      <c r="O312" s="37">
        <f>SUMIFS(СВЦЭМ!$I$34:$I$777,СВЦЭМ!$A$34:$A$777,$A312,СВЦЭМ!$B$34:$B$777,O$296)+'СЕТ СН'!$F$13</f>
        <v>0</v>
      </c>
      <c r="P312" s="37">
        <f>SUMIFS(СВЦЭМ!$I$34:$I$777,СВЦЭМ!$A$34:$A$777,$A312,СВЦЭМ!$B$34:$B$777,P$296)+'СЕТ СН'!$F$13</f>
        <v>0</v>
      </c>
      <c r="Q312" s="37">
        <f>SUMIFS(СВЦЭМ!$I$34:$I$777,СВЦЭМ!$A$34:$A$777,$A312,СВЦЭМ!$B$34:$B$777,Q$296)+'СЕТ СН'!$F$13</f>
        <v>0</v>
      </c>
      <c r="R312" s="37">
        <f>SUMIFS(СВЦЭМ!$I$34:$I$777,СВЦЭМ!$A$34:$A$777,$A312,СВЦЭМ!$B$34:$B$777,R$296)+'СЕТ СН'!$F$13</f>
        <v>0</v>
      </c>
      <c r="S312" s="37">
        <f>SUMIFS(СВЦЭМ!$I$34:$I$777,СВЦЭМ!$A$34:$A$777,$A312,СВЦЭМ!$B$34:$B$777,S$296)+'СЕТ СН'!$F$13</f>
        <v>0</v>
      </c>
      <c r="T312" s="37">
        <f>SUMIFS(СВЦЭМ!$I$34:$I$777,СВЦЭМ!$A$34:$A$777,$A312,СВЦЭМ!$B$34:$B$777,T$296)+'СЕТ СН'!$F$13</f>
        <v>0</v>
      </c>
      <c r="U312" s="37">
        <f>SUMIFS(СВЦЭМ!$I$34:$I$777,СВЦЭМ!$A$34:$A$777,$A312,СВЦЭМ!$B$34:$B$777,U$296)+'СЕТ СН'!$F$13</f>
        <v>0</v>
      </c>
      <c r="V312" s="37">
        <f>SUMIFS(СВЦЭМ!$I$34:$I$777,СВЦЭМ!$A$34:$A$777,$A312,СВЦЭМ!$B$34:$B$777,V$296)+'СЕТ СН'!$F$13</f>
        <v>0</v>
      </c>
      <c r="W312" s="37">
        <f>SUMIFS(СВЦЭМ!$I$34:$I$777,СВЦЭМ!$A$34:$A$777,$A312,СВЦЭМ!$B$34:$B$777,W$296)+'СЕТ СН'!$F$13</f>
        <v>0</v>
      </c>
      <c r="X312" s="37">
        <f>SUMIFS(СВЦЭМ!$I$34:$I$777,СВЦЭМ!$A$34:$A$777,$A312,СВЦЭМ!$B$34:$B$777,X$296)+'СЕТ СН'!$F$13</f>
        <v>0</v>
      </c>
      <c r="Y312" s="37">
        <f>SUMIFS(СВЦЭМ!$I$34:$I$777,СВЦЭМ!$A$34:$A$777,$A312,СВЦЭМ!$B$34:$B$777,Y$296)+'СЕТ СН'!$F$13</f>
        <v>0</v>
      </c>
    </row>
    <row r="313" spans="1:25" ht="15.75" x14ac:dyDescent="0.2">
      <c r="A313" s="36">
        <f t="shared" si="8"/>
        <v>42933</v>
      </c>
      <c r="B313" s="37">
        <f>SUMIFS(СВЦЭМ!$I$34:$I$777,СВЦЭМ!$A$34:$A$777,$A313,СВЦЭМ!$B$34:$B$777,B$296)+'СЕТ СН'!$F$13</f>
        <v>0</v>
      </c>
      <c r="C313" s="37">
        <f>SUMIFS(СВЦЭМ!$I$34:$I$777,СВЦЭМ!$A$34:$A$777,$A313,СВЦЭМ!$B$34:$B$777,C$296)+'СЕТ СН'!$F$13</f>
        <v>0</v>
      </c>
      <c r="D313" s="37">
        <f>SUMIFS(СВЦЭМ!$I$34:$I$777,СВЦЭМ!$A$34:$A$777,$A313,СВЦЭМ!$B$34:$B$777,D$296)+'СЕТ СН'!$F$13</f>
        <v>0</v>
      </c>
      <c r="E313" s="37">
        <f>SUMIFS(СВЦЭМ!$I$34:$I$777,СВЦЭМ!$A$34:$A$777,$A313,СВЦЭМ!$B$34:$B$777,E$296)+'СЕТ СН'!$F$13</f>
        <v>0</v>
      </c>
      <c r="F313" s="37">
        <f>SUMIFS(СВЦЭМ!$I$34:$I$777,СВЦЭМ!$A$34:$A$777,$A313,СВЦЭМ!$B$34:$B$777,F$296)+'СЕТ СН'!$F$13</f>
        <v>0</v>
      </c>
      <c r="G313" s="37">
        <f>SUMIFS(СВЦЭМ!$I$34:$I$777,СВЦЭМ!$A$34:$A$777,$A313,СВЦЭМ!$B$34:$B$777,G$296)+'СЕТ СН'!$F$13</f>
        <v>0</v>
      </c>
      <c r="H313" s="37">
        <f>SUMIFS(СВЦЭМ!$I$34:$I$777,СВЦЭМ!$A$34:$A$777,$A313,СВЦЭМ!$B$34:$B$777,H$296)+'СЕТ СН'!$F$13</f>
        <v>0</v>
      </c>
      <c r="I313" s="37">
        <f>SUMIFS(СВЦЭМ!$I$34:$I$777,СВЦЭМ!$A$34:$A$777,$A313,СВЦЭМ!$B$34:$B$777,I$296)+'СЕТ СН'!$F$13</f>
        <v>0</v>
      </c>
      <c r="J313" s="37">
        <f>SUMIFS(СВЦЭМ!$I$34:$I$777,СВЦЭМ!$A$34:$A$777,$A313,СВЦЭМ!$B$34:$B$777,J$296)+'СЕТ СН'!$F$13</f>
        <v>0</v>
      </c>
      <c r="K313" s="37">
        <f>SUMIFS(СВЦЭМ!$I$34:$I$777,СВЦЭМ!$A$34:$A$777,$A313,СВЦЭМ!$B$34:$B$777,K$296)+'СЕТ СН'!$F$13</f>
        <v>0</v>
      </c>
      <c r="L313" s="37">
        <f>SUMIFS(СВЦЭМ!$I$34:$I$777,СВЦЭМ!$A$34:$A$777,$A313,СВЦЭМ!$B$34:$B$777,L$296)+'СЕТ СН'!$F$13</f>
        <v>0</v>
      </c>
      <c r="M313" s="37">
        <f>SUMIFS(СВЦЭМ!$I$34:$I$777,СВЦЭМ!$A$34:$A$777,$A313,СВЦЭМ!$B$34:$B$777,M$296)+'СЕТ СН'!$F$13</f>
        <v>0</v>
      </c>
      <c r="N313" s="37">
        <f>SUMIFS(СВЦЭМ!$I$34:$I$777,СВЦЭМ!$A$34:$A$777,$A313,СВЦЭМ!$B$34:$B$777,N$296)+'СЕТ СН'!$F$13</f>
        <v>0</v>
      </c>
      <c r="O313" s="37">
        <f>SUMIFS(СВЦЭМ!$I$34:$I$777,СВЦЭМ!$A$34:$A$777,$A313,СВЦЭМ!$B$34:$B$777,O$296)+'СЕТ СН'!$F$13</f>
        <v>0</v>
      </c>
      <c r="P313" s="37">
        <f>SUMIFS(СВЦЭМ!$I$34:$I$777,СВЦЭМ!$A$34:$A$777,$A313,СВЦЭМ!$B$34:$B$777,P$296)+'СЕТ СН'!$F$13</f>
        <v>0</v>
      </c>
      <c r="Q313" s="37">
        <f>SUMIFS(СВЦЭМ!$I$34:$I$777,СВЦЭМ!$A$34:$A$777,$A313,СВЦЭМ!$B$34:$B$777,Q$296)+'СЕТ СН'!$F$13</f>
        <v>0</v>
      </c>
      <c r="R313" s="37">
        <f>SUMIFS(СВЦЭМ!$I$34:$I$777,СВЦЭМ!$A$34:$A$777,$A313,СВЦЭМ!$B$34:$B$777,R$296)+'СЕТ СН'!$F$13</f>
        <v>0</v>
      </c>
      <c r="S313" s="37">
        <f>SUMIFS(СВЦЭМ!$I$34:$I$777,СВЦЭМ!$A$34:$A$777,$A313,СВЦЭМ!$B$34:$B$777,S$296)+'СЕТ СН'!$F$13</f>
        <v>0</v>
      </c>
      <c r="T313" s="37">
        <f>SUMIFS(СВЦЭМ!$I$34:$I$777,СВЦЭМ!$A$34:$A$777,$A313,СВЦЭМ!$B$34:$B$777,T$296)+'СЕТ СН'!$F$13</f>
        <v>0</v>
      </c>
      <c r="U313" s="37">
        <f>SUMIFS(СВЦЭМ!$I$34:$I$777,СВЦЭМ!$A$34:$A$777,$A313,СВЦЭМ!$B$34:$B$777,U$296)+'СЕТ СН'!$F$13</f>
        <v>0</v>
      </c>
      <c r="V313" s="37">
        <f>SUMIFS(СВЦЭМ!$I$34:$I$777,СВЦЭМ!$A$34:$A$777,$A313,СВЦЭМ!$B$34:$B$777,V$296)+'СЕТ СН'!$F$13</f>
        <v>0</v>
      </c>
      <c r="W313" s="37">
        <f>SUMIFS(СВЦЭМ!$I$34:$I$777,СВЦЭМ!$A$34:$A$777,$A313,СВЦЭМ!$B$34:$B$777,W$296)+'СЕТ СН'!$F$13</f>
        <v>0</v>
      </c>
      <c r="X313" s="37">
        <f>SUMIFS(СВЦЭМ!$I$34:$I$777,СВЦЭМ!$A$34:$A$777,$A313,СВЦЭМ!$B$34:$B$777,X$296)+'СЕТ СН'!$F$13</f>
        <v>0</v>
      </c>
      <c r="Y313" s="37">
        <f>SUMIFS(СВЦЭМ!$I$34:$I$777,СВЦЭМ!$A$34:$A$777,$A313,СВЦЭМ!$B$34:$B$777,Y$296)+'СЕТ СН'!$F$13</f>
        <v>0</v>
      </c>
    </row>
    <row r="314" spans="1:25" ht="15.75" x14ac:dyDescent="0.2">
      <c r="A314" s="36">
        <f t="shared" si="8"/>
        <v>42934</v>
      </c>
      <c r="B314" s="37">
        <f>SUMIFS(СВЦЭМ!$I$34:$I$777,СВЦЭМ!$A$34:$A$777,$A314,СВЦЭМ!$B$34:$B$777,B$296)+'СЕТ СН'!$F$13</f>
        <v>0</v>
      </c>
      <c r="C314" s="37">
        <f>SUMIFS(СВЦЭМ!$I$34:$I$777,СВЦЭМ!$A$34:$A$777,$A314,СВЦЭМ!$B$34:$B$777,C$296)+'СЕТ СН'!$F$13</f>
        <v>0</v>
      </c>
      <c r="D314" s="37">
        <f>SUMIFS(СВЦЭМ!$I$34:$I$777,СВЦЭМ!$A$34:$A$777,$A314,СВЦЭМ!$B$34:$B$777,D$296)+'СЕТ СН'!$F$13</f>
        <v>0</v>
      </c>
      <c r="E314" s="37">
        <f>SUMIFS(СВЦЭМ!$I$34:$I$777,СВЦЭМ!$A$34:$A$777,$A314,СВЦЭМ!$B$34:$B$777,E$296)+'СЕТ СН'!$F$13</f>
        <v>0</v>
      </c>
      <c r="F314" s="37">
        <f>SUMIFS(СВЦЭМ!$I$34:$I$777,СВЦЭМ!$A$34:$A$777,$A314,СВЦЭМ!$B$34:$B$777,F$296)+'СЕТ СН'!$F$13</f>
        <v>0</v>
      </c>
      <c r="G314" s="37">
        <f>SUMIFS(СВЦЭМ!$I$34:$I$777,СВЦЭМ!$A$34:$A$777,$A314,СВЦЭМ!$B$34:$B$777,G$296)+'СЕТ СН'!$F$13</f>
        <v>0</v>
      </c>
      <c r="H314" s="37">
        <f>SUMIFS(СВЦЭМ!$I$34:$I$777,СВЦЭМ!$A$34:$A$777,$A314,СВЦЭМ!$B$34:$B$777,H$296)+'СЕТ СН'!$F$13</f>
        <v>0</v>
      </c>
      <c r="I314" s="37">
        <f>SUMIFS(СВЦЭМ!$I$34:$I$777,СВЦЭМ!$A$34:$A$777,$A314,СВЦЭМ!$B$34:$B$777,I$296)+'СЕТ СН'!$F$13</f>
        <v>0</v>
      </c>
      <c r="J314" s="37">
        <f>SUMIFS(СВЦЭМ!$I$34:$I$777,СВЦЭМ!$A$34:$A$777,$A314,СВЦЭМ!$B$34:$B$777,J$296)+'СЕТ СН'!$F$13</f>
        <v>0</v>
      </c>
      <c r="K314" s="37">
        <f>SUMIFS(СВЦЭМ!$I$34:$I$777,СВЦЭМ!$A$34:$A$777,$A314,СВЦЭМ!$B$34:$B$777,K$296)+'СЕТ СН'!$F$13</f>
        <v>0</v>
      </c>
      <c r="L314" s="37">
        <f>SUMIFS(СВЦЭМ!$I$34:$I$777,СВЦЭМ!$A$34:$A$777,$A314,СВЦЭМ!$B$34:$B$777,L$296)+'СЕТ СН'!$F$13</f>
        <v>0</v>
      </c>
      <c r="M314" s="37">
        <f>SUMIFS(СВЦЭМ!$I$34:$I$777,СВЦЭМ!$A$34:$A$777,$A314,СВЦЭМ!$B$34:$B$777,M$296)+'СЕТ СН'!$F$13</f>
        <v>0</v>
      </c>
      <c r="N314" s="37">
        <f>SUMIFS(СВЦЭМ!$I$34:$I$777,СВЦЭМ!$A$34:$A$777,$A314,СВЦЭМ!$B$34:$B$777,N$296)+'СЕТ СН'!$F$13</f>
        <v>0</v>
      </c>
      <c r="O314" s="37">
        <f>SUMIFS(СВЦЭМ!$I$34:$I$777,СВЦЭМ!$A$34:$A$777,$A314,СВЦЭМ!$B$34:$B$777,O$296)+'СЕТ СН'!$F$13</f>
        <v>0</v>
      </c>
      <c r="P314" s="37">
        <f>SUMIFS(СВЦЭМ!$I$34:$I$777,СВЦЭМ!$A$34:$A$777,$A314,СВЦЭМ!$B$34:$B$777,P$296)+'СЕТ СН'!$F$13</f>
        <v>0</v>
      </c>
      <c r="Q314" s="37">
        <f>SUMIFS(СВЦЭМ!$I$34:$I$777,СВЦЭМ!$A$34:$A$777,$A314,СВЦЭМ!$B$34:$B$777,Q$296)+'СЕТ СН'!$F$13</f>
        <v>0</v>
      </c>
      <c r="R314" s="37">
        <f>SUMIFS(СВЦЭМ!$I$34:$I$777,СВЦЭМ!$A$34:$A$777,$A314,СВЦЭМ!$B$34:$B$777,R$296)+'СЕТ СН'!$F$13</f>
        <v>0</v>
      </c>
      <c r="S314" s="37">
        <f>SUMIFS(СВЦЭМ!$I$34:$I$777,СВЦЭМ!$A$34:$A$777,$A314,СВЦЭМ!$B$34:$B$777,S$296)+'СЕТ СН'!$F$13</f>
        <v>0</v>
      </c>
      <c r="T314" s="37">
        <f>SUMIFS(СВЦЭМ!$I$34:$I$777,СВЦЭМ!$A$34:$A$777,$A314,СВЦЭМ!$B$34:$B$777,T$296)+'СЕТ СН'!$F$13</f>
        <v>0</v>
      </c>
      <c r="U314" s="37">
        <f>SUMIFS(СВЦЭМ!$I$34:$I$777,СВЦЭМ!$A$34:$A$777,$A314,СВЦЭМ!$B$34:$B$777,U$296)+'СЕТ СН'!$F$13</f>
        <v>0</v>
      </c>
      <c r="V314" s="37">
        <f>SUMIFS(СВЦЭМ!$I$34:$I$777,СВЦЭМ!$A$34:$A$777,$A314,СВЦЭМ!$B$34:$B$777,V$296)+'СЕТ СН'!$F$13</f>
        <v>0</v>
      </c>
      <c r="W314" s="37">
        <f>SUMIFS(СВЦЭМ!$I$34:$I$777,СВЦЭМ!$A$34:$A$777,$A314,СВЦЭМ!$B$34:$B$777,W$296)+'СЕТ СН'!$F$13</f>
        <v>0</v>
      </c>
      <c r="X314" s="37">
        <f>SUMIFS(СВЦЭМ!$I$34:$I$777,СВЦЭМ!$A$34:$A$777,$A314,СВЦЭМ!$B$34:$B$777,X$296)+'СЕТ СН'!$F$13</f>
        <v>0</v>
      </c>
      <c r="Y314" s="37">
        <f>SUMIFS(СВЦЭМ!$I$34:$I$777,СВЦЭМ!$A$34:$A$777,$A314,СВЦЭМ!$B$34:$B$777,Y$296)+'СЕТ СН'!$F$13</f>
        <v>0</v>
      </c>
    </row>
    <row r="315" spans="1:25" ht="15.75" x14ac:dyDescent="0.2">
      <c r="A315" s="36">
        <f t="shared" si="8"/>
        <v>42935</v>
      </c>
      <c r="B315" s="37">
        <f>SUMIFS(СВЦЭМ!$I$34:$I$777,СВЦЭМ!$A$34:$A$777,$A315,СВЦЭМ!$B$34:$B$777,B$296)+'СЕТ СН'!$F$13</f>
        <v>0</v>
      </c>
      <c r="C315" s="37">
        <f>SUMIFS(СВЦЭМ!$I$34:$I$777,СВЦЭМ!$A$34:$A$777,$A315,СВЦЭМ!$B$34:$B$777,C$296)+'СЕТ СН'!$F$13</f>
        <v>0</v>
      </c>
      <c r="D315" s="37">
        <f>SUMIFS(СВЦЭМ!$I$34:$I$777,СВЦЭМ!$A$34:$A$777,$A315,СВЦЭМ!$B$34:$B$777,D$296)+'СЕТ СН'!$F$13</f>
        <v>0</v>
      </c>
      <c r="E315" s="37">
        <f>SUMIFS(СВЦЭМ!$I$34:$I$777,СВЦЭМ!$A$34:$A$777,$A315,СВЦЭМ!$B$34:$B$777,E$296)+'СЕТ СН'!$F$13</f>
        <v>0</v>
      </c>
      <c r="F315" s="37">
        <f>SUMIFS(СВЦЭМ!$I$34:$I$777,СВЦЭМ!$A$34:$A$777,$A315,СВЦЭМ!$B$34:$B$777,F$296)+'СЕТ СН'!$F$13</f>
        <v>0</v>
      </c>
      <c r="G315" s="37">
        <f>SUMIFS(СВЦЭМ!$I$34:$I$777,СВЦЭМ!$A$34:$A$777,$A315,СВЦЭМ!$B$34:$B$777,G$296)+'СЕТ СН'!$F$13</f>
        <v>0</v>
      </c>
      <c r="H315" s="37">
        <f>SUMIFS(СВЦЭМ!$I$34:$I$777,СВЦЭМ!$A$34:$A$777,$A315,СВЦЭМ!$B$34:$B$777,H$296)+'СЕТ СН'!$F$13</f>
        <v>0</v>
      </c>
      <c r="I315" s="37">
        <f>SUMIFS(СВЦЭМ!$I$34:$I$777,СВЦЭМ!$A$34:$A$777,$A315,СВЦЭМ!$B$34:$B$777,I$296)+'СЕТ СН'!$F$13</f>
        <v>0</v>
      </c>
      <c r="J315" s="37">
        <f>SUMIFS(СВЦЭМ!$I$34:$I$777,СВЦЭМ!$A$34:$A$777,$A315,СВЦЭМ!$B$34:$B$777,J$296)+'СЕТ СН'!$F$13</f>
        <v>0</v>
      </c>
      <c r="K315" s="37">
        <f>SUMIFS(СВЦЭМ!$I$34:$I$777,СВЦЭМ!$A$34:$A$777,$A315,СВЦЭМ!$B$34:$B$777,K$296)+'СЕТ СН'!$F$13</f>
        <v>0</v>
      </c>
      <c r="L315" s="37">
        <f>SUMIFS(СВЦЭМ!$I$34:$I$777,СВЦЭМ!$A$34:$A$777,$A315,СВЦЭМ!$B$34:$B$777,L$296)+'СЕТ СН'!$F$13</f>
        <v>0</v>
      </c>
      <c r="M315" s="37">
        <f>SUMIFS(СВЦЭМ!$I$34:$I$777,СВЦЭМ!$A$34:$A$777,$A315,СВЦЭМ!$B$34:$B$777,M$296)+'СЕТ СН'!$F$13</f>
        <v>0</v>
      </c>
      <c r="N315" s="37">
        <f>SUMIFS(СВЦЭМ!$I$34:$I$777,СВЦЭМ!$A$34:$A$777,$A315,СВЦЭМ!$B$34:$B$777,N$296)+'СЕТ СН'!$F$13</f>
        <v>0</v>
      </c>
      <c r="O315" s="37">
        <f>SUMIFS(СВЦЭМ!$I$34:$I$777,СВЦЭМ!$A$34:$A$777,$A315,СВЦЭМ!$B$34:$B$777,O$296)+'СЕТ СН'!$F$13</f>
        <v>0</v>
      </c>
      <c r="P315" s="37">
        <f>SUMIFS(СВЦЭМ!$I$34:$I$777,СВЦЭМ!$A$34:$A$777,$A315,СВЦЭМ!$B$34:$B$777,P$296)+'СЕТ СН'!$F$13</f>
        <v>0</v>
      </c>
      <c r="Q315" s="37">
        <f>SUMIFS(СВЦЭМ!$I$34:$I$777,СВЦЭМ!$A$34:$A$777,$A315,СВЦЭМ!$B$34:$B$777,Q$296)+'СЕТ СН'!$F$13</f>
        <v>0</v>
      </c>
      <c r="R315" s="37">
        <f>SUMIFS(СВЦЭМ!$I$34:$I$777,СВЦЭМ!$A$34:$A$777,$A315,СВЦЭМ!$B$34:$B$777,R$296)+'СЕТ СН'!$F$13</f>
        <v>0</v>
      </c>
      <c r="S315" s="37">
        <f>SUMIFS(СВЦЭМ!$I$34:$I$777,СВЦЭМ!$A$34:$A$777,$A315,СВЦЭМ!$B$34:$B$777,S$296)+'СЕТ СН'!$F$13</f>
        <v>0</v>
      </c>
      <c r="T315" s="37">
        <f>SUMIFS(СВЦЭМ!$I$34:$I$777,СВЦЭМ!$A$34:$A$777,$A315,СВЦЭМ!$B$34:$B$777,T$296)+'СЕТ СН'!$F$13</f>
        <v>0</v>
      </c>
      <c r="U315" s="37">
        <f>SUMIFS(СВЦЭМ!$I$34:$I$777,СВЦЭМ!$A$34:$A$777,$A315,СВЦЭМ!$B$34:$B$777,U$296)+'СЕТ СН'!$F$13</f>
        <v>0</v>
      </c>
      <c r="V315" s="37">
        <f>SUMIFS(СВЦЭМ!$I$34:$I$777,СВЦЭМ!$A$34:$A$777,$A315,СВЦЭМ!$B$34:$B$777,V$296)+'СЕТ СН'!$F$13</f>
        <v>0</v>
      </c>
      <c r="W315" s="37">
        <f>SUMIFS(СВЦЭМ!$I$34:$I$777,СВЦЭМ!$A$34:$A$777,$A315,СВЦЭМ!$B$34:$B$777,W$296)+'СЕТ СН'!$F$13</f>
        <v>0</v>
      </c>
      <c r="X315" s="37">
        <f>SUMIFS(СВЦЭМ!$I$34:$I$777,СВЦЭМ!$A$34:$A$777,$A315,СВЦЭМ!$B$34:$B$777,X$296)+'СЕТ СН'!$F$13</f>
        <v>0</v>
      </c>
      <c r="Y315" s="37">
        <f>SUMIFS(СВЦЭМ!$I$34:$I$777,СВЦЭМ!$A$34:$A$777,$A315,СВЦЭМ!$B$34:$B$777,Y$296)+'СЕТ СН'!$F$13</f>
        <v>0</v>
      </c>
    </row>
    <row r="316" spans="1:25" ht="15.75" x14ac:dyDescent="0.2">
      <c r="A316" s="36">
        <f t="shared" si="8"/>
        <v>42936</v>
      </c>
      <c r="B316" s="37">
        <f>SUMIFS(СВЦЭМ!$I$34:$I$777,СВЦЭМ!$A$34:$A$777,$A316,СВЦЭМ!$B$34:$B$777,B$296)+'СЕТ СН'!$F$13</f>
        <v>0</v>
      </c>
      <c r="C316" s="37">
        <f>SUMIFS(СВЦЭМ!$I$34:$I$777,СВЦЭМ!$A$34:$A$777,$A316,СВЦЭМ!$B$34:$B$777,C$296)+'СЕТ СН'!$F$13</f>
        <v>0</v>
      </c>
      <c r="D316" s="37">
        <f>SUMIFS(СВЦЭМ!$I$34:$I$777,СВЦЭМ!$A$34:$A$777,$A316,СВЦЭМ!$B$34:$B$777,D$296)+'СЕТ СН'!$F$13</f>
        <v>0</v>
      </c>
      <c r="E316" s="37">
        <f>SUMIFS(СВЦЭМ!$I$34:$I$777,СВЦЭМ!$A$34:$A$777,$A316,СВЦЭМ!$B$34:$B$777,E$296)+'СЕТ СН'!$F$13</f>
        <v>0</v>
      </c>
      <c r="F316" s="37">
        <f>SUMIFS(СВЦЭМ!$I$34:$I$777,СВЦЭМ!$A$34:$A$777,$A316,СВЦЭМ!$B$34:$B$777,F$296)+'СЕТ СН'!$F$13</f>
        <v>0</v>
      </c>
      <c r="G316" s="37">
        <f>SUMIFS(СВЦЭМ!$I$34:$I$777,СВЦЭМ!$A$34:$A$777,$A316,СВЦЭМ!$B$34:$B$777,G$296)+'СЕТ СН'!$F$13</f>
        <v>0</v>
      </c>
      <c r="H316" s="37">
        <f>SUMIFS(СВЦЭМ!$I$34:$I$777,СВЦЭМ!$A$34:$A$777,$A316,СВЦЭМ!$B$34:$B$777,H$296)+'СЕТ СН'!$F$13</f>
        <v>0</v>
      </c>
      <c r="I316" s="37">
        <f>SUMIFS(СВЦЭМ!$I$34:$I$777,СВЦЭМ!$A$34:$A$777,$A316,СВЦЭМ!$B$34:$B$777,I$296)+'СЕТ СН'!$F$13</f>
        <v>0</v>
      </c>
      <c r="J316" s="37">
        <f>SUMIFS(СВЦЭМ!$I$34:$I$777,СВЦЭМ!$A$34:$A$777,$A316,СВЦЭМ!$B$34:$B$777,J$296)+'СЕТ СН'!$F$13</f>
        <v>0</v>
      </c>
      <c r="K316" s="37">
        <f>SUMIFS(СВЦЭМ!$I$34:$I$777,СВЦЭМ!$A$34:$A$777,$A316,СВЦЭМ!$B$34:$B$777,K$296)+'СЕТ СН'!$F$13</f>
        <v>0</v>
      </c>
      <c r="L316" s="37">
        <f>SUMIFS(СВЦЭМ!$I$34:$I$777,СВЦЭМ!$A$34:$A$777,$A316,СВЦЭМ!$B$34:$B$777,L$296)+'СЕТ СН'!$F$13</f>
        <v>0</v>
      </c>
      <c r="M316" s="37">
        <f>SUMIFS(СВЦЭМ!$I$34:$I$777,СВЦЭМ!$A$34:$A$777,$A316,СВЦЭМ!$B$34:$B$777,M$296)+'СЕТ СН'!$F$13</f>
        <v>0</v>
      </c>
      <c r="N316" s="37">
        <f>SUMIFS(СВЦЭМ!$I$34:$I$777,СВЦЭМ!$A$34:$A$777,$A316,СВЦЭМ!$B$34:$B$777,N$296)+'СЕТ СН'!$F$13</f>
        <v>0</v>
      </c>
      <c r="O316" s="37">
        <f>SUMIFS(СВЦЭМ!$I$34:$I$777,СВЦЭМ!$A$34:$A$777,$A316,СВЦЭМ!$B$34:$B$777,O$296)+'СЕТ СН'!$F$13</f>
        <v>0</v>
      </c>
      <c r="P316" s="37">
        <f>SUMIFS(СВЦЭМ!$I$34:$I$777,СВЦЭМ!$A$34:$A$777,$A316,СВЦЭМ!$B$34:$B$777,P$296)+'СЕТ СН'!$F$13</f>
        <v>0</v>
      </c>
      <c r="Q316" s="37">
        <f>SUMIFS(СВЦЭМ!$I$34:$I$777,СВЦЭМ!$A$34:$A$777,$A316,СВЦЭМ!$B$34:$B$777,Q$296)+'СЕТ СН'!$F$13</f>
        <v>0</v>
      </c>
      <c r="R316" s="37">
        <f>SUMIFS(СВЦЭМ!$I$34:$I$777,СВЦЭМ!$A$34:$A$777,$A316,СВЦЭМ!$B$34:$B$777,R$296)+'СЕТ СН'!$F$13</f>
        <v>0</v>
      </c>
      <c r="S316" s="37">
        <f>SUMIFS(СВЦЭМ!$I$34:$I$777,СВЦЭМ!$A$34:$A$777,$A316,СВЦЭМ!$B$34:$B$777,S$296)+'СЕТ СН'!$F$13</f>
        <v>0</v>
      </c>
      <c r="T316" s="37">
        <f>SUMIFS(СВЦЭМ!$I$34:$I$777,СВЦЭМ!$A$34:$A$777,$A316,СВЦЭМ!$B$34:$B$777,T$296)+'СЕТ СН'!$F$13</f>
        <v>0</v>
      </c>
      <c r="U316" s="37">
        <f>SUMIFS(СВЦЭМ!$I$34:$I$777,СВЦЭМ!$A$34:$A$777,$A316,СВЦЭМ!$B$34:$B$777,U$296)+'СЕТ СН'!$F$13</f>
        <v>0</v>
      </c>
      <c r="V316" s="37">
        <f>SUMIFS(СВЦЭМ!$I$34:$I$777,СВЦЭМ!$A$34:$A$777,$A316,СВЦЭМ!$B$34:$B$777,V$296)+'СЕТ СН'!$F$13</f>
        <v>0</v>
      </c>
      <c r="W316" s="37">
        <f>SUMIFS(СВЦЭМ!$I$34:$I$777,СВЦЭМ!$A$34:$A$777,$A316,СВЦЭМ!$B$34:$B$777,W$296)+'СЕТ СН'!$F$13</f>
        <v>0</v>
      </c>
      <c r="X316" s="37">
        <f>SUMIFS(СВЦЭМ!$I$34:$I$777,СВЦЭМ!$A$34:$A$777,$A316,СВЦЭМ!$B$34:$B$777,X$296)+'СЕТ СН'!$F$13</f>
        <v>0</v>
      </c>
      <c r="Y316" s="37">
        <f>SUMIFS(СВЦЭМ!$I$34:$I$777,СВЦЭМ!$A$34:$A$777,$A316,СВЦЭМ!$B$34:$B$777,Y$296)+'СЕТ СН'!$F$13</f>
        <v>0</v>
      </c>
    </row>
    <row r="317" spans="1:25" ht="15.75" x14ac:dyDescent="0.2">
      <c r="A317" s="36">
        <f t="shared" si="8"/>
        <v>42937</v>
      </c>
      <c r="B317" s="37">
        <f>SUMIFS(СВЦЭМ!$I$34:$I$777,СВЦЭМ!$A$34:$A$777,$A317,СВЦЭМ!$B$34:$B$777,B$296)+'СЕТ СН'!$F$13</f>
        <v>0</v>
      </c>
      <c r="C317" s="37">
        <f>SUMIFS(СВЦЭМ!$I$34:$I$777,СВЦЭМ!$A$34:$A$777,$A317,СВЦЭМ!$B$34:$B$777,C$296)+'СЕТ СН'!$F$13</f>
        <v>0</v>
      </c>
      <c r="D317" s="37">
        <f>SUMIFS(СВЦЭМ!$I$34:$I$777,СВЦЭМ!$A$34:$A$777,$A317,СВЦЭМ!$B$34:$B$777,D$296)+'СЕТ СН'!$F$13</f>
        <v>0</v>
      </c>
      <c r="E317" s="37">
        <f>SUMIFS(СВЦЭМ!$I$34:$I$777,СВЦЭМ!$A$34:$A$777,$A317,СВЦЭМ!$B$34:$B$777,E$296)+'СЕТ СН'!$F$13</f>
        <v>0</v>
      </c>
      <c r="F317" s="37">
        <f>SUMIFS(СВЦЭМ!$I$34:$I$777,СВЦЭМ!$A$34:$A$777,$A317,СВЦЭМ!$B$34:$B$777,F$296)+'СЕТ СН'!$F$13</f>
        <v>0</v>
      </c>
      <c r="G317" s="37">
        <f>SUMIFS(СВЦЭМ!$I$34:$I$777,СВЦЭМ!$A$34:$A$777,$A317,СВЦЭМ!$B$34:$B$777,G$296)+'СЕТ СН'!$F$13</f>
        <v>0</v>
      </c>
      <c r="H317" s="37">
        <f>SUMIFS(СВЦЭМ!$I$34:$I$777,СВЦЭМ!$A$34:$A$777,$A317,СВЦЭМ!$B$34:$B$777,H$296)+'СЕТ СН'!$F$13</f>
        <v>0</v>
      </c>
      <c r="I317" s="37">
        <f>SUMIFS(СВЦЭМ!$I$34:$I$777,СВЦЭМ!$A$34:$A$777,$A317,СВЦЭМ!$B$34:$B$777,I$296)+'СЕТ СН'!$F$13</f>
        <v>0</v>
      </c>
      <c r="J317" s="37">
        <f>SUMIFS(СВЦЭМ!$I$34:$I$777,СВЦЭМ!$A$34:$A$777,$A317,СВЦЭМ!$B$34:$B$777,J$296)+'СЕТ СН'!$F$13</f>
        <v>0</v>
      </c>
      <c r="K317" s="37">
        <f>SUMIFS(СВЦЭМ!$I$34:$I$777,СВЦЭМ!$A$34:$A$777,$A317,СВЦЭМ!$B$34:$B$777,K$296)+'СЕТ СН'!$F$13</f>
        <v>0</v>
      </c>
      <c r="L317" s="37">
        <f>SUMIFS(СВЦЭМ!$I$34:$I$777,СВЦЭМ!$A$34:$A$777,$A317,СВЦЭМ!$B$34:$B$777,L$296)+'СЕТ СН'!$F$13</f>
        <v>0</v>
      </c>
      <c r="M317" s="37">
        <f>SUMIFS(СВЦЭМ!$I$34:$I$777,СВЦЭМ!$A$34:$A$777,$A317,СВЦЭМ!$B$34:$B$777,M$296)+'СЕТ СН'!$F$13</f>
        <v>0</v>
      </c>
      <c r="N317" s="37">
        <f>SUMIFS(СВЦЭМ!$I$34:$I$777,СВЦЭМ!$A$34:$A$777,$A317,СВЦЭМ!$B$34:$B$777,N$296)+'СЕТ СН'!$F$13</f>
        <v>0</v>
      </c>
      <c r="O317" s="37">
        <f>SUMIFS(СВЦЭМ!$I$34:$I$777,СВЦЭМ!$A$34:$A$777,$A317,СВЦЭМ!$B$34:$B$777,O$296)+'СЕТ СН'!$F$13</f>
        <v>0</v>
      </c>
      <c r="P317" s="37">
        <f>SUMIFS(СВЦЭМ!$I$34:$I$777,СВЦЭМ!$A$34:$A$777,$A317,СВЦЭМ!$B$34:$B$777,P$296)+'СЕТ СН'!$F$13</f>
        <v>0</v>
      </c>
      <c r="Q317" s="37">
        <f>SUMIFS(СВЦЭМ!$I$34:$I$777,СВЦЭМ!$A$34:$A$777,$A317,СВЦЭМ!$B$34:$B$777,Q$296)+'СЕТ СН'!$F$13</f>
        <v>0</v>
      </c>
      <c r="R317" s="37">
        <f>SUMIFS(СВЦЭМ!$I$34:$I$777,СВЦЭМ!$A$34:$A$777,$A317,СВЦЭМ!$B$34:$B$777,R$296)+'СЕТ СН'!$F$13</f>
        <v>0</v>
      </c>
      <c r="S317" s="37">
        <f>SUMIFS(СВЦЭМ!$I$34:$I$777,СВЦЭМ!$A$34:$A$777,$A317,СВЦЭМ!$B$34:$B$777,S$296)+'СЕТ СН'!$F$13</f>
        <v>0</v>
      </c>
      <c r="T317" s="37">
        <f>SUMIFS(СВЦЭМ!$I$34:$I$777,СВЦЭМ!$A$34:$A$777,$A317,СВЦЭМ!$B$34:$B$777,T$296)+'СЕТ СН'!$F$13</f>
        <v>0</v>
      </c>
      <c r="U317" s="37">
        <f>SUMIFS(СВЦЭМ!$I$34:$I$777,СВЦЭМ!$A$34:$A$777,$A317,СВЦЭМ!$B$34:$B$777,U$296)+'СЕТ СН'!$F$13</f>
        <v>0</v>
      </c>
      <c r="V317" s="37">
        <f>SUMIFS(СВЦЭМ!$I$34:$I$777,СВЦЭМ!$A$34:$A$777,$A317,СВЦЭМ!$B$34:$B$777,V$296)+'СЕТ СН'!$F$13</f>
        <v>0</v>
      </c>
      <c r="W317" s="37">
        <f>SUMIFS(СВЦЭМ!$I$34:$I$777,СВЦЭМ!$A$34:$A$777,$A317,СВЦЭМ!$B$34:$B$777,W$296)+'СЕТ СН'!$F$13</f>
        <v>0</v>
      </c>
      <c r="X317" s="37">
        <f>SUMIFS(СВЦЭМ!$I$34:$I$777,СВЦЭМ!$A$34:$A$777,$A317,СВЦЭМ!$B$34:$B$777,X$296)+'СЕТ СН'!$F$13</f>
        <v>0</v>
      </c>
      <c r="Y317" s="37">
        <f>SUMIFS(СВЦЭМ!$I$34:$I$777,СВЦЭМ!$A$34:$A$777,$A317,СВЦЭМ!$B$34:$B$777,Y$296)+'СЕТ СН'!$F$13</f>
        <v>0</v>
      </c>
    </row>
    <row r="318" spans="1:25" ht="15.75" x14ac:dyDescent="0.2">
      <c r="A318" s="36">
        <f t="shared" si="8"/>
        <v>42938</v>
      </c>
      <c r="B318" s="37">
        <f>SUMIFS(СВЦЭМ!$I$34:$I$777,СВЦЭМ!$A$34:$A$777,$A318,СВЦЭМ!$B$34:$B$777,B$296)+'СЕТ СН'!$F$13</f>
        <v>0</v>
      </c>
      <c r="C318" s="37">
        <f>SUMIFS(СВЦЭМ!$I$34:$I$777,СВЦЭМ!$A$34:$A$777,$A318,СВЦЭМ!$B$34:$B$777,C$296)+'СЕТ СН'!$F$13</f>
        <v>0</v>
      </c>
      <c r="D318" s="37">
        <f>SUMIFS(СВЦЭМ!$I$34:$I$777,СВЦЭМ!$A$34:$A$777,$A318,СВЦЭМ!$B$34:$B$777,D$296)+'СЕТ СН'!$F$13</f>
        <v>0</v>
      </c>
      <c r="E318" s="37">
        <f>SUMIFS(СВЦЭМ!$I$34:$I$777,СВЦЭМ!$A$34:$A$777,$A318,СВЦЭМ!$B$34:$B$777,E$296)+'СЕТ СН'!$F$13</f>
        <v>0</v>
      </c>
      <c r="F318" s="37">
        <f>SUMIFS(СВЦЭМ!$I$34:$I$777,СВЦЭМ!$A$34:$A$777,$A318,СВЦЭМ!$B$34:$B$777,F$296)+'СЕТ СН'!$F$13</f>
        <v>0</v>
      </c>
      <c r="G318" s="37">
        <f>SUMIFS(СВЦЭМ!$I$34:$I$777,СВЦЭМ!$A$34:$A$777,$A318,СВЦЭМ!$B$34:$B$777,G$296)+'СЕТ СН'!$F$13</f>
        <v>0</v>
      </c>
      <c r="H318" s="37">
        <f>SUMIFS(СВЦЭМ!$I$34:$I$777,СВЦЭМ!$A$34:$A$777,$A318,СВЦЭМ!$B$34:$B$777,H$296)+'СЕТ СН'!$F$13</f>
        <v>0</v>
      </c>
      <c r="I318" s="37">
        <f>SUMIFS(СВЦЭМ!$I$34:$I$777,СВЦЭМ!$A$34:$A$777,$A318,СВЦЭМ!$B$34:$B$777,I$296)+'СЕТ СН'!$F$13</f>
        <v>0</v>
      </c>
      <c r="J318" s="37">
        <f>SUMIFS(СВЦЭМ!$I$34:$I$777,СВЦЭМ!$A$34:$A$777,$A318,СВЦЭМ!$B$34:$B$777,J$296)+'СЕТ СН'!$F$13</f>
        <v>0</v>
      </c>
      <c r="K318" s="37">
        <f>SUMIFS(СВЦЭМ!$I$34:$I$777,СВЦЭМ!$A$34:$A$777,$A318,СВЦЭМ!$B$34:$B$777,K$296)+'СЕТ СН'!$F$13</f>
        <v>0</v>
      </c>
      <c r="L318" s="37">
        <f>SUMIFS(СВЦЭМ!$I$34:$I$777,СВЦЭМ!$A$34:$A$777,$A318,СВЦЭМ!$B$34:$B$777,L$296)+'СЕТ СН'!$F$13</f>
        <v>0</v>
      </c>
      <c r="M318" s="37">
        <f>SUMIFS(СВЦЭМ!$I$34:$I$777,СВЦЭМ!$A$34:$A$777,$A318,СВЦЭМ!$B$34:$B$777,M$296)+'СЕТ СН'!$F$13</f>
        <v>0</v>
      </c>
      <c r="N318" s="37">
        <f>SUMIFS(СВЦЭМ!$I$34:$I$777,СВЦЭМ!$A$34:$A$777,$A318,СВЦЭМ!$B$34:$B$777,N$296)+'СЕТ СН'!$F$13</f>
        <v>0</v>
      </c>
      <c r="O318" s="37">
        <f>SUMIFS(СВЦЭМ!$I$34:$I$777,СВЦЭМ!$A$34:$A$777,$A318,СВЦЭМ!$B$34:$B$777,O$296)+'СЕТ СН'!$F$13</f>
        <v>0</v>
      </c>
      <c r="P318" s="37">
        <f>SUMIFS(СВЦЭМ!$I$34:$I$777,СВЦЭМ!$A$34:$A$777,$A318,СВЦЭМ!$B$34:$B$777,P$296)+'СЕТ СН'!$F$13</f>
        <v>0</v>
      </c>
      <c r="Q318" s="37">
        <f>SUMIFS(СВЦЭМ!$I$34:$I$777,СВЦЭМ!$A$34:$A$777,$A318,СВЦЭМ!$B$34:$B$777,Q$296)+'СЕТ СН'!$F$13</f>
        <v>0</v>
      </c>
      <c r="R318" s="37">
        <f>SUMIFS(СВЦЭМ!$I$34:$I$777,СВЦЭМ!$A$34:$A$777,$A318,СВЦЭМ!$B$34:$B$777,R$296)+'СЕТ СН'!$F$13</f>
        <v>0</v>
      </c>
      <c r="S318" s="37">
        <f>SUMIFS(СВЦЭМ!$I$34:$I$777,СВЦЭМ!$A$34:$A$777,$A318,СВЦЭМ!$B$34:$B$777,S$296)+'СЕТ СН'!$F$13</f>
        <v>0</v>
      </c>
      <c r="T318" s="37">
        <f>SUMIFS(СВЦЭМ!$I$34:$I$777,СВЦЭМ!$A$34:$A$777,$A318,СВЦЭМ!$B$34:$B$777,T$296)+'СЕТ СН'!$F$13</f>
        <v>0</v>
      </c>
      <c r="U318" s="37">
        <f>SUMIFS(СВЦЭМ!$I$34:$I$777,СВЦЭМ!$A$34:$A$777,$A318,СВЦЭМ!$B$34:$B$777,U$296)+'СЕТ СН'!$F$13</f>
        <v>0</v>
      </c>
      <c r="V318" s="37">
        <f>SUMIFS(СВЦЭМ!$I$34:$I$777,СВЦЭМ!$A$34:$A$777,$A318,СВЦЭМ!$B$34:$B$777,V$296)+'СЕТ СН'!$F$13</f>
        <v>0</v>
      </c>
      <c r="W318" s="37">
        <f>SUMIFS(СВЦЭМ!$I$34:$I$777,СВЦЭМ!$A$34:$A$777,$A318,СВЦЭМ!$B$34:$B$777,W$296)+'СЕТ СН'!$F$13</f>
        <v>0</v>
      </c>
      <c r="X318" s="37">
        <f>SUMIFS(СВЦЭМ!$I$34:$I$777,СВЦЭМ!$A$34:$A$777,$A318,СВЦЭМ!$B$34:$B$777,X$296)+'СЕТ СН'!$F$13</f>
        <v>0</v>
      </c>
      <c r="Y318" s="37">
        <f>SUMIFS(СВЦЭМ!$I$34:$I$777,СВЦЭМ!$A$34:$A$777,$A318,СВЦЭМ!$B$34:$B$777,Y$296)+'СЕТ СН'!$F$13</f>
        <v>0</v>
      </c>
    </row>
    <row r="319" spans="1:25" ht="15.75" x14ac:dyDescent="0.2">
      <c r="A319" s="36">
        <f t="shared" si="8"/>
        <v>42939</v>
      </c>
      <c r="B319" s="37">
        <f>SUMIFS(СВЦЭМ!$I$34:$I$777,СВЦЭМ!$A$34:$A$777,$A319,СВЦЭМ!$B$34:$B$777,B$296)+'СЕТ СН'!$F$13</f>
        <v>0</v>
      </c>
      <c r="C319" s="37">
        <f>SUMIFS(СВЦЭМ!$I$34:$I$777,СВЦЭМ!$A$34:$A$777,$A319,СВЦЭМ!$B$34:$B$777,C$296)+'СЕТ СН'!$F$13</f>
        <v>0</v>
      </c>
      <c r="D319" s="37">
        <f>SUMIFS(СВЦЭМ!$I$34:$I$777,СВЦЭМ!$A$34:$A$777,$A319,СВЦЭМ!$B$34:$B$777,D$296)+'СЕТ СН'!$F$13</f>
        <v>0</v>
      </c>
      <c r="E319" s="37">
        <f>SUMIFS(СВЦЭМ!$I$34:$I$777,СВЦЭМ!$A$34:$A$777,$A319,СВЦЭМ!$B$34:$B$777,E$296)+'СЕТ СН'!$F$13</f>
        <v>0</v>
      </c>
      <c r="F319" s="37">
        <f>SUMIFS(СВЦЭМ!$I$34:$I$777,СВЦЭМ!$A$34:$A$777,$A319,СВЦЭМ!$B$34:$B$777,F$296)+'СЕТ СН'!$F$13</f>
        <v>0</v>
      </c>
      <c r="G319" s="37">
        <f>SUMIFS(СВЦЭМ!$I$34:$I$777,СВЦЭМ!$A$34:$A$777,$A319,СВЦЭМ!$B$34:$B$777,G$296)+'СЕТ СН'!$F$13</f>
        <v>0</v>
      </c>
      <c r="H319" s="37">
        <f>SUMIFS(СВЦЭМ!$I$34:$I$777,СВЦЭМ!$A$34:$A$777,$A319,СВЦЭМ!$B$34:$B$777,H$296)+'СЕТ СН'!$F$13</f>
        <v>0</v>
      </c>
      <c r="I319" s="37">
        <f>SUMIFS(СВЦЭМ!$I$34:$I$777,СВЦЭМ!$A$34:$A$777,$A319,СВЦЭМ!$B$34:$B$777,I$296)+'СЕТ СН'!$F$13</f>
        <v>0</v>
      </c>
      <c r="J319" s="37">
        <f>SUMIFS(СВЦЭМ!$I$34:$I$777,СВЦЭМ!$A$34:$A$777,$A319,СВЦЭМ!$B$34:$B$777,J$296)+'СЕТ СН'!$F$13</f>
        <v>0</v>
      </c>
      <c r="K319" s="37">
        <f>SUMIFS(СВЦЭМ!$I$34:$I$777,СВЦЭМ!$A$34:$A$777,$A319,СВЦЭМ!$B$34:$B$777,K$296)+'СЕТ СН'!$F$13</f>
        <v>0</v>
      </c>
      <c r="L319" s="37">
        <f>SUMIFS(СВЦЭМ!$I$34:$I$777,СВЦЭМ!$A$34:$A$777,$A319,СВЦЭМ!$B$34:$B$777,L$296)+'СЕТ СН'!$F$13</f>
        <v>0</v>
      </c>
      <c r="M319" s="37">
        <f>SUMIFS(СВЦЭМ!$I$34:$I$777,СВЦЭМ!$A$34:$A$777,$A319,СВЦЭМ!$B$34:$B$777,M$296)+'СЕТ СН'!$F$13</f>
        <v>0</v>
      </c>
      <c r="N319" s="37">
        <f>SUMIFS(СВЦЭМ!$I$34:$I$777,СВЦЭМ!$A$34:$A$777,$A319,СВЦЭМ!$B$34:$B$777,N$296)+'СЕТ СН'!$F$13</f>
        <v>0</v>
      </c>
      <c r="O319" s="37">
        <f>SUMIFS(СВЦЭМ!$I$34:$I$777,СВЦЭМ!$A$34:$A$777,$A319,СВЦЭМ!$B$34:$B$777,O$296)+'СЕТ СН'!$F$13</f>
        <v>0</v>
      </c>
      <c r="P319" s="37">
        <f>SUMIFS(СВЦЭМ!$I$34:$I$777,СВЦЭМ!$A$34:$A$777,$A319,СВЦЭМ!$B$34:$B$777,P$296)+'СЕТ СН'!$F$13</f>
        <v>0</v>
      </c>
      <c r="Q319" s="37">
        <f>SUMIFS(СВЦЭМ!$I$34:$I$777,СВЦЭМ!$A$34:$A$777,$A319,СВЦЭМ!$B$34:$B$777,Q$296)+'СЕТ СН'!$F$13</f>
        <v>0</v>
      </c>
      <c r="R319" s="37">
        <f>SUMIFS(СВЦЭМ!$I$34:$I$777,СВЦЭМ!$A$34:$A$777,$A319,СВЦЭМ!$B$34:$B$777,R$296)+'СЕТ СН'!$F$13</f>
        <v>0</v>
      </c>
      <c r="S319" s="37">
        <f>SUMIFS(СВЦЭМ!$I$34:$I$777,СВЦЭМ!$A$34:$A$777,$A319,СВЦЭМ!$B$34:$B$777,S$296)+'СЕТ СН'!$F$13</f>
        <v>0</v>
      </c>
      <c r="T319" s="37">
        <f>SUMIFS(СВЦЭМ!$I$34:$I$777,СВЦЭМ!$A$34:$A$777,$A319,СВЦЭМ!$B$34:$B$777,T$296)+'СЕТ СН'!$F$13</f>
        <v>0</v>
      </c>
      <c r="U319" s="37">
        <f>SUMIFS(СВЦЭМ!$I$34:$I$777,СВЦЭМ!$A$34:$A$777,$A319,СВЦЭМ!$B$34:$B$777,U$296)+'СЕТ СН'!$F$13</f>
        <v>0</v>
      </c>
      <c r="V319" s="37">
        <f>SUMIFS(СВЦЭМ!$I$34:$I$777,СВЦЭМ!$A$34:$A$777,$A319,СВЦЭМ!$B$34:$B$777,V$296)+'СЕТ СН'!$F$13</f>
        <v>0</v>
      </c>
      <c r="W319" s="37">
        <f>SUMIFS(СВЦЭМ!$I$34:$I$777,СВЦЭМ!$A$34:$A$777,$A319,СВЦЭМ!$B$34:$B$777,W$296)+'СЕТ СН'!$F$13</f>
        <v>0</v>
      </c>
      <c r="X319" s="37">
        <f>SUMIFS(СВЦЭМ!$I$34:$I$777,СВЦЭМ!$A$34:$A$777,$A319,СВЦЭМ!$B$34:$B$777,X$296)+'СЕТ СН'!$F$13</f>
        <v>0</v>
      </c>
      <c r="Y319" s="37">
        <f>SUMIFS(СВЦЭМ!$I$34:$I$777,СВЦЭМ!$A$34:$A$777,$A319,СВЦЭМ!$B$34:$B$777,Y$296)+'СЕТ СН'!$F$13</f>
        <v>0</v>
      </c>
    </row>
    <row r="320" spans="1:25" ht="15.75" x14ac:dyDescent="0.2">
      <c r="A320" s="36">
        <f t="shared" si="8"/>
        <v>42940</v>
      </c>
      <c r="B320" s="37">
        <f>SUMIFS(СВЦЭМ!$I$34:$I$777,СВЦЭМ!$A$34:$A$777,$A320,СВЦЭМ!$B$34:$B$777,B$296)+'СЕТ СН'!$F$13</f>
        <v>0</v>
      </c>
      <c r="C320" s="37">
        <f>SUMIFS(СВЦЭМ!$I$34:$I$777,СВЦЭМ!$A$34:$A$777,$A320,СВЦЭМ!$B$34:$B$777,C$296)+'СЕТ СН'!$F$13</f>
        <v>0</v>
      </c>
      <c r="D320" s="37">
        <f>SUMIFS(СВЦЭМ!$I$34:$I$777,СВЦЭМ!$A$34:$A$777,$A320,СВЦЭМ!$B$34:$B$777,D$296)+'СЕТ СН'!$F$13</f>
        <v>0</v>
      </c>
      <c r="E320" s="37">
        <f>SUMIFS(СВЦЭМ!$I$34:$I$777,СВЦЭМ!$A$34:$A$777,$A320,СВЦЭМ!$B$34:$B$777,E$296)+'СЕТ СН'!$F$13</f>
        <v>0</v>
      </c>
      <c r="F320" s="37">
        <f>SUMIFS(СВЦЭМ!$I$34:$I$777,СВЦЭМ!$A$34:$A$777,$A320,СВЦЭМ!$B$34:$B$777,F$296)+'СЕТ СН'!$F$13</f>
        <v>0</v>
      </c>
      <c r="G320" s="37">
        <f>SUMIFS(СВЦЭМ!$I$34:$I$777,СВЦЭМ!$A$34:$A$777,$A320,СВЦЭМ!$B$34:$B$777,G$296)+'СЕТ СН'!$F$13</f>
        <v>0</v>
      </c>
      <c r="H320" s="37">
        <f>SUMIFS(СВЦЭМ!$I$34:$I$777,СВЦЭМ!$A$34:$A$777,$A320,СВЦЭМ!$B$34:$B$777,H$296)+'СЕТ СН'!$F$13</f>
        <v>0</v>
      </c>
      <c r="I320" s="37">
        <f>SUMIFS(СВЦЭМ!$I$34:$I$777,СВЦЭМ!$A$34:$A$777,$A320,СВЦЭМ!$B$34:$B$777,I$296)+'СЕТ СН'!$F$13</f>
        <v>0</v>
      </c>
      <c r="J320" s="37">
        <f>SUMIFS(СВЦЭМ!$I$34:$I$777,СВЦЭМ!$A$34:$A$777,$A320,СВЦЭМ!$B$34:$B$777,J$296)+'СЕТ СН'!$F$13</f>
        <v>0</v>
      </c>
      <c r="K320" s="37">
        <f>SUMIFS(СВЦЭМ!$I$34:$I$777,СВЦЭМ!$A$34:$A$777,$A320,СВЦЭМ!$B$34:$B$777,K$296)+'СЕТ СН'!$F$13</f>
        <v>0</v>
      </c>
      <c r="L320" s="37">
        <f>SUMIFS(СВЦЭМ!$I$34:$I$777,СВЦЭМ!$A$34:$A$777,$A320,СВЦЭМ!$B$34:$B$777,L$296)+'СЕТ СН'!$F$13</f>
        <v>0</v>
      </c>
      <c r="M320" s="37">
        <f>SUMIFS(СВЦЭМ!$I$34:$I$777,СВЦЭМ!$A$34:$A$777,$A320,СВЦЭМ!$B$34:$B$777,M$296)+'СЕТ СН'!$F$13</f>
        <v>0</v>
      </c>
      <c r="N320" s="37">
        <f>SUMIFS(СВЦЭМ!$I$34:$I$777,СВЦЭМ!$A$34:$A$777,$A320,СВЦЭМ!$B$34:$B$777,N$296)+'СЕТ СН'!$F$13</f>
        <v>0</v>
      </c>
      <c r="O320" s="37">
        <f>SUMIFS(СВЦЭМ!$I$34:$I$777,СВЦЭМ!$A$34:$A$777,$A320,СВЦЭМ!$B$34:$B$777,O$296)+'СЕТ СН'!$F$13</f>
        <v>0</v>
      </c>
      <c r="P320" s="37">
        <f>SUMIFS(СВЦЭМ!$I$34:$I$777,СВЦЭМ!$A$34:$A$777,$A320,СВЦЭМ!$B$34:$B$777,P$296)+'СЕТ СН'!$F$13</f>
        <v>0</v>
      </c>
      <c r="Q320" s="37">
        <f>SUMIFS(СВЦЭМ!$I$34:$I$777,СВЦЭМ!$A$34:$A$777,$A320,СВЦЭМ!$B$34:$B$777,Q$296)+'СЕТ СН'!$F$13</f>
        <v>0</v>
      </c>
      <c r="R320" s="37">
        <f>SUMIFS(СВЦЭМ!$I$34:$I$777,СВЦЭМ!$A$34:$A$777,$A320,СВЦЭМ!$B$34:$B$777,R$296)+'СЕТ СН'!$F$13</f>
        <v>0</v>
      </c>
      <c r="S320" s="37">
        <f>SUMIFS(СВЦЭМ!$I$34:$I$777,СВЦЭМ!$A$34:$A$777,$A320,СВЦЭМ!$B$34:$B$777,S$296)+'СЕТ СН'!$F$13</f>
        <v>0</v>
      </c>
      <c r="T320" s="37">
        <f>SUMIFS(СВЦЭМ!$I$34:$I$777,СВЦЭМ!$A$34:$A$777,$A320,СВЦЭМ!$B$34:$B$777,T$296)+'СЕТ СН'!$F$13</f>
        <v>0</v>
      </c>
      <c r="U320" s="37">
        <f>SUMIFS(СВЦЭМ!$I$34:$I$777,СВЦЭМ!$A$34:$A$777,$A320,СВЦЭМ!$B$34:$B$777,U$296)+'СЕТ СН'!$F$13</f>
        <v>0</v>
      </c>
      <c r="V320" s="37">
        <f>SUMIFS(СВЦЭМ!$I$34:$I$777,СВЦЭМ!$A$34:$A$777,$A320,СВЦЭМ!$B$34:$B$777,V$296)+'СЕТ СН'!$F$13</f>
        <v>0</v>
      </c>
      <c r="W320" s="37">
        <f>SUMIFS(СВЦЭМ!$I$34:$I$777,СВЦЭМ!$A$34:$A$777,$A320,СВЦЭМ!$B$34:$B$777,W$296)+'СЕТ СН'!$F$13</f>
        <v>0</v>
      </c>
      <c r="X320" s="37">
        <f>SUMIFS(СВЦЭМ!$I$34:$I$777,СВЦЭМ!$A$34:$A$777,$A320,СВЦЭМ!$B$34:$B$777,X$296)+'СЕТ СН'!$F$13</f>
        <v>0</v>
      </c>
      <c r="Y320" s="37">
        <f>SUMIFS(СВЦЭМ!$I$34:$I$777,СВЦЭМ!$A$34:$A$777,$A320,СВЦЭМ!$B$34:$B$777,Y$296)+'СЕТ СН'!$F$13</f>
        <v>0</v>
      </c>
    </row>
    <row r="321" spans="1:27" ht="15.75" x14ac:dyDescent="0.2">
      <c r="A321" s="36">
        <f t="shared" si="8"/>
        <v>42941</v>
      </c>
      <c r="B321" s="37">
        <f>SUMIFS(СВЦЭМ!$I$34:$I$777,СВЦЭМ!$A$34:$A$777,$A321,СВЦЭМ!$B$34:$B$777,B$296)+'СЕТ СН'!$F$13</f>
        <v>0</v>
      </c>
      <c r="C321" s="37">
        <f>SUMIFS(СВЦЭМ!$I$34:$I$777,СВЦЭМ!$A$34:$A$777,$A321,СВЦЭМ!$B$34:$B$777,C$296)+'СЕТ СН'!$F$13</f>
        <v>0</v>
      </c>
      <c r="D321" s="37">
        <f>SUMIFS(СВЦЭМ!$I$34:$I$777,СВЦЭМ!$A$34:$A$777,$A321,СВЦЭМ!$B$34:$B$777,D$296)+'СЕТ СН'!$F$13</f>
        <v>0</v>
      </c>
      <c r="E321" s="37">
        <f>SUMIFS(СВЦЭМ!$I$34:$I$777,СВЦЭМ!$A$34:$A$777,$A321,СВЦЭМ!$B$34:$B$777,E$296)+'СЕТ СН'!$F$13</f>
        <v>0</v>
      </c>
      <c r="F321" s="37">
        <f>SUMIFS(СВЦЭМ!$I$34:$I$777,СВЦЭМ!$A$34:$A$777,$A321,СВЦЭМ!$B$34:$B$777,F$296)+'СЕТ СН'!$F$13</f>
        <v>0</v>
      </c>
      <c r="G321" s="37">
        <f>SUMIFS(СВЦЭМ!$I$34:$I$777,СВЦЭМ!$A$34:$A$777,$A321,СВЦЭМ!$B$34:$B$777,G$296)+'СЕТ СН'!$F$13</f>
        <v>0</v>
      </c>
      <c r="H321" s="37">
        <f>SUMIFS(СВЦЭМ!$I$34:$I$777,СВЦЭМ!$A$34:$A$777,$A321,СВЦЭМ!$B$34:$B$777,H$296)+'СЕТ СН'!$F$13</f>
        <v>0</v>
      </c>
      <c r="I321" s="37">
        <f>SUMIFS(СВЦЭМ!$I$34:$I$777,СВЦЭМ!$A$34:$A$777,$A321,СВЦЭМ!$B$34:$B$777,I$296)+'СЕТ СН'!$F$13</f>
        <v>0</v>
      </c>
      <c r="J321" s="37">
        <f>SUMIFS(СВЦЭМ!$I$34:$I$777,СВЦЭМ!$A$34:$A$777,$A321,СВЦЭМ!$B$34:$B$777,J$296)+'СЕТ СН'!$F$13</f>
        <v>0</v>
      </c>
      <c r="K321" s="37">
        <f>SUMIFS(СВЦЭМ!$I$34:$I$777,СВЦЭМ!$A$34:$A$777,$A321,СВЦЭМ!$B$34:$B$777,K$296)+'СЕТ СН'!$F$13</f>
        <v>0</v>
      </c>
      <c r="L321" s="37">
        <f>SUMIFS(СВЦЭМ!$I$34:$I$777,СВЦЭМ!$A$34:$A$777,$A321,СВЦЭМ!$B$34:$B$777,L$296)+'СЕТ СН'!$F$13</f>
        <v>0</v>
      </c>
      <c r="M321" s="37">
        <f>SUMIFS(СВЦЭМ!$I$34:$I$777,СВЦЭМ!$A$34:$A$777,$A321,СВЦЭМ!$B$34:$B$777,M$296)+'СЕТ СН'!$F$13</f>
        <v>0</v>
      </c>
      <c r="N321" s="37">
        <f>SUMIFS(СВЦЭМ!$I$34:$I$777,СВЦЭМ!$A$34:$A$777,$A321,СВЦЭМ!$B$34:$B$777,N$296)+'СЕТ СН'!$F$13</f>
        <v>0</v>
      </c>
      <c r="O321" s="37">
        <f>SUMIFS(СВЦЭМ!$I$34:$I$777,СВЦЭМ!$A$34:$A$777,$A321,СВЦЭМ!$B$34:$B$777,O$296)+'СЕТ СН'!$F$13</f>
        <v>0</v>
      </c>
      <c r="P321" s="37">
        <f>SUMIFS(СВЦЭМ!$I$34:$I$777,СВЦЭМ!$A$34:$A$777,$A321,СВЦЭМ!$B$34:$B$777,P$296)+'СЕТ СН'!$F$13</f>
        <v>0</v>
      </c>
      <c r="Q321" s="37">
        <f>SUMIFS(СВЦЭМ!$I$34:$I$777,СВЦЭМ!$A$34:$A$777,$A321,СВЦЭМ!$B$34:$B$777,Q$296)+'СЕТ СН'!$F$13</f>
        <v>0</v>
      </c>
      <c r="R321" s="37">
        <f>SUMIFS(СВЦЭМ!$I$34:$I$777,СВЦЭМ!$A$34:$A$777,$A321,СВЦЭМ!$B$34:$B$777,R$296)+'СЕТ СН'!$F$13</f>
        <v>0</v>
      </c>
      <c r="S321" s="37">
        <f>SUMIFS(СВЦЭМ!$I$34:$I$777,СВЦЭМ!$A$34:$A$777,$A321,СВЦЭМ!$B$34:$B$777,S$296)+'СЕТ СН'!$F$13</f>
        <v>0</v>
      </c>
      <c r="T321" s="37">
        <f>SUMIFS(СВЦЭМ!$I$34:$I$777,СВЦЭМ!$A$34:$A$777,$A321,СВЦЭМ!$B$34:$B$777,T$296)+'СЕТ СН'!$F$13</f>
        <v>0</v>
      </c>
      <c r="U321" s="37">
        <f>SUMIFS(СВЦЭМ!$I$34:$I$777,СВЦЭМ!$A$34:$A$777,$A321,СВЦЭМ!$B$34:$B$777,U$296)+'СЕТ СН'!$F$13</f>
        <v>0</v>
      </c>
      <c r="V321" s="37">
        <f>SUMIFS(СВЦЭМ!$I$34:$I$777,СВЦЭМ!$A$34:$A$777,$A321,СВЦЭМ!$B$34:$B$777,V$296)+'СЕТ СН'!$F$13</f>
        <v>0</v>
      </c>
      <c r="W321" s="37">
        <f>SUMIFS(СВЦЭМ!$I$34:$I$777,СВЦЭМ!$A$34:$A$777,$A321,СВЦЭМ!$B$34:$B$777,W$296)+'СЕТ СН'!$F$13</f>
        <v>0</v>
      </c>
      <c r="X321" s="37">
        <f>SUMIFS(СВЦЭМ!$I$34:$I$777,СВЦЭМ!$A$34:$A$777,$A321,СВЦЭМ!$B$34:$B$777,X$296)+'СЕТ СН'!$F$13</f>
        <v>0</v>
      </c>
      <c r="Y321" s="37">
        <f>SUMIFS(СВЦЭМ!$I$34:$I$777,СВЦЭМ!$A$34:$A$777,$A321,СВЦЭМ!$B$34:$B$777,Y$296)+'СЕТ СН'!$F$13</f>
        <v>0</v>
      </c>
    </row>
    <row r="322" spans="1:27" ht="15.75" x14ac:dyDescent="0.2">
      <c r="A322" s="36">
        <f t="shared" si="8"/>
        <v>42942</v>
      </c>
      <c r="B322" s="37">
        <f>SUMIFS(СВЦЭМ!$I$34:$I$777,СВЦЭМ!$A$34:$A$777,$A322,СВЦЭМ!$B$34:$B$777,B$296)+'СЕТ СН'!$F$13</f>
        <v>0</v>
      </c>
      <c r="C322" s="37">
        <f>SUMIFS(СВЦЭМ!$I$34:$I$777,СВЦЭМ!$A$34:$A$777,$A322,СВЦЭМ!$B$34:$B$777,C$296)+'СЕТ СН'!$F$13</f>
        <v>0</v>
      </c>
      <c r="D322" s="37">
        <f>SUMIFS(СВЦЭМ!$I$34:$I$777,СВЦЭМ!$A$34:$A$777,$A322,СВЦЭМ!$B$34:$B$777,D$296)+'СЕТ СН'!$F$13</f>
        <v>0</v>
      </c>
      <c r="E322" s="37">
        <f>SUMIFS(СВЦЭМ!$I$34:$I$777,СВЦЭМ!$A$34:$A$777,$A322,СВЦЭМ!$B$34:$B$777,E$296)+'СЕТ СН'!$F$13</f>
        <v>0</v>
      </c>
      <c r="F322" s="37">
        <f>SUMIFS(СВЦЭМ!$I$34:$I$777,СВЦЭМ!$A$34:$A$777,$A322,СВЦЭМ!$B$34:$B$777,F$296)+'СЕТ СН'!$F$13</f>
        <v>0</v>
      </c>
      <c r="G322" s="37">
        <f>SUMIFS(СВЦЭМ!$I$34:$I$777,СВЦЭМ!$A$34:$A$777,$A322,СВЦЭМ!$B$34:$B$777,G$296)+'СЕТ СН'!$F$13</f>
        <v>0</v>
      </c>
      <c r="H322" s="37">
        <f>SUMIFS(СВЦЭМ!$I$34:$I$777,СВЦЭМ!$A$34:$A$777,$A322,СВЦЭМ!$B$34:$B$777,H$296)+'СЕТ СН'!$F$13</f>
        <v>0</v>
      </c>
      <c r="I322" s="37">
        <f>SUMIFS(СВЦЭМ!$I$34:$I$777,СВЦЭМ!$A$34:$A$777,$A322,СВЦЭМ!$B$34:$B$777,I$296)+'СЕТ СН'!$F$13</f>
        <v>0</v>
      </c>
      <c r="J322" s="37">
        <f>SUMIFS(СВЦЭМ!$I$34:$I$777,СВЦЭМ!$A$34:$A$777,$A322,СВЦЭМ!$B$34:$B$777,J$296)+'СЕТ СН'!$F$13</f>
        <v>0</v>
      </c>
      <c r="K322" s="37">
        <f>SUMIFS(СВЦЭМ!$I$34:$I$777,СВЦЭМ!$A$34:$A$777,$A322,СВЦЭМ!$B$34:$B$777,K$296)+'СЕТ СН'!$F$13</f>
        <v>0</v>
      </c>
      <c r="L322" s="37">
        <f>SUMIFS(СВЦЭМ!$I$34:$I$777,СВЦЭМ!$A$34:$A$777,$A322,СВЦЭМ!$B$34:$B$777,L$296)+'СЕТ СН'!$F$13</f>
        <v>0</v>
      </c>
      <c r="M322" s="37">
        <f>SUMIFS(СВЦЭМ!$I$34:$I$777,СВЦЭМ!$A$34:$A$777,$A322,СВЦЭМ!$B$34:$B$777,M$296)+'СЕТ СН'!$F$13</f>
        <v>0</v>
      </c>
      <c r="N322" s="37">
        <f>SUMIFS(СВЦЭМ!$I$34:$I$777,СВЦЭМ!$A$34:$A$777,$A322,СВЦЭМ!$B$34:$B$777,N$296)+'СЕТ СН'!$F$13</f>
        <v>0</v>
      </c>
      <c r="O322" s="37">
        <f>SUMIFS(СВЦЭМ!$I$34:$I$777,СВЦЭМ!$A$34:$A$777,$A322,СВЦЭМ!$B$34:$B$777,O$296)+'СЕТ СН'!$F$13</f>
        <v>0</v>
      </c>
      <c r="P322" s="37">
        <f>SUMIFS(СВЦЭМ!$I$34:$I$777,СВЦЭМ!$A$34:$A$777,$A322,СВЦЭМ!$B$34:$B$777,P$296)+'СЕТ СН'!$F$13</f>
        <v>0</v>
      </c>
      <c r="Q322" s="37">
        <f>SUMIFS(СВЦЭМ!$I$34:$I$777,СВЦЭМ!$A$34:$A$777,$A322,СВЦЭМ!$B$34:$B$777,Q$296)+'СЕТ СН'!$F$13</f>
        <v>0</v>
      </c>
      <c r="R322" s="37">
        <f>SUMIFS(СВЦЭМ!$I$34:$I$777,СВЦЭМ!$A$34:$A$777,$A322,СВЦЭМ!$B$34:$B$777,R$296)+'СЕТ СН'!$F$13</f>
        <v>0</v>
      </c>
      <c r="S322" s="37">
        <f>SUMIFS(СВЦЭМ!$I$34:$I$777,СВЦЭМ!$A$34:$A$777,$A322,СВЦЭМ!$B$34:$B$777,S$296)+'СЕТ СН'!$F$13</f>
        <v>0</v>
      </c>
      <c r="T322" s="37">
        <f>SUMIFS(СВЦЭМ!$I$34:$I$777,СВЦЭМ!$A$34:$A$777,$A322,СВЦЭМ!$B$34:$B$777,T$296)+'СЕТ СН'!$F$13</f>
        <v>0</v>
      </c>
      <c r="U322" s="37">
        <f>SUMIFS(СВЦЭМ!$I$34:$I$777,СВЦЭМ!$A$34:$A$777,$A322,СВЦЭМ!$B$34:$B$777,U$296)+'СЕТ СН'!$F$13</f>
        <v>0</v>
      </c>
      <c r="V322" s="37">
        <f>SUMIFS(СВЦЭМ!$I$34:$I$777,СВЦЭМ!$A$34:$A$777,$A322,СВЦЭМ!$B$34:$B$777,V$296)+'СЕТ СН'!$F$13</f>
        <v>0</v>
      </c>
      <c r="W322" s="37">
        <f>SUMIFS(СВЦЭМ!$I$34:$I$777,СВЦЭМ!$A$34:$A$777,$A322,СВЦЭМ!$B$34:$B$777,W$296)+'СЕТ СН'!$F$13</f>
        <v>0</v>
      </c>
      <c r="X322" s="37">
        <f>SUMIFS(СВЦЭМ!$I$34:$I$777,СВЦЭМ!$A$34:$A$777,$A322,СВЦЭМ!$B$34:$B$777,X$296)+'СЕТ СН'!$F$13</f>
        <v>0</v>
      </c>
      <c r="Y322" s="37">
        <f>SUMIFS(СВЦЭМ!$I$34:$I$777,СВЦЭМ!$A$34:$A$777,$A322,СВЦЭМ!$B$34:$B$777,Y$296)+'СЕТ СН'!$F$13</f>
        <v>0</v>
      </c>
    </row>
    <row r="323" spans="1:27" ht="15.75" x14ac:dyDescent="0.2">
      <c r="A323" s="36">
        <f t="shared" si="8"/>
        <v>42943</v>
      </c>
      <c r="B323" s="37">
        <f>SUMIFS(СВЦЭМ!$I$34:$I$777,СВЦЭМ!$A$34:$A$777,$A323,СВЦЭМ!$B$34:$B$777,B$296)+'СЕТ СН'!$F$13</f>
        <v>0</v>
      </c>
      <c r="C323" s="37">
        <f>SUMIFS(СВЦЭМ!$I$34:$I$777,СВЦЭМ!$A$34:$A$777,$A323,СВЦЭМ!$B$34:$B$777,C$296)+'СЕТ СН'!$F$13</f>
        <v>0</v>
      </c>
      <c r="D323" s="37">
        <f>SUMIFS(СВЦЭМ!$I$34:$I$777,СВЦЭМ!$A$34:$A$777,$A323,СВЦЭМ!$B$34:$B$777,D$296)+'СЕТ СН'!$F$13</f>
        <v>0</v>
      </c>
      <c r="E323" s="37">
        <f>SUMIFS(СВЦЭМ!$I$34:$I$777,СВЦЭМ!$A$34:$A$777,$A323,СВЦЭМ!$B$34:$B$777,E$296)+'СЕТ СН'!$F$13</f>
        <v>0</v>
      </c>
      <c r="F323" s="37">
        <f>SUMIFS(СВЦЭМ!$I$34:$I$777,СВЦЭМ!$A$34:$A$777,$A323,СВЦЭМ!$B$34:$B$777,F$296)+'СЕТ СН'!$F$13</f>
        <v>0</v>
      </c>
      <c r="G323" s="37">
        <f>SUMIFS(СВЦЭМ!$I$34:$I$777,СВЦЭМ!$A$34:$A$777,$A323,СВЦЭМ!$B$34:$B$777,G$296)+'СЕТ СН'!$F$13</f>
        <v>0</v>
      </c>
      <c r="H323" s="37">
        <f>SUMIFS(СВЦЭМ!$I$34:$I$777,СВЦЭМ!$A$34:$A$777,$A323,СВЦЭМ!$B$34:$B$777,H$296)+'СЕТ СН'!$F$13</f>
        <v>0</v>
      </c>
      <c r="I323" s="37">
        <f>SUMIFS(СВЦЭМ!$I$34:$I$777,СВЦЭМ!$A$34:$A$777,$A323,СВЦЭМ!$B$34:$B$777,I$296)+'СЕТ СН'!$F$13</f>
        <v>0</v>
      </c>
      <c r="J323" s="37">
        <f>SUMIFS(СВЦЭМ!$I$34:$I$777,СВЦЭМ!$A$34:$A$777,$A323,СВЦЭМ!$B$34:$B$777,J$296)+'СЕТ СН'!$F$13</f>
        <v>0</v>
      </c>
      <c r="K323" s="37">
        <f>SUMIFS(СВЦЭМ!$I$34:$I$777,СВЦЭМ!$A$34:$A$777,$A323,СВЦЭМ!$B$34:$B$777,K$296)+'СЕТ СН'!$F$13</f>
        <v>0</v>
      </c>
      <c r="L323" s="37">
        <f>SUMIFS(СВЦЭМ!$I$34:$I$777,СВЦЭМ!$A$34:$A$777,$A323,СВЦЭМ!$B$34:$B$777,L$296)+'СЕТ СН'!$F$13</f>
        <v>0</v>
      </c>
      <c r="M323" s="37">
        <f>SUMIFS(СВЦЭМ!$I$34:$I$777,СВЦЭМ!$A$34:$A$777,$A323,СВЦЭМ!$B$34:$B$777,M$296)+'СЕТ СН'!$F$13</f>
        <v>0</v>
      </c>
      <c r="N323" s="37">
        <f>SUMIFS(СВЦЭМ!$I$34:$I$777,СВЦЭМ!$A$34:$A$777,$A323,СВЦЭМ!$B$34:$B$777,N$296)+'СЕТ СН'!$F$13</f>
        <v>0</v>
      </c>
      <c r="O323" s="37">
        <f>SUMIFS(СВЦЭМ!$I$34:$I$777,СВЦЭМ!$A$34:$A$777,$A323,СВЦЭМ!$B$34:$B$777,O$296)+'СЕТ СН'!$F$13</f>
        <v>0</v>
      </c>
      <c r="P323" s="37">
        <f>SUMIFS(СВЦЭМ!$I$34:$I$777,СВЦЭМ!$A$34:$A$777,$A323,СВЦЭМ!$B$34:$B$777,P$296)+'СЕТ СН'!$F$13</f>
        <v>0</v>
      </c>
      <c r="Q323" s="37">
        <f>SUMIFS(СВЦЭМ!$I$34:$I$777,СВЦЭМ!$A$34:$A$777,$A323,СВЦЭМ!$B$34:$B$777,Q$296)+'СЕТ СН'!$F$13</f>
        <v>0</v>
      </c>
      <c r="R323" s="37">
        <f>SUMIFS(СВЦЭМ!$I$34:$I$777,СВЦЭМ!$A$34:$A$777,$A323,СВЦЭМ!$B$34:$B$777,R$296)+'СЕТ СН'!$F$13</f>
        <v>0</v>
      </c>
      <c r="S323" s="37">
        <f>SUMIFS(СВЦЭМ!$I$34:$I$777,СВЦЭМ!$A$34:$A$777,$A323,СВЦЭМ!$B$34:$B$777,S$296)+'СЕТ СН'!$F$13</f>
        <v>0</v>
      </c>
      <c r="T323" s="37">
        <f>SUMIFS(СВЦЭМ!$I$34:$I$777,СВЦЭМ!$A$34:$A$777,$A323,СВЦЭМ!$B$34:$B$777,T$296)+'СЕТ СН'!$F$13</f>
        <v>0</v>
      </c>
      <c r="U323" s="37">
        <f>SUMIFS(СВЦЭМ!$I$34:$I$777,СВЦЭМ!$A$34:$A$777,$A323,СВЦЭМ!$B$34:$B$777,U$296)+'СЕТ СН'!$F$13</f>
        <v>0</v>
      </c>
      <c r="V323" s="37">
        <f>SUMIFS(СВЦЭМ!$I$34:$I$777,СВЦЭМ!$A$34:$A$777,$A323,СВЦЭМ!$B$34:$B$777,V$296)+'СЕТ СН'!$F$13</f>
        <v>0</v>
      </c>
      <c r="W323" s="37">
        <f>SUMIFS(СВЦЭМ!$I$34:$I$777,СВЦЭМ!$A$34:$A$777,$A323,СВЦЭМ!$B$34:$B$777,W$296)+'СЕТ СН'!$F$13</f>
        <v>0</v>
      </c>
      <c r="X323" s="37">
        <f>SUMIFS(СВЦЭМ!$I$34:$I$777,СВЦЭМ!$A$34:$A$777,$A323,СВЦЭМ!$B$34:$B$777,X$296)+'СЕТ СН'!$F$13</f>
        <v>0</v>
      </c>
      <c r="Y323" s="37">
        <f>SUMIFS(СВЦЭМ!$I$34:$I$777,СВЦЭМ!$A$34:$A$777,$A323,СВЦЭМ!$B$34:$B$777,Y$296)+'СЕТ СН'!$F$13</f>
        <v>0</v>
      </c>
    </row>
    <row r="324" spans="1:27" ht="15.75" x14ac:dyDescent="0.2">
      <c r="A324" s="36">
        <f t="shared" si="8"/>
        <v>42944</v>
      </c>
      <c r="B324" s="37">
        <f>SUMIFS(СВЦЭМ!$I$34:$I$777,СВЦЭМ!$A$34:$A$777,$A324,СВЦЭМ!$B$34:$B$777,B$296)+'СЕТ СН'!$F$13</f>
        <v>0</v>
      </c>
      <c r="C324" s="37">
        <f>SUMIFS(СВЦЭМ!$I$34:$I$777,СВЦЭМ!$A$34:$A$777,$A324,СВЦЭМ!$B$34:$B$777,C$296)+'СЕТ СН'!$F$13</f>
        <v>0</v>
      </c>
      <c r="D324" s="37">
        <f>SUMIFS(СВЦЭМ!$I$34:$I$777,СВЦЭМ!$A$34:$A$777,$A324,СВЦЭМ!$B$34:$B$777,D$296)+'СЕТ СН'!$F$13</f>
        <v>0</v>
      </c>
      <c r="E324" s="37">
        <f>SUMIFS(СВЦЭМ!$I$34:$I$777,СВЦЭМ!$A$34:$A$777,$A324,СВЦЭМ!$B$34:$B$777,E$296)+'СЕТ СН'!$F$13</f>
        <v>0</v>
      </c>
      <c r="F324" s="37">
        <f>SUMIFS(СВЦЭМ!$I$34:$I$777,СВЦЭМ!$A$34:$A$777,$A324,СВЦЭМ!$B$34:$B$777,F$296)+'СЕТ СН'!$F$13</f>
        <v>0</v>
      </c>
      <c r="G324" s="37">
        <f>SUMIFS(СВЦЭМ!$I$34:$I$777,СВЦЭМ!$A$34:$A$777,$A324,СВЦЭМ!$B$34:$B$777,G$296)+'СЕТ СН'!$F$13</f>
        <v>0</v>
      </c>
      <c r="H324" s="37">
        <f>SUMIFS(СВЦЭМ!$I$34:$I$777,СВЦЭМ!$A$34:$A$777,$A324,СВЦЭМ!$B$34:$B$777,H$296)+'СЕТ СН'!$F$13</f>
        <v>0</v>
      </c>
      <c r="I324" s="37">
        <f>SUMIFS(СВЦЭМ!$I$34:$I$777,СВЦЭМ!$A$34:$A$777,$A324,СВЦЭМ!$B$34:$B$777,I$296)+'СЕТ СН'!$F$13</f>
        <v>0</v>
      </c>
      <c r="J324" s="37">
        <f>SUMIFS(СВЦЭМ!$I$34:$I$777,СВЦЭМ!$A$34:$A$777,$A324,СВЦЭМ!$B$34:$B$777,J$296)+'СЕТ СН'!$F$13</f>
        <v>0</v>
      </c>
      <c r="K324" s="37">
        <f>SUMIFS(СВЦЭМ!$I$34:$I$777,СВЦЭМ!$A$34:$A$777,$A324,СВЦЭМ!$B$34:$B$777,K$296)+'СЕТ СН'!$F$13</f>
        <v>0</v>
      </c>
      <c r="L324" s="37">
        <f>SUMIFS(СВЦЭМ!$I$34:$I$777,СВЦЭМ!$A$34:$A$777,$A324,СВЦЭМ!$B$34:$B$777,L$296)+'СЕТ СН'!$F$13</f>
        <v>0</v>
      </c>
      <c r="M324" s="37">
        <f>SUMIFS(СВЦЭМ!$I$34:$I$777,СВЦЭМ!$A$34:$A$777,$A324,СВЦЭМ!$B$34:$B$777,M$296)+'СЕТ СН'!$F$13</f>
        <v>0</v>
      </c>
      <c r="N324" s="37">
        <f>SUMIFS(СВЦЭМ!$I$34:$I$777,СВЦЭМ!$A$34:$A$777,$A324,СВЦЭМ!$B$34:$B$777,N$296)+'СЕТ СН'!$F$13</f>
        <v>0</v>
      </c>
      <c r="O324" s="37">
        <f>SUMIFS(СВЦЭМ!$I$34:$I$777,СВЦЭМ!$A$34:$A$777,$A324,СВЦЭМ!$B$34:$B$777,O$296)+'СЕТ СН'!$F$13</f>
        <v>0</v>
      </c>
      <c r="P324" s="37">
        <f>SUMIFS(СВЦЭМ!$I$34:$I$777,СВЦЭМ!$A$34:$A$777,$A324,СВЦЭМ!$B$34:$B$777,P$296)+'СЕТ СН'!$F$13</f>
        <v>0</v>
      </c>
      <c r="Q324" s="37">
        <f>SUMIFS(СВЦЭМ!$I$34:$I$777,СВЦЭМ!$A$34:$A$777,$A324,СВЦЭМ!$B$34:$B$777,Q$296)+'СЕТ СН'!$F$13</f>
        <v>0</v>
      </c>
      <c r="R324" s="37">
        <f>SUMIFS(СВЦЭМ!$I$34:$I$777,СВЦЭМ!$A$34:$A$777,$A324,СВЦЭМ!$B$34:$B$777,R$296)+'СЕТ СН'!$F$13</f>
        <v>0</v>
      </c>
      <c r="S324" s="37">
        <f>SUMIFS(СВЦЭМ!$I$34:$I$777,СВЦЭМ!$A$34:$A$777,$A324,СВЦЭМ!$B$34:$B$777,S$296)+'СЕТ СН'!$F$13</f>
        <v>0</v>
      </c>
      <c r="T324" s="37">
        <f>SUMIFS(СВЦЭМ!$I$34:$I$777,СВЦЭМ!$A$34:$A$777,$A324,СВЦЭМ!$B$34:$B$777,T$296)+'СЕТ СН'!$F$13</f>
        <v>0</v>
      </c>
      <c r="U324" s="37">
        <f>SUMIFS(СВЦЭМ!$I$34:$I$777,СВЦЭМ!$A$34:$A$777,$A324,СВЦЭМ!$B$34:$B$777,U$296)+'СЕТ СН'!$F$13</f>
        <v>0</v>
      </c>
      <c r="V324" s="37">
        <f>SUMIFS(СВЦЭМ!$I$34:$I$777,СВЦЭМ!$A$34:$A$777,$A324,СВЦЭМ!$B$34:$B$777,V$296)+'СЕТ СН'!$F$13</f>
        <v>0</v>
      </c>
      <c r="W324" s="37">
        <f>SUMIFS(СВЦЭМ!$I$34:$I$777,СВЦЭМ!$A$34:$A$777,$A324,СВЦЭМ!$B$34:$B$777,W$296)+'СЕТ СН'!$F$13</f>
        <v>0</v>
      </c>
      <c r="X324" s="37">
        <f>SUMIFS(СВЦЭМ!$I$34:$I$777,СВЦЭМ!$A$34:$A$777,$A324,СВЦЭМ!$B$34:$B$777,X$296)+'СЕТ СН'!$F$13</f>
        <v>0</v>
      </c>
      <c r="Y324" s="37">
        <f>SUMIFS(СВЦЭМ!$I$34:$I$777,СВЦЭМ!$A$34:$A$777,$A324,СВЦЭМ!$B$34:$B$777,Y$296)+'СЕТ СН'!$F$13</f>
        <v>0</v>
      </c>
    </row>
    <row r="325" spans="1:27" ht="15.75" x14ac:dyDescent="0.2">
      <c r="A325" s="36">
        <f t="shared" si="8"/>
        <v>42945</v>
      </c>
      <c r="B325" s="37">
        <f>SUMIFS(СВЦЭМ!$I$34:$I$777,СВЦЭМ!$A$34:$A$777,$A325,СВЦЭМ!$B$34:$B$777,B$296)+'СЕТ СН'!$F$13</f>
        <v>0</v>
      </c>
      <c r="C325" s="37">
        <f>SUMIFS(СВЦЭМ!$I$34:$I$777,СВЦЭМ!$A$34:$A$777,$A325,СВЦЭМ!$B$34:$B$777,C$296)+'СЕТ СН'!$F$13</f>
        <v>0</v>
      </c>
      <c r="D325" s="37">
        <f>SUMIFS(СВЦЭМ!$I$34:$I$777,СВЦЭМ!$A$34:$A$777,$A325,СВЦЭМ!$B$34:$B$777,D$296)+'СЕТ СН'!$F$13</f>
        <v>0</v>
      </c>
      <c r="E325" s="37">
        <f>SUMIFS(СВЦЭМ!$I$34:$I$777,СВЦЭМ!$A$34:$A$777,$A325,СВЦЭМ!$B$34:$B$777,E$296)+'СЕТ СН'!$F$13</f>
        <v>0</v>
      </c>
      <c r="F325" s="37">
        <f>SUMIFS(СВЦЭМ!$I$34:$I$777,СВЦЭМ!$A$34:$A$777,$A325,СВЦЭМ!$B$34:$B$777,F$296)+'СЕТ СН'!$F$13</f>
        <v>0</v>
      </c>
      <c r="G325" s="37">
        <f>SUMIFS(СВЦЭМ!$I$34:$I$777,СВЦЭМ!$A$34:$A$777,$A325,СВЦЭМ!$B$34:$B$777,G$296)+'СЕТ СН'!$F$13</f>
        <v>0</v>
      </c>
      <c r="H325" s="37">
        <f>SUMIFS(СВЦЭМ!$I$34:$I$777,СВЦЭМ!$A$34:$A$777,$A325,СВЦЭМ!$B$34:$B$777,H$296)+'СЕТ СН'!$F$13</f>
        <v>0</v>
      </c>
      <c r="I325" s="37">
        <f>SUMIFS(СВЦЭМ!$I$34:$I$777,СВЦЭМ!$A$34:$A$777,$A325,СВЦЭМ!$B$34:$B$777,I$296)+'СЕТ СН'!$F$13</f>
        <v>0</v>
      </c>
      <c r="J325" s="37">
        <f>SUMIFS(СВЦЭМ!$I$34:$I$777,СВЦЭМ!$A$34:$A$777,$A325,СВЦЭМ!$B$34:$B$777,J$296)+'СЕТ СН'!$F$13</f>
        <v>0</v>
      </c>
      <c r="K325" s="37">
        <f>SUMIFS(СВЦЭМ!$I$34:$I$777,СВЦЭМ!$A$34:$A$777,$A325,СВЦЭМ!$B$34:$B$777,K$296)+'СЕТ СН'!$F$13</f>
        <v>0</v>
      </c>
      <c r="L325" s="37">
        <f>SUMIFS(СВЦЭМ!$I$34:$I$777,СВЦЭМ!$A$34:$A$777,$A325,СВЦЭМ!$B$34:$B$777,L$296)+'СЕТ СН'!$F$13</f>
        <v>0</v>
      </c>
      <c r="M325" s="37">
        <f>SUMIFS(СВЦЭМ!$I$34:$I$777,СВЦЭМ!$A$34:$A$777,$A325,СВЦЭМ!$B$34:$B$777,M$296)+'СЕТ СН'!$F$13</f>
        <v>0</v>
      </c>
      <c r="N325" s="37">
        <f>SUMIFS(СВЦЭМ!$I$34:$I$777,СВЦЭМ!$A$34:$A$777,$A325,СВЦЭМ!$B$34:$B$777,N$296)+'СЕТ СН'!$F$13</f>
        <v>0</v>
      </c>
      <c r="O325" s="37">
        <f>SUMIFS(СВЦЭМ!$I$34:$I$777,СВЦЭМ!$A$34:$A$777,$A325,СВЦЭМ!$B$34:$B$777,O$296)+'СЕТ СН'!$F$13</f>
        <v>0</v>
      </c>
      <c r="P325" s="37">
        <f>SUMIFS(СВЦЭМ!$I$34:$I$777,СВЦЭМ!$A$34:$A$777,$A325,СВЦЭМ!$B$34:$B$777,P$296)+'СЕТ СН'!$F$13</f>
        <v>0</v>
      </c>
      <c r="Q325" s="37">
        <f>SUMIFS(СВЦЭМ!$I$34:$I$777,СВЦЭМ!$A$34:$A$777,$A325,СВЦЭМ!$B$34:$B$777,Q$296)+'СЕТ СН'!$F$13</f>
        <v>0</v>
      </c>
      <c r="R325" s="37">
        <f>SUMIFS(СВЦЭМ!$I$34:$I$777,СВЦЭМ!$A$34:$A$777,$A325,СВЦЭМ!$B$34:$B$777,R$296)+'СЕТ СН'!$F$13</f>
        <v>0</v>
      </c>
      <c r="S325" s="37">
        <f>SUMIFS(СВЦЭМ!$I$34:$I$777,СВЦЭМ!$A$34:$A$777,$A325,СВЦЭМ!$B$34:$B$777,S$296)+'СЕТ СН'!$F$13</f>
        <v>0</v>
      </c>
      <c r="T325" s="37">
        <f>SUMIFS(СВЦЭМ!$I$34:$I$777,СВЦЭМ!$A$34:$A$777,$A325,СВЦЭМ!$B$34:$B$777,T$296)+'СЕТ СН'!$F$13</f>
        <v>0</v>
      </c>
      <c r="U325" s="37">
        <f>SUMIFS(СВЦЭМ!$I$34:$I$777,СВЦЭМ!$A$34:$A$777,$A325,СВЦЭМ!$B$34:$B$777,U$296)+'СЕТ СН'!$F$13</f>
        <v>0</v>
      </c>
      <c r="V325" s="37">
        <f>SUMIFS(СВЦЭМ!$I$34:$I$777,СВЦЭМ!$A$34:$A$777,$A325,СВЦЭМ!$B$34:$B$777,V$296)+'СЕТ СН'!$F$13</f>
        <v>0</v>
      </c>
      <c r="W325" s="37">
        <f>SUMIFS(СВЦЭМ!$I$34:$I$777,СВЦЭМ!$A$34:$A$777,$A325,СВЦЭМ!$B$34:$B$777,W$296)+'СЕТ СН'!$F$13</f>
        <v>0</v>
      </c>
      <c r="X325" s="37">
        <f>SUMIFS(СВЦЭМ!$I$34:$I$777,СВЦЭМ!$A$34:$A$777,$A325,СВЦЭМ!$B$34:$B$777,X$296)+'СЕТ СН'!$F$13</f>
        <v>0</v>
      </c>
      <c r="Y325" s="37">
        <f>SUMIFS(СВЦЭМ!$I$34:$I$777,СВЦЭМ!$A$34:$A$777,$A325,СВЦЭМ!$B$34:$B$777,Y$296)+'СЕТ СН'!$F$13</f>
        <v>0</v>
      </c>
    </row>
    <row r="326" spans="1:27" ht="15.75" x14ac:dyDescent="0.2">
      <c r="A326" s="36">
        <f t="shared" si="8"/>
        <v>42946</v>
      </c>
      <c r="B326" s="37">
        <f>SUMIFS(СВЦЭМ!$I$34:$I$777,СВЦЭМ!$A$34:$A$777,$A326,СВЦЭМ!$B$34:$B$777,B$296)+'СЕТ СН'!$F$13</f>
        <v>0</v>
      </c>
      <c r="C326" s="37">
        <f>SUMIFS(СВЦЭМ!$I$34:$I$777,СВЦЭМ!$A$34:$A$777,$A326,СВЦЭМ!$B$34:$B$777,C$296)+'СЕТ СН'!$F$13</f>
        <v>0</v>
      </c>
      <c r="D326" s="37">
        <f>SUMIFS(СВЦЭМ!$I$34:$I$777,СВЦЭМ!$A$34:$A$777,$A326,СВЦЭМ!$B$34:$B$777,D$296)+'СЕТ СН'!$F$13</f>
        <v>0</v>
      </c>
      <c r="E326" s="37">
        <f>SUMIFS(СВЦЭМ!$I$34:$I$777,СВЦЭМ!$A$34:$A$777,$A326,СВЦЭМ!$B$34:$B$777,E$296)+'СЕТ СН'!$F$13</f>
        <v>0</v>
      </c>
      <c r="F326" s="37">
        <f>SUMIFS(СВЦЭМ!$I$34:$I$777,СВЦЭМ!$A$34:$A$777,$A326,СВЦЭМ!$B$34:$B$777,F$296)+'СЕТ СН'!$F$13</f>
        <v>0</v>
      </c>
      <c r="G326" s="37">
        <f>SUMIFS(СВЦЭМ!$I$34:$I$777,СВЦЭМ!$A$34:$A$777,$A326,СВЦЭМ!$B$34:$B$777,G$296)+'СЕТ СН'!$F$13</f>
        <v>0</v>
      </c>
      <c r="H326" s="37">
        <f>SUMIFS(СВЦЭМ!$I$34:$I$777,СВЦЭМ!$A$34:$A$777,$A326,СВЦЭМ!$B$34:$B$777,H$296)+'СЕТ СН'!$F$13</f>
        <v>0</v>
      </c>
      <c r="I326" s="37">
        <f>SUMIFS(СВЦЭМ!$I$34:$I$777,СВЦЭМ!$A$34:$A$777,$A326,СВЦЭМ!$B$34:$B$777,I$296)+'СЕТ СН'!$F$13</f>
        <v>0</v>
      </c>
      <c r="J326" s="37">
        <f>SUMIFS(СВЦЭМ!$I$34:$I$777,СВЦЭМ!$A$34:$A$777,$A326,СВЦЭМ!$B$34:$B$777,J$296)+'СЕТ СН'!$F$13</f>
        <v>0</v>
      </c>
      <c r="K326" s="37">
        <f>SUMIFS(СВЦЭМ!$I$34:$I$777,СВЦЭМ!$A$34:$A$777,$A326,СВЦЭМ!$B$34:$B$777,K$296)+'СЕТ СН'!$F$13</f>
        <v>0</v>
      </c>
      <c r="L326" s="37">
        <f>SUMIFS(СВЦЭМ!$I$34:$I$777,СВЦЭМ!$A$34:$A$777,$A326,СВЦЭМ!$B$34:$B$777,L$296)+'СЕТ СН'!$F$13</f>
        <v>0</v>
      </c>
      <c r="M326" s="37">
        <f>SUMIFS(СВЦЭМ!$I$34:$I$777,СВЦЭМ!$A$34:$A$777,$A326,СВЦЭМ!$B$34:$B$777,M$296)+'СЕТ СН'!$F$13</f>
        <v>0</v>
      </c>
      <c r="N326" s="37">
        <f>SUMIFS(СВЦЭМ!$I$34:$I$777,СВЦЭМ!$A$34:$A$777,$A326,СВЦЭМ!$B$34:$B$777,N$296)+'СЕТ СН'!$F$13</f>
        <v>0</v>
      </c>
      <c r="O326" s="37">
        <f>SUMIFS(СВЦЭМ!$I$34:$I$777,СВЦЭМ!$A$34:$A$777,$A326,СВЦЭМ!$B$34:$B$777,O$296)+'СЕТ СН'!$F$13</f>
        <v>0</v>
      </c>
      <c r="P326" s="37">
        <f>SUMIFS(СВЦЭМ!$I$34:$I$777,СВЦЭМ!$A$34:$A$777,$A326,СВЦЭМ!$B$34:$B$777,P$296)+'СЕТ СН'!$F$13</f>
        <v>0</v>
      </c>
      <c r="Q326" s="37">
        <f>SUMIFS(СВЦЭМ!$I$34:$I$777,СВЦЭМ!$A$34:$A$777,$A326,СВЦЭМ!$B$34:$B$777,Q$296)+'СЕТ СН'!$F$13</f>
        <v>0</v>
      </c>
      <c r="R326" s="37">
        <f>SUMIFS(СВЦЭМ!$I$34:$I$777,СВЦЭМ!$A$34:$A$777,$A326,СВЦЭМ!$B$34:$B$777,R$296)+'СЕТ СН'!$F$13</f>
        <v>0</v>
      </c>
      <c r="S326" s="37">
        <f>SUMIFS(СВЦЭМ!$I$34:$I$777,СВЦЭМ!$A$34:$A$777,$A326,СВЦЭМ!$B$34:$B$777,S$296)+'СЕТ СН'!$F$13</f>
        <v>0</v>
      </c>
      <c r="T326" s="37">
        <f>SUMIFS(СВЦЭМ!$I$34:$I$777,СВЦЭМ!$A$34:$A$777,$A326,СВЦЭМ!$B$34:$B$777,T$296)+'СЕТ СН'!$F$13</f>
        <v>0</v>
      </c>
      <c r="U326" s="37">
        <f>SUMIFS(СВЦЭМ!$I$34:$I$777,СВЦЭМ!$A$34:$A$777,$A326,СВЦЭМ!$B$34:$B$777,U$296)+'СЕТ СН'!$F$13</f>
        <v>0</v>
      </c>
      <c r="V326" s="37">
        <f>SUMIFS(СВЦЭМ!$I$34:$I$777,СВЦЭМ!$A$34:$A$777,$A326,СВЦЭМ!$B$34:$B$777,V$296)+'СЕТ СН'!$F$13</f>
        <v>0</v>
      </c>
      <c r="W326" s="37">
        <f>SUMIFS(СВЦЭМ!$I$34:$I$777,СВЦЭМ!$A$34:$A$777,$A326,СВЦЭМ!$B$34:$B$777,W$296)+'СЕТ СН'!$F$13</f>
        <v>0</v>
      </c>
      <c r="X326" s="37">
        <f>SUMIFS(СВЦЭМ!$I$34:$I$777,СВЦЭМ!$A$34:$A$777,$A326,СВЦЭМ!$B$34:$B$777,X$296)+'СЕТ СН'!$F$13</f>
        <v>0</v>
      </c>
      <c r="Y326" s="37">
        <f>SUMIFS(СВЦЭМ!$I$34:$I$777,СВЦЭМ!$A$34:$A$777,$A326,СВЦЭМ!$B$34:$B$777,Y$296)+'СЕТ СН'!$F$13</f>
        <v>0</v>
      </c>
    </row>
    <row r="327" spans="1:27" ht="15.75" x14ac:dyDescent="0.2">
      <c r="A327" s="36">
        <f t="shared" si="8"/>
        <v>42947</v>
      </c>
      <c r="B327" s="37">
        <f>SUMIFS(СВЦЭМ!$I$34:$I$777,СВЦЭМ!$A$34:$A$777,$A327,СВЦЭМ!$B$34:$B$777,B$296)+'СЕТ СН'!$F$13</f>
        <v>0</v>
      </c>
      <c r="C327" s="37">
        <f>SUMIFS(СВЦЭМ!$I$34:$I$777,СВЦЭМ!$A$34:$A$777,$A327,СВЦЭМ!$B$34:$B$777,C$296)+'СЕТ СН'!$F$13</f>
        <v>0</v>
      </c>
      <c r="D327" s="37">
        <f>SUMIFS(СВЦЭМ!$I$34:$I$777,СВЦЭМ!$A$34:$A$777,$A327,СВЦЭМ!$B$34:$B$777,D$296)+'СЕТ СН'!$F$13</f>
        <v>0</v>
      </c>
      <c r="E327" s="37">
        <f>SUMIFS(СВЦЭМ!$I$34:$I$777,СВЦЭМ!$A$34:$A$777,$A327,СВЦЭМ!$B$34:$B$777,E$296)+'СЕТ СН'!$F$13</f>
        <v>0</v>
      </c>
      <c r="F327" s="37">
        <f>SUMIFS(СВЦЭМ!$I$34:$I$777,СВЦЭМ!$A$34:$A$777,$A327,СВЦЭМ!$B$34:$B$777,F$296)+'СЕТ СН'!$F$13</f>
        <v>0</v>
      </c>
      <c r="G327" s="37">
        <f>SUMIFS(СВЦЭМ!$I$34:$I$777,СВЦЭМ!$A$34:$A$777,$A327,СВЦЭМ!$B$34:$B$777,G$296)+'СЕТ СН'!$F$13</f>
        <v>0</v>
      </c>
      <c r="H327" s="37">
        <f>SUMIFS(СВЦЭМ!$I$34:$I$777,СВЦЭМ!$A$34:$A$777,$A327,СВЦЭМ!$B$34:$B$777,H$296)+'СЕТ СН'!$F$13</f>
        <v>0</v>
      </c>
      <c r="I327" s="37">
        <f>SUMIFS(СВЦЭМ!$I$34:$I$777,СВЦЭМ!$A$34:$A$777,$A327,СВЦЭМ!$B$34:$B$777,I$296)+'СЕТ СН'!$F$13</f>
        <v>0</v>
      </c>
      <c r="J327" s="37">
        <f>SUMIFS(СВЦЭМ!$I$34:$I$777,СВЦЭМ!$A$34:$A$777,$A327,СВЦЭМ!$B$34:$B$777,J$296)+'СЕТ СН'!$F$13</f>
        <v>0</v>
      </c>
      <c r="K327" s="37">
        <f>SUMIFS(СВЦЭМ!$I$34:$I$777,СВЦЭМ!$A$34:$A$777,$A327,СВЦЭМ!$B$34:$B$777,K$296)+'СЕТ СН'!$F$13</f>
        <v>0</v>
      </c>
      <c r="L327" s="37">
        <f>SUMIFS(СВЦЭМ!$I$34:$I$777,СВЦЭМ!$A$34:$A$777,$A327,СВЦЭМ!$B$34:$B$777,L$296)+'СЕТ СН'!$F$13</f>
        <v>0</v>
      </c>
      <c r="M327" s="37">
        <f>SUMIFS(СВЦЭМ!$I$34:$I$777,СВЦЭМ!$A$34:$A$777,$A327,СВЦЭМ!$B$34:$B$777,M$296)+'СЕТ СН'!$F$13</f>
        <v>0</v>
      </c>
      <c r="N327" s="37">
        <f>SUMIFS(СВЦЭМ!$I$34:$I$777,СВЦЭМ!$A$34:$A$777,$A327,СВЦЭМ!$B$34:$B$777,N$296)+'СЕТ СН'!$F$13</f>
        <v>0</v>
      </c>
      <c r="O327" s="37">
        <f>SUMIFS(СВЦЭМ!$I$34:$I$777,СВЦЭМ!$A$34:$A$777,$A327,СВЦЭМ!$B$34:$B$777,O$296)+'СЕТ СН'!$F$13</f>
        <v>0</v>
      </c>
      <c r="P327" s="37">
        <f>SUMIFS(СВЦЭМ!$I$34:$I$777,СВЦЭМ!$A$34:$A$777,$A327,СВЦЭМ!$B$34:$B$777,P$296)+'СЕТ СН'!$F$13</f>
        <v>0</v>
      </c>
      <c r="Q327" s="37">
        <f>SUMIFS(СВЦЭМ!$I$34:$I$777,СВЦЭМ!$A$34:$A$777,$A327,СВЦЭМ!$B$34:$B$777,Q$296)+'СЕТ СН'!$F$13</f>
        <v>0</v>
      </c>
      <c r="R327" s="37">
        <f>SUMIFS(СВЦЭМ!$I$34:$I$777,СВЦЭМ!$A$34:$A$777,$A327,СВЦЭМ!$B$34:$B$777,R$296)+'СЕТ СН'!$F$13</f>
        <v>0</v>
      </c>
      <c r="S327" s="37">
        <f>SUMIFS(СВЦЭМ!$I$34:$I$777,СВЦЭМ!$A$34:$A$777,$A327,СВЦЭМ!$B$34:$B$777,S$296)+'СЕТ СН'!$F$13</f>
        <v>0</v>
      </c>
      <c r="T327" s="37">
        <f>SUMIFS(СВЦЭМ!$I$34:$I$777,СВЦЭМ!$A$34:$A$777,$A327,СВЦЭМ!$B$34:$B$777,T$296)+'СЕТ СН'!$F$13</f>
        <v>0</v>
      </c>
      <c r="U327" s="37">
        <f>SUMIFS(СВЦЭМ!$I$34:$I$777,СВЦЭМ!$A$34:$A$777,$A327,СВЦЭМ!$B$34:$B$777,U$296)+'СЕТ СН'!$F$13</f>
        <v>0</v>
      </c>
      <c r="V327" s="37">
        <f>SUMIFS(СВЦЭМ!$I$34:$I$777,СВЦЭМ!$A$34:$A$777,$A327,СВЦЭМ!$B$34:$B$777,V$296)+'СЕТ СН'!$F$13</f>
        <v>0</v>
      </c>
      <c r="W327" s="37">
        <f>SUMIFS(СВЦЭМ!$I$34:$I$777,СВЦЭМ!$A$34:$A$777,$A327,СВЦЭМ!$B$34:$B$777,W$296)+'СЕТ СН'!$F$13</f>
        <v>0</v>
      </c>
      <c r="X327" s="37">
        <f>SUMIFS(СВЦЭМ!$I$34:$I$777,СВЦЭМ!$A$34:$A$777,$A327,СВЦЭМ!$B$34:$B$777,X$296)+'СЕТ СН'!$F$13</f>
        <v>0</v>
      </c>
      <c r="Y327" s="37">
        <f>SUMIFS(СВЦЭМ!$I$34:$I$777,СВЦЭМ!$A$34:$A$777,$A327,СВЦЭМ!$B$34:$B$777,Y$296)+'СЕТ СН'!$F$13</f>
        <v>0</v>
      </c>
    </row>
    <row r="328" spans="1:27" ht="15.75" x14ac:dyDescent="0.2">
      <c r="A328" s="40"/>
      <c r="B328" s="40"/>
      <c r="C328" s="40"/>
      <c r="D328" s="40"/>
      <c r="E328" s="40"/>
      <c r="F328" s="40"/>
      <c r="G328" s="40"/>
      <c r="H328" s="40"/>
      <c r="I328" s="40"/>
      <c r="J328" s="40"/>
      <c r="K328" s="40"/>
      <c r="L328" s="40"/>
      <c r="M328" s="40"/>
      <c r="N328" s="40"/>
      <c r="O328" s="40"/>
      <c r="P328" s="40"/>
      <c r="Q328" s="40"/>
      <c r="R328" s="40"/>
      <c r="S328" s="40"/>
      <c r="T328" s="40"/>
      <c r="U328" s="40"/>
      <c r="V328" s="40"/>
      <c r="W328" s="40"/>
      <c r="X328" s="40"/>
      <c r="Y328" s="40"/>
      <c r="Z328" s="40"/>
    </row>
    <row r="329" spans="1:27" ht="12.75" customHeight="1" x14ac:dyDescent="0.2">
      <c r="A329" s="117" t="s">
        <v>7</v>
      </c>
      <c r="B329" s="120" t="s">
        <v>133</v>
      </c>
      <c r="C329" s="121"/>
      <c r="D329" s="121"/>
      <c r="E329" s="121"/>
      <c r="F329" s="121"/>
      <c r="G329" s="121"/>
      <c r="H329" s="121"/>
      <c r="I329" s="121"/>
      <c r="J329" s="121"/>
      <c r="K329" s="121"/>
      <c r="L329" s="121"/>
      <c r="M329" s="121"/>
      <c r="N329" s="121"/>
      <c r="O329" s="121"/>
      <c r="P329" s="121"/>
      <c r="Q329" s="121"/>
      <c r="R329" s="121"/>
      <c r="S329" s="121"/>
      <c r="T329" s="121"/>
      <c r="U329" s="121"/>
      <c r="V329" s="121"/>
      <c r="W329" s="121"/>
      <c r="X329" s="121"/>
      <c r="Y329" s="122"/>
    </row>
    <row r="330" spans="1:27" ht="12.75" customHeight="1" x14ac:dyDescent="0.2">
      <c r="A330" s="118"/>
      <c r="B330" s="123"/>
      <c r="C330" s="124"/>
      <c r="D330" s="124"/>
      <c r="E330" s="124"/>
      <c r="F330" s="124"/>
      <c r="G330" s="124"/>
      <c r="H330" s="124"/>
      <c r="I330" s="124"/>
      <c r="J330" s="124"/>
      <c r="K330" s="124"/>
      <c r="L330" s="124"/>
      <c r="M330" s="124"/>
      <c r="N330" s="124"/>
      <c r="O330" s="124"/>
      <c r="P330" s="124"/>
      <c r="Q330" s="124"/>
      <c r="R330" s="124"/>
      <c r="S330" s="124"/>
      <c r="T330" s="124"/>
      <c r="U330" s="124"/>
      <c r="V330" s="124"/>
      <c r="W330" s="124"/>
      <c r="X330" s="124"/>
      <c r="Y330" s="125"/>
    </row>
    <row r="331" spans="1:27" s="47" customFormat="1" ht="12.75" customHeight="1" x14ac:dyDescent="0.2">
      <c r="A331" s="119"/>
      <c r="B331" s="35">
        <v>1</v>
      </c>
      <c r="C331" s="35">
        <v>2</v>
      </c>
      <c r="D331" s="35">
        <v>3</v>
      </c>
      <c r="E331" s="35">
        <v>4</v>
      </c>
      <c r="F331" s="35">
        <v>5</v>
      </c>
      <c r="G331" s="35">
        <v>6</v>
      </c>
      <c r="H331" s="35">
        <v>7</v>
      </c>
      <c r="I331" s="35">
        <v>8</v>
      </c>
      <c r="J331" s="35">
        <v>9</v>
      </c>
      <c r="K331" s="35">
        <v>10</v>
      </c>
      <c r="L331" s="35">
        <v>11</v>
      </c>
      <c r="M331" s="35">
        <v>12</v>
      </c>
      <c r="N331" s="35">
        <v>13</v>
      </c>
      <c r="O331" s="35">
        <v>14</v>
      </c>
      <c r="P331" s="35">
        <v>15</v>
      </c>
      <c r="Q331" s="35">
        <v>16</v>
      </c>
      <c r="R331" s="35">
        <v>17</v>
      </c>
      <c r="S331" s="35">
        <v>18</v>
      </c>
      <c r="T331" s="35">
        <v>19</v>
      </c>
      <c r="U331" s="35">
        <v>20</v>
      </c>
      <c r="V331" s="35">
        <v>21</v>
      </c>
      <c r="W331" s="35">
        <v>22</v>
      </c>
      <c r="X331" s="35">
        <v>23</v>
      </c>
      <c r="Y331" s="35">
        <v>24</v>
      </c>
    </row>
    <row r="332" spans="1:27" ht="15.75" customHeight="1" x14ac:dyDescent="0.2">
      <c r="A332" s="36" t="str">
        <f>A297</f>
        <v>01.07.2017</v>
      </c>
      <c r="B332" s="37">
        <f>SUMIFS(СВЦЭМ!$J$34:$J$777,СВЦЭМ!$A$34:$A$777,$A332,СВЦЭМ!$B$34:$B$777,B$331)+'СЕТ СН'!$F$13-'СЕТ СН'!$F$23</f>
        <v>-84.167346169999973</v>
      </c>
      <c r="C332" s="37">
        <f>SUMIFS(СВЦЭМ!$J$34:$J$777,СВЦЭМ!$A$34:$A$777,$A332,СВЦЭМ!$B$34:$B$777,C$331)+'СЕТ СН'!$F$13-'СЕТ СН'!$F$23</f>
        <v>-55.603178419999949</v>
      </c>
      <c r="D332" s="37">
        <f>SUMIFS(СВЦЭМ!$J$34:$J$777,СВЦЭМ!$A$34:$A$777,$A332,СВЦЭМ!$B$34:$B$777,D$331)+'СЕТ СН'!$F$13-'СЕТ СН'!$F$23</f>
        <v>-23.492932930000052</v>
      </c>
      <c r="E332" s="37">
        <f>SUMIFS(СВЦЭМ!$J$34:$J$777,СВЦЭМ!$A$34:$A$777,$A332,СВЦЭМ!$B$34:$B$777,E$331)+'СЕТ СН'!$F$13-'СЕТ СН'!$F$23</f>
        <v>-31.080783139999994</v>
      </c>
      <c r="F332" s="37">
        <f>SUMIFS(СВЦЭМ!$J$34:$J$777,СВЦЭМ!$A$34:$A$777,$A332,СВЦЭМ!$B$34:$B$777,F$331)+'СЕТ СН'!$F$13-'СЕТ СН'!$F$23</f>
        <v>-36.289546829999949</v>
      </c>
      <c r="G332" s="37">
        <f>SUMIFS(СВЦЭМ!$J$34:$J$777,СВЦЭМ!$A$34:$A$777,$A332,СВЦЭМ!$B$34:$B$777,G$331)+'СЕТ СН'!$F$13-'СЕТ СН'!$F$23</f>
        <v>-32.908486980000021</v>
      </c>
      <c r="H332" s="37">
        <f>SUMIFS(СВЦЭМ!$J$34:$J$777,СВЦЭМ!$A$34:$A$777,$A332,СВЦЭМ!$B$34:$B$777,H$331)+'СЕТ СН'!$F$13-'СЕТ СН'!$F$23</f>
        <v>-17.264654360000009</v>
      </c>
      <c r="I332" s="37">
        <f>SUMIFS(СВЦЭМ!$J$34:$J$777,СВЦЭМ!$A$34:$A$777,$A332,СВЦЭМ!$B$34:$B$777,I$331)+'СЕТ СН'!$F$13-'СЕТ СН'!$F$23</f>
        <v>-42.113216530000045</v>
      </c>
      <c r="J332" s="37">
        <f>SUMIFS(СВЦЭМ!$J$34:$J$777,СВЦЭМ!$A$34:$A$777,$A332,СВЦЭМ!$B$34:$B$777,J$331)+'СЕТ СН'!$F$13-'СЕТ СН'!$F$23</f>
        <v>-66.87794107000002</v>
      </c>
      <c r="K332" s="37">
        <f>SUMIFS(СВЦЭМ!$J$34:$J$777,СВЦЭМ!$A$34:$A$777,$A332,СВЦЭМ!$B$34:$B$777,K$331)+'СЕТ СН'!$F$13-'СЕТ СН'!$F$23</f>
        <v>-105.96543749</v>
      </c>
      <c r="L332" s="37">
        <f>SUMIFS(СВЦЭМ!$J$34:$J$777,СВЦЭМ!$A$34:$A$777,$A332,СВЦЭМ!$B$34:$B$777,L$331)+'СЕТ СН'!$F$13-'СЕТ СН'!$F$23</f>
        <v>-145.94342117999997</v>
      </c>
      <c r="M332" s="37">
        <f>SUMIFS(СВЦЭМ!$J$34:$J$777,СВЦЭМ!$A$34:$A$777,$A332,СВЦЭМ!$B$34:$B$777,M$331)+'СЕТ СН'!$F$13-'СЕТ СН'!$F$23</f>
        <v>-148.79357863000001</v>
      </c>
      <c r="N332" s="37">
        <f>SUMIFS(СВЦЭМ!$J$34:$J$777,СВЦЭМ!$A$34:$A$777,$A332,СВЦЭМ!$B$34:$B$777,N$331)+'СЕТ СН'!$F$13-'СЕТ СН'!$F$23</f>
        <v>-145.14146840000001</v>
      </c>
      <c r="O332" s="37">
        <f>SUMIFS(СВЦЭМ!$J$34:$J$777,СВЦЭМ!$A$34:$A$777,$A332,СВЦЭМ!$B$34:$B$777,O$331)+'СЕТ СН'!$F$13-'СЕТ СН'!$F$23</f>
        <v>-148.47659384999997</v>
      </c>
      <c r="P332" s="37">
        <f>SUMIFS(СВЦЭМ!$J$34:$J$777,СВЦЭМ!$A$34:$A$777,$A332,СВЦЭМ!$B$34:$B$777,P$331)+'СЕТ СН'!$F$13-'СЕТ СН'!$F$23</f>
        <v>-150.86288383999999</v>
      </c>
      <c r="Q332" s="37">
        <f>SUMIFS(СВЦЭМ!$J$34:$J$777,СВЦЭМ!$A$34:$A$777,$A332,СВЦЭМ!$B$34:$B$777,Q$331)+'СЕТ СН'!$F$13-'СЕТ СН'!$F$23</f>
        <v>-153.29548989</v>
      </c>
      <c r="R332" s="37">
        <f>SUMIFS(СВЦЭМ!$J$34:$J$777,СВЦЭМ!$A$34:$A$777,$A332,СВЦЭМ!$B$34:$B$777,R$331)+'СЕТ СН'!$F$13-'СЕТ СН'!$F$23</f>
        <v>-154.88663816000002</v>
      </c>
      <c r="S332" s="37">
        <f>SUMIFS(СВЦЭМ!$J$34:$J$777,СВЦЭМ!$A$34:$A$777,$A332,СВЦЭМ!$B$34:$B$777,S$331)+'СЕТ СН'!$F$13-'СЕТ СН'!$F$23</f>
        <v>-158.85082603000001</v>
      </c>
      <c r="T332" s="37">
        <f>SUMIFS(СВЦЭМ!$J$34:$J$777,СВЦЭМ!$A$34:$A$777,$A332,СВЦЭМ!$B$34:$B$777,T$331)+'СЕТ СН'!$F$13-'СЕТ СН'!$F$23</f>
        <v>-158.08734485999997</v>
      </c>
      <c r="U332" s="37">
        <f>SUMIFS(СВЦЭМ!$J$34:$J$777,СВЦЭМ!$A$34:$A$777,$A332,СВЦЭМ!$B$34:$B$777,U$331)+'СЕТ СН'!$F$13-'СЕТ СН'!$F$23</f>
        <v>-157.69709037000001</v>
      </c>
      <c r="V332" s="37">
        <f>SUMIFS(СВЦЭМ!$J$34:$J$777,СВЦЭМ!$A$34:$A$777,$A332,СВЦЭМ!$B$34:$B$777,V$331)+'СЕТ СН'!$F$13-'СЕТ СН'!$F$23</f>
        <v>-144.30138181000001</v>
      </c>
      <c r="W332" s="37">
        <f>SUMIFS(СВЦЭМ!$J$34:$J$777,СВЦЭМ!$A$34:$A$777,$A332,СВЦЭМ!$B$34:$B$777,W$331)+'СЕТ СН'!$F$13-'СЕТ СН'!$F$23</f>
        <v>-131.37598603999999</v>
      </c>
      <c r="X332" s="37">
        <f>SUMIFS(СВЦЭМ!$J$34:$J$777,СВЦЭМ!$A$34:$A$777,$A332,СВЦЭМ!$B$34:$B$777,X$331)+'СЕТ СН'!$F$13-'СЕТ СН'!$F$23</f>
        <v>-136.57344282999998</v>
      </c>
      <c r="Y332" s="37">
        <f>SUMIFS(СВЦЭМ!$J$34:$J$777,СВЦЭМ!$A$34:$A$777,$A332,СВЦЭМ!$B$34:$B$777,Y$331)+'СЕТ СН'!$F$13-'СЕТ СН'!$F$23</f>
        <v>-106.38326215000001</v>
      </c>
      <c r="AA332" s="46"/>
    </row>
    <row r="333" spans="1:27" ht="15.75" x14ac:dyDescent="0.2">
      <c r="A333" s="36">
        <f>A332+1</f>
        <v>42918</v>
      </c>
      <c r="B333" s="37">
        <f>SUMIFS(СВЦЭМ!$J$34:$J$777,СВЦЭМ!$A$34:$A$777,$A333,СВЦЭМ!$B$34:$B$777,B$331)+'СЕТ СН'!$F$13-'СЕТ СН'!$F$23</f>
        <v>-92.615415530000007</v>
      </c>
      <c r="C333" s="37">
        <f>SUMIFS(СВЦЭМ!$J$34:$J$777,СВЦЭМ!$A$34:$A$777,$A333,СВЦЭМ!$B$34:$B$777,C$331)+'СЕТ СН'!$F$13-'СЕТ СН'!$F$23</f>
        <v>-54.333412739999972</v>
      </c>
      <c r="D333" s="37">
        <f>SUMIFS(СВЦЭМ!$J$34:$J$777,СВЦЭМ!$A$34:$A$777,$A333,СВЦЭМ!$B$34:$B$777,D$331)+'СЕТ СН'!$F$13-'СЕТ СН'!$F$23</f>
        <v>-21.567988359999958</v>
      </c>
      <c r="E333" s="37">
        <f>SUMIFS(СВЦЭМ!$J$34:$J$777,СВЦЭМ!$A$34:$A$777,$A333,СВЦЭМ!$B$34:$B$777,E$331)+'СЕТ СН'!$F$13-'СЕТ СН'!$F$23</f>
        <v>-9.2871876299999485</v>
      </c>
      <c r="F333" s="37">
        <f>SUMIFS(СВЦЭМ!$J$34:$J$777,СВЦЭМ!$A$34:$A$777,$A333,СВЦЭМ!$B$34:$B$777,F$331)+'СЕТ СН'!$F$13-'СЕТ СН'!$F$23</f>
        <v>-9.1771578499999578</v>
      </c>
      <c r="G333" s="37">
        <f>SUMIFS(СВЦЭМ!$J$34:$J$777,СВЦЭМ!$A$34:$A$777,$A333,СВЦЭМ!$B$34:$B$777,G$331)+'СЕТ СН'!$F$13-'СЕТ СН'!$F$23</f>
        <v>4.0142279000000372</v>
      </c>
      <c r="H333" s="37">
        <f>SUMIFS(СВЦЭМ!$J$34:$J$777,СВЦЭМ!$A$34:$A$777,$A333,СВЦЭМ!$B$34:$B$777,H$331)+'СЕТ СН'!$F$13-'СЕТ СН'!$F$23</f>
        <v>-2.9741243099999792</v>
      </c>
      <c r="I333" s="37">
        <f>SUMIFS(СВЦЭМ!$J$34:$J$777,СВЦЭМ!$A$34:$A$777,$A333,СВЦЭМ!$B$34:$B$777,I$331)+'СЕТ СН'!$F$13-'СЕТ СН'!$F$23</f>
        <v>-7.5865673499999957</v>
      </c>
      <c r="J333" s="37">
        <f>SUMIFS(СВЦЭМ!$J$34:$J$777,СВЦЭМ!$A$34:$A$777,$A333,СВЦЭМ!$B$34:$B$777,J$331)+'СЕТ СН'!$F$13-'СЕТ СН'!$F$23</f>
        <v>-50.354288450000013</v>
      </c>
      <c r="K333" s="37">
        <f>SUMIFS(СВЦЭМ!$J$34:$J$777,СВЦЭМ!$A$34:$A$777,$A333,СВЦЭМ!$B$34:$B$777,K$331)+'СЕТ СН'!$F$13-'СЕТ СН'!$F$23</f>
        <v>-112.48001347000002</v>
      </c>
      <c r="L333" s="37">
        <f>SUMIFS(СВЦЭМ!$J$34:$J$777,СВЦЭМ!$A$34:$A$777,$A333,СВЦЭМ!$B$34:$B$777,L$331)+'СЕТ СН'!$F$13-'СЕТ СН'!$F$23</f>
        <v>-164.96060182999997</v>
      </c>
      <c r="M333" s="37">
        <f>SUMIFS(СВЦЭМ!$J$34:$J$777,СВЦЭМ!$A$34:$A$777,$A333,СВЦЭМ!$B$34:$B$777,M$331)+'СЕТ СН'!$F$13-'СЕТ СН'!$F$23</f>
        <v>-178.16989857999999</v>
      </c>
      <c r="N333" s="37">
        <f>SUMIFS(СВЦЭМ!$J$34:$J$777,СВЦЭМ!$A$34:$A$777,$A333,СВЦЭМ!$B$34:$B$777,N$331)+'СЕТ СН'!$F$13-'СЕТ СН'!$F$23</f>
        <v>-177.7791934</v>
      </c>
      <c r="O333" s="37">
        <f>SUMIFS(СВЦЭМ!$J$34:$J$777,СВЦЭМ!$A$34:$A$777,$A333,СВЦЭМ!$B$34:$B$777,O$331)+'СЕТ СН'!$F$13-'СЕТ СН'!$F$23</f>
        <v>-175.91853655</v>
      </c>
      <c r="P333" s="37">
        <f>SUMIFS(СВЦЭМ!$J$34:$J$777,СВЦЭМ!$A$34:$A$777,$A333,СВЦЭМ!$B$34:$B$777,P$331)+'СЕТ СН'!$F$13-'СЕТ СН'!$F$23</f>
        <v>-166.67470211</v>
      </c>
      <c r="Q333" s="37">
        <f>SUMIFS(СВЦЭМ!$J$34:$J$777,СВЦЭМ!$A$34:$A$777,$A333,СВЦЭМ!$B$34:$B$777,Q$331)+'СЕТ СН'!$F$13-'СЕТ СН'!$F$23</f>
        <v>-164.55454626</v>
      </c>
      <c r="R333" s="37">
        <f>SUMIFS(СВЦЭМ!$J$34:$J$777,СВЦЭМ!$A$34:$A$777,$A333,СВЦЭМ!$B$34:$B$777,R$331)+'СЕТ СН'!$F$13-'СЕТ СН'!$F$23</f>
        <v>-165.18719267</v>
      </c>
      <c r="S333" s="37">
        <f>SUMIFS(СВЦЭМ!$J$34:$J$777,СВЦЭМ!$A$34:$A$777,$A333,СВЦЭМ!$B$34:$B$777,S$331)+'СЕТ СН'!$F$13-'СЕТ СН'!$F$23</f>
        <v>-173.87480969000001</v>
      </c>
      <c r="T333" s="37">
        <f>SUMIFS(СВЦЭМ!$J$34:$J$777,СВЦЭМ!$A$34:$A$777,$A333,СВЦЭМ!$B$34:$B$777,T$331)+'СЕТ СН'!$F$13-'СЕТ СН'!$F$23</f>
        <v>-175.01929577999999</v>
      </c>
      <c r="U333" s="37">
        <f>SUMIFS(СВЦЭМ!$J$34:$J$777,СВЦЭМ!$A$34:$A$777,$A333,СВЦЭМ!$B$34:$B$777,U$331)+'СЕТ СН'!$F$13-'СЕТ СН'!$F$23</f>
        <v>-172.28904627999998</v>
      </c>
      <c r="V333" s="37">
        <f>SUMIFS(СВЦЭМ!$J$34:$J$777,СВЦЭМ!$A$34:$A$777,$A333,СВЦЭМ!$B$34:$B$777,V$331)+'СЕТ СН'!$F$13-'СЕТ СН'!$F$23</f>
        <v>-168.39883689999999</v>
      </c>
      <c r="W333" s="37">
        <f>SUMIFS(СВЦЭМ!$J$34:$J$777,СВЦЭМ!$A$34:$A$777,$A333,СВЦЭМ!$B$34:$B$777,W$331)+'СЕТ СН'!$F$13-'СЕТ СН'!$F$23</f>
        <v>-157.03415761999997</v>
      </c>
      <c r="X333" s="37">
        <f>SUMIFS(СВЦЭМ!$J$34:$J$777,СВЦЭМ!$A$34:$A$777,$A333,СВЦЭМ!$B$34:$B$777,X$331)+'СЕТ СН'!$F$13-'СЕТ СН'!$F$23</f>
        <v>-148.14318409999998</v>
      </c>
      <c r="Y333" s="37">
        <f>SUMIFS(СВЦЭМ!$J$34:$J$777,СВЦЭМ!$A$34:$A$777,$A333,СВЦЭМ!$B$34:$B$777,Y$331)+'СЕТ СН'!$F$13-'СЕТ СН'!$F$23</f>
        <v>-102.59632267000001</v>
      </c>
    </row>
    <row r="334" spans="1:27" ht="15.75" x14ac:dyDescent="0.2">
      <c r="A334" s="36">
        <f t="shared" ref="A334:A362" si="9">A333+1</f>
        <v>42919</v>
      </c>
      <c r="B334" s="37">
        <f>SUMIFS(СВЦЭМ!$J$34:$J$777,СВЦЭМ!$A$34:$A$777,$A334,СВЦЭМ!$B$34:$B$777,B$331)+'СЕТ СН'!$F$13-'СЕТ СН'!$F$23</f>
        <v>-71.528200490000017</v>
      </c>
      <c r="C334" s="37">
        <f>SUMIFS(СВЦЭМ!$J$34:$J$777,СВЦЭМ!$A$34:$A$777,$A334,СВЦЭМ!$B$34:$B$777,C$331)+'СЕТ СН'!$F$13-'СЕТ СН'!$F$23</f>
        <v>-30.201914500000044</v>
      </c>
      <c r="D334" s="37">
        <f>SUMIFS(СВЦЭМ!$J$34:$J$777,СВЦЭМ!$A$34:$A$777,$A334,СВЦЭМ!$B$34:$B$777,D$331)+'СЕТ СН'!$F$13-'СЕТ СН'!$F$23</f>
        <v>8.0910800699999754</v>
      </c>
      <c r="E334" s="37">
        <f>SUMIFS(СВЦЭМ!$J$34:$J$777,СВЦЭМ!$A$34:$A$777,$A334,СВЦЭМ!$B$34:$B$777,E$331)+'СЕТ СН'!$F$13-'СЕТ СН'!$F$23</f>
        <v>12.870275330000027</v>
      </c>
      <c r="F334" s="37">
        <f>SUMIFS(СВЦЭМ!$J$34:$J$777,СВЦЭМ!$A$34:$A$777,$A334,СВЦЭМ!$B$34:$B$777,F$331)+'СЕТ СН'!$F$13-'СЕТ СН'!$F$23</f>
        <v>8.2034424099999796</v>
      </c>
      <c r="G334" s="37">
        <f>SUMIFS(СВЦЭМ!$J$34:$J$777,СВЦЭМ!$A$34:$A$777,$A334,СВЦЭМ!$B$34:$B$777,G$331)+'СЕТ СН'!$F$13-'СЕТ СН'!$F$23</f>
        <v>11.155074180000042</v>
      </c>
      <c r="H334" s="37">
        <f>SUMIFS(СВЦЭМ!$J$34:$J$777,СВЦЭМ!$A$34:$A$777,$A334,СВЦЭМ!$B$34:$B$777,H$331)+'СЕТ СН'!$F$13-'СЕТ СН'!$F$23</f>
        <v>30.164386809999996</v>
      </c>
      <c r="I334" s="37">
        <f>SUMIFS(СВЦЭМ!$J$34:$J$777,СВЦЭМ!$A$34:$A$777,$A334,СВЦЭМ!$B$34:$B$777,I$331)+'СЕТ СН'!$F$13-'СЕТ СН'!$F$23</f>
        <v>-6.879723629999944</v>
      </c>
      <c r="J334" s="37">
        <f>SUMIFS(СВЦЭМ!$J$34:$J$777,СВЦЭМ!$A$34:$A$777,$A334,СВЦЭМ!$B$34:$B$777,J$331)+'СЕТ СН'!$F$13-'СЕТ СН'!$F$23</f>
        <v>-69.126796039999988</v>
      </c>
      <c r="K334" s="37">
        <f>SUMIFS(СВЦЭМ!$J$34:$J$777,СВЦЭМ!$A$34:$A$777,$A334,СВЦЭМ!$B$34:$B$777,K$331)+'СЕТ СН'!$F$13-'СЕТ СН'!$F$23</f>
        <v>-123.28549729999997</v>
      </c>
      <c r="L334" s="37">
        <f>SUMIFS(СВЦЭМ!$J$34:$J$777,СВЦЭМ!$A$34:$A$777,$A334,СВЦЭМ!$B$34:$B$777,L$331)+'СЕТ СН'!$F$13-'СЕТ СН'!$F$23</f>
        <v>-149.99733815000002</v>
      </c>
      <c r="M334" s="37">
        <f>SUMIFS(СВЦЭМ!$J$34:$J$777,СВЦЭМ!$A$34:$A$777,$A334,СВЦЭМ!$B$34:$B$777,M$331)+'СЕТ СН'!$F$13-'СЕТ СН'!$F$23</f>
        <v>-160.99177904999999</v>
      </c>
      <c r="N334" s="37">
        <f>SUMIFS(СВЦЭМ!$J$34:$J$777,СВЦЭМ!$A$34:$A$777,$A334,СВЦЭМ!$B$34:$B$777,N$331)+'СЕТ СН'!$F$13-'СЕТ СН'!$F$23</f>
        <v>-169.66112683</v>
      </c>
      <c r="O334" s="37">
        <f>SUMIFS(СВЦЭМ!$J$34:$J$777,СВЦЭМ!$A$34:$A$777,$A334,СВЦЭМ!$B$34:$B$777,O$331)+'СЕТ СН'!$F$13-'СЕТ СН'!$F$23</f>
        <v>-161.52438310000002</v>
      </c>
      <c r="P334" s="37">
        <f>SUMIFS(СВЦЭМ!$J$34:$J$777,СВЦЭМ!$A$34:$A$777,$A334,СВЦЭМ!$B$34:$B$777,P$331)+'СЕТ СН'!$F$13-'СЕТ СН'!$F$23</f>
        <v>-158.98796325000001</v>
      </c>
      <c r="Q334" s="37">
        <f>SUMIFS(СВЦЭМ!$J$34:$J$777,СВЦЭМ!$A$34:$A$777,$A334,СВЦЭМ!$B$34:$B$777,Q$331)+'СЕТ СН'!$F$13-'СЕТ СН'!$F$23</f>
        <v>-157.87122061999997</v>
      </c>
      <c r="R334" s="37">
        <f>SUMIFS(СВЦЭМ!$J$34:$J$777,СВЦЭМ!$A$34:$A$777,$A334,СВЦЭМ!$B$34:$B$777,R$331)+'СЕТ СН'!$F$13-'СЕТ СН'!$F$23</f>
        <v>-154.63036414999999</v>
      </c>
      <c r="S334" s="37">
        <f>SUMIFS(СВЦЭМ!$J$34:$J$777,СВЦЭМ!$A$34:$A$777,$A334,СВЦЭМ!$B$34:$B$777,S$331)+'СЕТ СН'!$F$13-'СЕТ СН'!$F$23</f>
        <v>-166.00262485000002</v>
      </c>
      <c r="T334" s="37">
        <f>SUMIFS(СВЦЭМ!$J$34:$J$777,СВЦЭМ!$A$34:$A$777,$A334,СВЦЭМ!$B$34:$B$777,T$331)+'СЕТ СН'!$F$13-'СЕТ СН'!$F$23</f>
        <v>-160.47417316999997</v>
      </c>
      <c r="U334" s="37">
        <f>SUMIFS(СВЦЭМ!$J$34:$J$777,СВЦЭМ!$A$34:$A$777,$A334,СВЦЭМ!$B$34:$B$777,U$331)+'СЕТ СН'!$F$13-'СЕТ СН'!$F$23</f>
        <v>-164.30489662999997</v>
      </c>
      <c r="V334" s="37">
        <f>SUMIFS(СВЦЭМ!$J$34:$J$777,СВЦЭМ!$A$34:$A$777,$A334,СВЦЭМ!$B$34:$B$777,V$331)+'СЕТ СН'!$F$13-'СЕТ СН'!$F$23</f>
        <v>-157.51116244000002</v>
      </c>
      <c r="W334" s="37">
        <f>SUMIFS(СВЦЭМ!$J$34:$J$777,СВЦЭМ!$A$34:$A$777,$A334,СВЦЭМ!$B$34:$B$777,W$331)+'СЕТ СН'!$F$13-'СЕТ СН'!$F$23</f>
        <v>-143.67431184999998</v>
      </c>
      <c r="X334" s="37">
        <f>SUMIFS(СВЦЭМ!$J$34:$J$777,СВЦЭМ!$A$34:$A$777,$A334,СВЦЭМ!$B$34:$B$777,X$331)+'СЕТ СН'!$F$13-'СЕТ СН'!$F$23</f>
        <v>-103.87357646999999</v>
      </c>
      <c r="Y334" s="37">
        <f>SUMIFS(СВЦЭМ!$J$34:$J$777,СВЦЭМ!$A$34:$A$777,$A334,СВЦЭМ!$B$34:$B$777,Y$331)+'СЕТ СН'!$F$13-'СЕТ СН'!$F$23</f>
        <v>-70.108305529999996</v>
      </c>
    </row>
    <row r="335" spans="1:27" ht="15.75" x14ac:dyDescent="0.2">
      <c r="A335" s="36">
        <f t="shared" si="9"/>
        <v>42920</v>
      </c>
      <c r="B335" s="37">
        <f>SUMIFS(СВЦЭМ!$J$34:$J$777,СВЦЭМ!$A$34:$A$777,$A335,СВЦЭМ!$B$34:$B$777,B$331)+'СЕТ СН'!$F$13-'СЕТ СН'!$F$23</f>
        <v>-72.169791710000027</v>
      </c>
      <c r="C335" s="37">
        <f>SUMIFS(СВЦЭМ!$J$34:$J$777,СВЦЭМ!$A$34:$A$777,$A335,СВЦЭМ!$B$34:$B$777,C$331)+'СЕТ СН'!$F$13-'СЕТ СН'!$F$23</f>
        <v>-37.338294779999956</v>
      </c>
      <c r="D335" s="37">
        <f>SUMIFS(СВЦЭМ!$J$34:$J$777,СВЦЭМ!$A$34:$A$777,$A335,СВЦЭМ!$B$34:$B$777,D$331)+'СЕТ СН'!$F$13-'СЕТ СН'!$F$23</f>
        <v>6.2017786599999454</v>
      </c>
      <c r="E335" s="37">
        <f>SUMIFS(СВЦЭМ!$J$34:$J$777,СВЦЭМ!$A$34:$A$777,$A335,СВЦЭМ!$B$34:$B$777,E$331)+'СЕТ СН'!$F$13-'СЕТ СН'!$F$23</f>
        <v>9.7568180600000005</v>
      </c>
      <c r="F335" s="37">
        <f>SUMIFS(СВЦЭМ!$J$34:$J$777,СВЦЭМ!$A$34:$A$777,$A335,СВЦЭМ!$B$34:$B$777,F$331)+'СЕТ СН'!$F$13-'СЕТ СН'!$F$23</f>
        <v>5.8820896600000196</v>
      </c>
      <c r="G335" s="37">
        <f>SUMIFS(СВЦЭМ!$J$34:$J$777,СВЦЭМ!$A$34:$A$777,$A335,СВЦЭМ!$B$34:$B$777,G$331)+'СЕТ СН'!$F$13-'СЕТ СН'!$F$23</f>
        <v>7.6379410800000187</v>
      </c>
      <c r="H335" s="37">
        <f>SUMIFS(СВЦЭМ!$J$34:$J$777,СВЦЭМ!$A$34:$A$777,$A335,СВЦЭМ!$B$34:$B$777,H$331)+'СЕТ СН'!$F$13-'СЕТ СН'!$F$23</f>
        <v>25.879911360000051</v>
      </c>
      <c r="I335" s="37">
        <f>SUMIFS(СВЦЭМ!$J$34:$J$777,СВЦЭМ!$A$34:$A$777,$A335,СВЦЭМ!$B$34:$B$777,I$331)+'СЕТ СН'!$F$13-'СЕТ СН'!$F$23</f>
        <v>-30.793428560000052</v>
      </c>
      <c r="J335" s="37">
        <f>SUMIFS(СВЦЭМ!$J$34:$J$777,СВЦЭМ!$A$34:$A$777,$A335,СВЦЭМ!$B$34:$B$777,J$331)+'СЕТ СН'!$F$13-'СЕТ СН'!$F$23</f>
        <v>-94.13748879000002</v>
      </c>
      <c r="K335" s="37">
        <f>SUMIFS(СВЦЭМ!$J$34:$J$777,СВЦЭМ!$A$34:$A$777,$A335,СВЦЭМ!$B$34:$B$777,K$331)+'СЕТ СН'!$F$13-'СЕТ СН'!$F$23</f>
        <v>-138.75913682999999</v>
      </c>
      <c r="L335" s="37">
        <f>SUMIFS(СВЦЭМ!$J$34:$J$777,СВЦЭМ!$A$34:$A$777,$A335,СВЦЭМ!$B$34:$B$777,L$331)+'СЕТ СН'!$F$13-'СЕТ СН'!$F$23</f>
        <v>-176.06989261000001</v>
      </c>
      <c r="M335" s="37">
        <f>SUMIFS(СВЦЭМ!$J$34:$J$777,СВЦЭМ!$A$34:$A$777,$A335,СВЦЭМ!$B$34:$B$777,M$331)+'СЕТ СН'!$F$13-'СЕТ СН'!$F$23</f>
        <v>-184.87784231000001</v>
      </c>
      <c r="N335" s="37">
        <f>SUMIFS(СВЦЭМ!$J$34:$J$777,СВЦЭМ!$A$34:$A$777,$A335,СВЦЭМ!$B$34:$B$777,N$331)+'СЕТ СН'!$F$13-'СЕТ СН'!$F$23</f>
        <v>-188.12824267000002</v>
      </c>
      <c r="O335" s="37">
        <f>SUMIFS(СВЦЭМ!$J$34:$J$777,СВЦЭМ!$A$34:$A$777,$A335,СВЦЭМ!$B$34:$B$777,O$331)+'СЕТ СН'!$F$13-'СЕТ СН'!$F$23</f>
        <v>-182.44544698999999</v>
      </c>
      <c r="P335" s="37">
        <f>SUMIFS(СВЦЭМ!$J$34:$J$777,СВЦЭМ!$A$34:$A$777,$A335,СВЦЭМ!$B$34:$B$777,P$331)+'СЕТ СН'!$F$13-'СЕТ СН'!$F$23</f>
        <v>-177.22126895999997</v>
      </c>
      <c r="Q335" s="37">
        <f>SUMIFS(СВЦЭМ!$J$34:$J$777,СВЦЭМ!$A$34:$A$777,$A335,СВЦЭМ!$B$34:$B$777,Q$331)+'СЕТ СН'!$F$13-'СЕТ СН'!$F$23</f>
        <v>-172.52057309000003</v>
      </c>
      <c r="R335" s="37">
        <f>SUMIFS(СВЦЭМ!$J$34:$J$777,СВЦЭМ!$A$34:$A$777,$A335,СВЦЭМ!$B$34:$B$777,R$331)+'СЕТ СН'!$F$13-'СЕТ СН'!$F$23</f>
        <v>-158.24830456000001</v>
      </c>
      <c r="S335" s="37">
        <f>SUMIFS(СВЦЭМ!$J$34:$J$777,СВЦЭМ!$A$34:$A$777,$A335,СВЦЭМ!$B$34:$B$777,S$331)+'СЕТ СН'!$F$13-'СЕТ СН'!$F$23</f>
        <v>-146.94079370999998</v>
      </c>
      <c r="T335" s="37">
        <f>SUMIFS(СВЦЭМ!$J$34:$J$777,СВЦЭМ!$A$34:$A$777,$A335,СВЦЭМ!$B$34:$B$777,T$331)+'СЕТ СН'!$F$13-'СЕТ СН'!$F$23</f>
        <v>-130.95229812999997</v>
      </c>
      <c r="U335" s="37">
        <f>SUMIFS(СВЦЭМ!$J$34:$J$777,СВЦЭМ!$A$34:$A$777,$A335,СВЦЭМ!$B$34:$B$777,U$331)+'СЕТ СН'!$F$13-'СЕТ СН'!$F$23</f>
        <v>-129.16513419</v>
      </c>
      <c r="V335" s="37">
        <f>SUMIFS(СВЦЭМ!$J$34:$J$777,СВЦЭМ!$A$34:$A$777,$A335,СВЦЭМ!$B$34:$B$777,V$331)+'СЕТ СН'!$F$13-'СЕТ СН'!$F$23</f>
        <v>-123.40736321000003</v>
      </c>
      <c r="W335" s="37">
        <f>SUMIFS(СВЦЭМ!$J$34:$J$777,СВЦЭМ!$A$34:$A$777,$A335,СВЦЭМ!$B$34:$B$777,W$331)+'СЕТ СН'!$F$13-'СЕТ СН'!$F$23</f>
        <v>-112.19388480999999</v>
      </c>
      <c r="X335" s="37">
        <f>SUMIFS(СВЦЭМ!$J$34:$J$777,СВЦЭМ!$A$34:$A$777,$A335,СВЦЭМ!$B$34:$B$777,X$331)+'СЕТ СН'!$F$13-'СЕТ СН'!$F$23</f>
        <v>-111.04476173</v>
      </c>
      <c r="Y335" s="37">
        <f>SUMIFS(СВЦЭМ!$J$34:$J$777,СВЦЭМ!$A$34:$A$777,$A335,СВЦЭМ!$B$34:$B$777,Y$331)+'СЕТ СН'!$F$13-'СЕТ СН'!$F$23</f>
        <v>-79.595545979999997</v>
      </c>
    </row>
    <row r="336" spans="1:27" ht="15.75" x14ac:dyDescent="0.2">
      <c r="A336" s="36">
        <f t="shared" si="9"/>
        <v>42921</v>
      </c>
      <c r="B336" s="37">
        <f>SUMIFS(СВЦЭМ!$J$34:$J$777,СВЦЭМ!$A$34:$A$777,$A336,СВЦЭМ!$B$34:$B$777,B$331)+'СЕТ СН'!$F$13-'СЕТ СН'!$F$23</f>
        <v>-73.970590130000005</v>
      </c>
      <c r="C336" s="37">
        <f>SUMIFS(СВЦЭМ!$J$34:$J$777,СВЦЭМ!$A$34:$A$777,$A336,СВЦЭМ!$B$34:$B$777,C$331)+'СЕТ СН'!$F$13-'СЕТ СН'!$F$23</f>
        <v>-6.4359828499999594</v>
      </c>
      <c r="D336" s="37">
        <f>SUMIFS(СВЦЭМ!$J$34:$J$777,СВЦЭМ!$A$34:$A$777,$A336,СВЦЭМ!$B$34:$B$777,D$331)+'СЕТ СН'!$F$13-'СЕТ СН'!$F$23</f>
        <v>4.8968079100000068</v>
      </c>
      <c r="E336" s="37">
        <f>SUMIFS(СВЦЭМ!$J$34:$J$777,СВЦЭМ!$A$34:$A$777,$A336,СВЦЭМ!$B$34:$B$777,E$331)+'СЕТ СН'!$F$13-'СЕТ СН'!$F$23</f>
        <v>6.2344133699999702</v>
      </c>
      <c r="F336" s="37">
        <f>SUMIFS(СВЦЭМ!$J$34:$J$777,СВЦЭМ!$A$34:$A$777,$A336,СВЦЭМ!$B$34:$B$777,F$331)+'СЕТ СН'!$F$13-'СЕТ СН'!$F$23</f>
        <v>5.2263567100000046</v>
      </c>
      <c r="G336" s="37">
        <f>SUMIFS(СВЦЭМ!$J$34:$J$777,СВЦЭМ!$A$34:$A$777,$A336,СВЦЭМ!$B$34:$B$777,G$331)+'СЕТ СН'!$F$13-'СЕТ СН'!$F$23</f>
        <v>6.7898444100000006</v>
      </c>
      <c r="H336" s="37">
        <f>SUMIFS(СВЦЭМ!$J$34:$J$777,СВЦЭМ!$A$34:$A$777,$A336,СВЦЭМ!$B$34:$B$777,H$331)+'СЕТ СН'!$F$13-'СЕТ СН'!$F$23</f>
        <v>29.384252469999979</v>
      </c>
      <c r="I336" s="37">
        <f>SUMIFS(СВЦЭМ!$J$34:$J$777,СВЦЭМ!$A$34:$A$777,$A336,СВЦЭМ!$B$34:$B$777,I$331)+'СЕТ СН'!$F$13-'СЕТ СН'!$F$23</f>
        <v>-29.371581969999966</v>
      </c>
      <c r="J336" s="37">
        <f>SUMIFS(СВЦЭМ!$J$34:$J$777,СВЦЭМ!$A$34:$A$777,$A336,СВЦЭМ!$B$34:$B$777,J$331)+'СЕТ СН'!$F$13-'СЕТ СН'!$F$23</f>
        <v>-80.823450449999996</v>
      </c>
      <c r="K336" s="37">
        <f>SUMIFS(СВЦЭМ!$J$34:$J$777,СВЦЭМ!$A$34:$A$777,$A336,СВЦЭМ!$B$34:$B$777,K$331)+'СЕТ СН'!$F$13-'СЕТ СН'!$F$23</f>
        <v>-126.55960628999998</v>
      </c>
      <c r="L336" s="37">
        <f>SUMIFS(СВЦЭМ!$J$34:$J$777,СВЦЭМ!$A$34:$A$777,$A336,СВЦЭМ!$B$34:$B$777,L$331)+'СЕТ СН'!$F$13-'СЕТ СН'!$F$23</f>
        <v>-165.10818366000001</v>
      </c>
      <c r="M336" s="37">
        <f>SUMIFS(СВЦЭМ!$J$34:$J$777,СВЦЭМ!$A$34:$A$777,$A336,СВЦЭМ!$B$34:$B$777,M$331)+'СЕТ СН'!$F$13-'СЕТ СН'!$F$23</f>
        <v>-172.56887386</v>
      </c>
      <c r="N336" s="37">
        <f>SUMIFS(СВЦЭМ!$J$34:$J$777,СВЦЭМ!$A$34:$A$777,$A336,СВЦЭМ!$B$34:$B$777,N$331)+'СЕТ СН'!$F$13-'СЕТ СН'!$F$23</f>
        <v>-166.98229982999999</v>
      </c>
      <c r="O336" s="37">
        <f>SUMIFS(СВЦЭМ!$J$34:$J$777,СВЦЭМ!$A$34:$A$777,$A336,СВЦЭМ!$B$34:$B$777,O$331)+'СЕТ СН'!$F$13-'СЕТ СН'!$F$23</f>
        <v>-160.32352601000002</v>
      </c>
      <c r="P336" s="37">
        <f>SUMIFS(СВЦЭМ!$J$34:$J$777,СВЦЭМ!$A$34:$A$777,$A336,СВЦЭМ!$B$34:$B$777,P$331)+'СЕТ СН'!$F$13-'СЕТ СН'!$F$23</f>
        <v>-158.04557997000001</v>
      </c>
      <c r="Q336" s="37">
        <f>SUMIFS(СВЦЭМ!$J$34:$J$777,СВЦЭМ!$A$34:$A$777,$A336,СВЦЭМ!$B$34:$B$777,Q$331)+'СЕТ СН'!$F$13-'СЕТ СН'!$F$23</f>
        <v>-159.14147367999999</v>
      </c>
      <c r="R336" s="37">
        <f>SUMIFS(СВЦЭМ!$J$34:$J$777,СВЦЭМ!$A$34:$A$777,$A336,СВЦЭМ!$B$34:$B$777,R$331)+'СЕТ СН'!$F$13-'СЕТ СН'!$F$23</f>
        <v>-154.50453934000001</v>
      </c>
      <c r="S336" s="37">
        <f>SUMIFS(СВЦЭМ!$J$34:$J$777,СВЦЭМ!$A$34:$A$777,$A336,СВЦЭМ!$B$34:$B$777,S$331)+'СЕТ СН'!$F$13-'СЕТ СН'!$F$23</f>
        <v>-161.62278536999997</v>
      </c>
      <c r="T336" s="37">
        <f>SUMIFS(СВЦЭМ!$J$34:$J$777,СВЦЭМ!$A$34:$A$777,$A336,СВЦЭМ!$B$34:$B$777,T$331)+'СЕТ СН'!$F$13-'СЕТ СН'!$F$23</f>
        <v>-157.55162142</v>
      </c>
      <c r="U336" s="37">
        <f>SUMIFS(СВЦЭМ!$J$34:$J$777,СВЦЭМ!$A$34:$A$777,$A336,СВЦЭМ!$B$34:$B$777,U$331)+'СЕТ СН'!$F$13-'СЕТ СН'!$F$23</f>
        <v>-155.66137277000001</v>
      </c>
      <c r="V336" s="37">
        <f>SUMIFS(СВЦЭМ!$J$34:$J$777,СВЦЭМ!$A$34:$A$777,$A336,СВЦЭМ!$B$34:$B$777,V$331)+'СЕТ СН'!$F$13-'СЕТ СН'!$F$23</f>
        <v>-147.48500399</v>
      </c>
      <c r="W336" s="37">
        <f>SUMIFS(СВЦЭМ!$J$34:$J$777,СВЦЭМ!$A$34:$A$777,$A336,СВЦЭМ!$B$34:$B$777,W$331)+'СЕТ СН'!$F$13-'СЕТ СН'!$F$23</f>
        <v>-132.85014583999998</v>
      </c>
      <c r="X336" s="37">
        <f>SUMIFS(СВЦЭМ!$J$34:$J$777,СВЦЭМ!$A$34:$A$777,$A336,СВЦЭМ!$B$34:$B$777,X$331)+'СЕТ СН'!$F$13-'СЕТ СН'!$F$23</f>
        <v>-119.90452579999999</v>
      </c>
      <c r="Y336" s="37">
        <f>SUMIFS(СВЦЭМ!$J$34:$J$777,СВЦЭМ!$A$34:$A$777,$A336,СВЦЭМ!$B$34:$B$777,Y$331)+'СЕТ СН'!$F$13-'СЕТ СН'!$F$23</f>
        <v>-94.814610640000012</v>
      </c>
    </row>
    <row r="337" spans="1:25" ht="15.75" x14ac:dyDescent="0.2">
      <c r="A337" s="36">
        <f t="shared" si="9"/>
        <v>42922</v>
      </c>
      <c r="B337" s="37">
        <f>SUMIFS(СВЦЭМ!$J$34:$J$777,СВЦЭМ!$A$34:$A$777,$A337,СВЦЭМ!$B$34:$B$777,B$331)+'СЕТ СН'!$F$13-'СЕТ СН'!$F$23</f>
        <v>-38.797662149999951</v>
      </c>
      <c r="C337" s="37">
        <f>SUMIFS(СВЦЭМ!$J$34:$J$777,СВЦЭМ!$A$34:$A$777,$A337,СВЦЭМ!$B$34:$B$777,C$331)+'СЕТ СН'!$F$13-'СЕТ СН'!$F$23</f>
        <v>-5.6432387300000073</v>
      </c>
      <c r="D337" s="37">
        <f>SUMIFS(СВЦЭМ!$J$34:$J$777,СВЦЭМ!$A$34:$A$777,$A337,СВЦЭМ!$B$34:$B$777,D$331)+'СЕТ СН'!$F$13-'СЕТ СН'!$F$23</f>
        <v>20.928324459999999</v>
      </c>
      <c r="E337" s="37">
        <f>SUMIFS(СВЦЭМ!$J$34:$J$777,СВЦЭМ!$A$34:$A$777,$A337,СВЦЭМ!$B$34:$B$777,E$331)+'СЕТ СН'!$F$13-'СЕТ СН'!$F$23</f>
        <v>22.861561970000025</v>
      </c>
      <c r="F337" s="37">
        <f>SUMIFS(СВЦЭМ!$J$34:$J$777,СВЦЭМ!$A$34:$A$777,$A337,СВЦЭМ!$B$34:$B$777,F$331)+'СЕТ СН'!$F$13-'СЕТ СН'!$F$23</f>
        <v>27.366262910000046</v>
      </c>
      <c r="G337" s="37">
        <f>SUMIFS(СВЦЭМ!$J$34:$J$777,СВЦЭМ!$A$34:$A$777,$A337,СВЦЭМ!$B$34:$B$777,G$331)+'СЕТ СН'!$F$13-'СЕТ СН'!$F$23</f>
        <v>26.839661409999962</v>
      </c>
      <c r="H337" s="37">
        <f>SUMIFS(СВЦЭМ!$J$34:$J$777,СВЦЭМ!$A$34:$A$777,$A337,СВЦЭМ!$B$34:$B$777,H$331)+'СЕТ СН'!$F$13-'СЕТ СН'!$F$23</f>
        <v>44.55490377000001</v>
      </c>
      <c r="I337" s="37">
        <f>SUMIFS(СВЦЭМ!$J$34:$J$777,СВЦЭМ!$A$34:$A$777,$A337,СВЦЭМ!$B$34:$B$777,I$331)+'СЕТ СН'!$F$13-'СЕТ СН'!$F$23</f>
        <v>1.4801786699999866</v>
      </c>
      <c r="J337" s="37">
        <f>SUMIFS(СВЦЭМ!$J$34:$J$777,СВЦЭМ!$A$34:$A$777,$A337,СВЦЭМ!$B$34:$B$777,J$331)+'СЕТ СН'!$F$13-'СЕТ СН'!$F$23</f>
        <v>-68.631128709999984</v>
      </c>
      <c r="K337" s="37">
        <f>SUMIFS(СВЦЭМ!$J$34:$J$777,СВЦЭМ!$A$34:$A$777,$A337,СВЦЭМ!$B$34:$B$777,K$331)+'СЕТ СН'!$F$13-'СЕТ СН'!$F$23</f>
        <v>-121.69182301000001</v>
      </c>
      <c r="L337" s="37">
        <f>SUMIFS(СВЦЭМ!$J$34:$J$777,СВЦЭМ!$A$34:$A$777,$A337,СВЦЭМ!$B$34:$B$777,L$331)+'СЕТ СН'!$F$13-'СЕТ СН'!$F$23</f>
        <v>-157.75001863</v>
      </c>
      <c r="M337" s="37">
        <f>SUMIFS(СВЦЭМ!$J$34:$J$777,СВЦЭМ!$A$34:$A$777,$A337,СВЦЭМ!$B$34:$B$777,M$331)+'СЕТ СН'!$F$13-'СЕТ СН'!$F$23</f>
        <v>-169.80206978000001</v>
      </c>
      <c r="N337" s="37">
        <f>SUMIFS(СВЦЭМ!$J$34:$J$777,СВЦЭМ!$A$34:$A$777,$A337,СВЦЭМ!$B$34:$B$777,N$331)+'СЕТ СН'!$F$13-'СЕТ СН'!$F$23</f>
        <v>-172.42830707000002</v>
      </c>
      <c r="O337" s="37">
        <f>SUMIFS(СВЦЭМ!$J$34:$J$777,СВЦЭМ!$A$34:$A$777,$A337,СВЦЭМ!$B$34:$B$777,O$331)+'СЕТ СН'!$F$13-'СЕТ СН'!$F$23</f>
        <v>-167.87286220999999</v>
      </c>
      <c r="P337" s="37">
        <f>SUMIFS(СВЦЭМ!$J$34:$J$777,СВЦЭМ!$A$34:$A$777,$A337,СВЦЭМ!$B$34:$B$777,P$331)+'СЕТ СН'!$F$13-'СЕТ СН'!$F$23</f>
        <v>-166.15503858</v>
      </c>
      <c r="Q337" s="37">
        <f>SUMIFS(СВЦЭМ!$J$34:$J$777,СВЦЭМ!$A$34:$A$777,$A337,СВЦЭМ!$B$34:$B$777,Q$331)+'СЕТ СН'!$F$13-'СЕТ СН'!$F$23</f>
        <v>-162.03463364999999</v>
      </c>
      <c r="R337" s="37">
        <f>SUMIFS(СВЦЭМ!$J$34:$J$777,СВЦЭМ!$A$34:$A$777,$A337,СВЦЭМ!$B$34:$B$777,R$331)+'СЕТ СН'!$F$13-'СЕТ СН'!$F$23</f>
        <v>-158.35206298000003</v>
      </c>
      <c r="S337" s="37">
        <f>SUMIFS(СВЦЭМ!$J$34:$J$777,СВЦЭМ!$A$34:$A$777,$A337,СВЦЭМ!$B$34:$B$777,S$331)+'СЕТ СН'!$F$13-'СЕТ СН'!$F$23</f>
        <v>-162.20154984999999</v>
      </c>
      <c r="T337" s="37">
        <f>SUMIFS(СВЦЭМ!$J$34:$J$777,СВЦЭМ!$A$34:$A$777,$A337,СВЦЭМ!$B$34:$B$777,T$331)+'СЕТ СН'!$F$13-'СЕТ СН'!$F$23</f>
        <v>-160.61386204000001</v>
      </c>
      <c r="U337" s="37">
        <f>SUMIFS(СВЦЭМ!$J$34:$J$777,СВЦЭМ!$A$34:$A$777,$A337,СВЦЭМ!$B$34:$B$777,U$331)+'СЕТ СН'!$F$13-'СЕТ СН'!$F$23</f>
        <v>-160.34415419999999</v>
      </c>
      <c r="V337" s="37">
        <f>SUMIFS(СВЦЭМ!$J$34:$J$777,СВЦЭМ!$A$34:$A$777,$A337,СВЦЭМ!$B$34:$B$777,V$331)+'СЕТ СН'!$F$13-'СЕТ СН'!$F$23</f>
        <v>-153.77320945999998</v>
      </c>
      <c r="W337" s="37">
        <f>SUMIFS(СВЦЭМ!$J$34:$J$777,СВЦЭМ!$A$34:$A$777,$A337,СВЦЭМ!$B$34:$B$777,W$331)+'СЕТ СН'!$F$13-'СЕТ СН'!$F$23</f>
        <v>-137.27948083000001</v>
      </c>
      <c r="X337" s="37">
        <f>SUMIFS(СВЦЭМ!$J$34:$J$777,СВЦЭМ!$A$34:$A$777,$A337,СВЦЭМ!$B$34:$B$777,X$331)+'СЕТ СН'!$F$13-'СЕТ СН'!$F$23</f>
        <v>-107.33906899999999</v>
      </c>
      <c r="Y337" s="37">
        <f>SUMIFS(СВЦЭМ!$J$34:$J$777,СВЦЭМ!$A$34:$A$777,$A337,СВЦЭМ!$B$34:$B$777,Y$331)+'СЕТ СН'!$F$13-'СЕТ СН'!$F$23</f>
        <v>-74.033883500000002</v>
      </c>
    </row>
    <row r="338" spans="1:25" ht="15.75" x14ac:dyDescent="0.2">
      <c r="A338" s="36">
        <f t="shared" si="9"/>
        <v>42923</v>
      </c>
      <c r="B338" s="37">
        <f>SUMIFS(СВЦЭМ!$J$34:$J$777,СВЦЭМ!$A$34:$A$777,$A338,СВЦЭМ!$B$34:$B$777,B$331)+'СЕТ СН'!$F$13-'СЕТ СН'!$F$23</f>
        <v>-62.241398860000004</v>
      </c>
      <c r="C338" s="37">
        <f>SUMIFS(СВЦЭМ!$J$34:$J$777,СВЦЭМ!$A$34:$A$777,$A338,СВЦЭМ!$B$34:$B$777,C$331)+'СЕТ СН'!$F$13-'СЕТ СН'!$F$23</f>
        <v>4.5040620099999842</v>
      </c>
      <c r="D338" s="37">
        <f>SUMIFS(СВЦЭМ!$J$34:$J$777,СВЦЭМ!$A$34:$A$777,$A338,СВЦЭМ!$B$34:$B$777,D$331)+'СЕТ СН'!$F$13-'СЕТ СН'!$F$23</f>
        <v>13.832099879999987</v>
      </c>
      <c r="E338" s="37">
        <f>SUMIFS(СВЦЭМ!$J$34:$J$777,СВЦЭМ!$A$34:$A$777,$A338,СВЦЭМ!$B$34:$B$777,E$331)+'СЕТ СН'!$F$13-'СЕТ СН'!$F$23</f>
        <v>21.105691989999968</v>
      </c>
      <c r="F338" s="37">
        <f>SUMIFS(СВЦЭМ!$J$34:$J$777,СВЦЭМ!$A$34:$A$777,$A338,СВЦЭМ!$B$34:$B$777,F$331)+'СЕТ СН'!$F$13-'СЕТ СН'!$F$23</f>
        <v>19.065009680000003</v>
      </c>
      <c r="G338" s="37">
        <f>SUMIFS(СВЦЭМ!$J$34:$J$777,СВЦЭМ!$A$34:$A$777,$A338,СВЦЭМ!$B$34:$B$777,G$331)+'СЕТ СН'!$F$13-'СЕТ СН'!$F$23</f>
        <v>17.101494099999968</v>
      </c>
      <c r="H338" s="37">
        <f>SUMIFS(СВЦЭМ!$J$34:$J$777,СВЦЭМ!$A$34:$A$777,$A338,СВЦЭМ!$B$34:$B$777,H$331)+'СЕТ СН'!$F$13-'СЕТ СН'!$F$23</f>
        <v>38.217192459999978</v>
      </c>
      <c r="I338" s="37">
        <f>SUMIFS(СВЦЭМ!$J$34:$J$777,СВЦЭМ!$A$34:$A$777,$A338,СВЦЭМ!$B$34:$B$777,I$331)+'СЕТ СН'!$F$13-'СЕТ СН'!$F$23</f>
        <v>14.201968699999952</v>
      </c>
      <c r="J338" s="37">
        <f>SUMIFS(СВЦЭМ!$J$34:$J$777,СВЦЭМ!$A$34:$A$777,$A338,СВЦЭМ!$B$34:$B$777,J$331)+'СЕТ СН'!$F$13-'СЕТ СН'!$F$23</f>
        <v>-55.209791930000051</v>
      </c>
      <c r="K338" s="37">
        <f>SUMIFS(СВЦЭМ!$J$34:$J$777,СВЦЭМ!$A$34:$A$777,$A338,СВЦЭМ!$B$34:$B$777,K$331)+'СЕТ СН'!$F$13-'СЕТ СН'!$F$23</f>
        <v>-109.43830481999998</v>
      </c>
      <c r="L338" s="37">
        <f>SUMIFS(СВЦЭМ!$J$34:$J$777,СВЦЭМ!$A$34:$A$777,$A338,СВЦЭМ!$B$34:$B$777,L$331)+'СЕТ СН'!$F$13-'СЕТ СН'!$F$23</f>
        <v>-148.86911333</v>
      </c>
      <c r="M338" s="37">
        <f>SUMIFS(СВЦЭМ!$J$34:$J$777,СВЦЭМ!$A$34:$A$777,$A338,СВЦЭМ!$B$34:$B$777,M$331)+'СЕТ СН'!$F$13-'СЕТ СН'!$F$23</f>
        <v>-162.16527703000003</v>
      </c>
      <c r="N338" s="37">
        <f>SUMIFS(СВЦЭМ!$J$34:$J$777,СВЦЭМ!$A$34:$A$777,$A338,СВЦЭМ!$B$34:$B$777,N$331)+'СЕТ СН'!$F$13-'СЕТ СН'!$F$23</f>
        <v>-164.29584912000001</v>
      </c>
      <c r="O338" s="37">
        <f>SUMIFS(СВЦЭМ!$J$34:$J$777,СВЦЭМ!$A$34:$A$777,$A338,СВЦЭМ!$B$34:$B$777,O$331)+'СЕТ СН'!$F$13-'СЕТ СН'!$F$23</f>
        <v>-160.00227702000001</v>
      </c>
      <c r="P338" s="37">
        <f>SUMIFS(СВЦЭМ!$J$34:$J$777,СВЦЭМ!$A$34:$A$777,$A338,СВЦЭМ!$B$34:$B$777,P$331)+'СЕТ СН'!$F$13-'СЕТ СН'!$F$23</f>
        <v>-157.65534357000001</v>
      </c>
      <c r="Q338" s="37">
        <f>SUMIFS(СВЦЭМ!$J$34:$J$777,СВЦЭМ!$A$34:$A$777,$A338,СВЦЭМ!$B$34:$B$777,Q$331)+'СЕТ СН'!$F$13-'СЕТ СН'!$F$23</f>
        <v>-159.47269154000003</v>
      </c>
      <c r="R338" s="37">
        <f>SUMIFS(СВЦЭМ!$J$34:$J$777,СВЦЭМ!$A$34:$A$777,$A338,СВЦЭМ!$B$34:$B$777,R$331)+'СЕТ СН'!$F$13-'СЕТ СН'!$F$23</f>
        <v>-156.29048267000002</v>
      </c>
      <c r="S338" s="37">
        <f>SUMIFS(СВЦЭМ!$J$34:$J$777,СВЦЭМ!$A$34:$A$777,$A338,СВЦЭМ!$B$34:$B$777,S$331)+'СЕТ СН'!$F$13-'СЕТ СН'!$F$23</f>
        <v>-163.34287167999997</v>
      </c>
      <c r="T338" s="37">
        <f>SUMIFS(СВЦЭМ!$J$34:$J$777,СВЦЭМ!$A$34:$A$777,$A338,СВЦЭМ!$B$34:$B$777,T$331)+'СЕТ СН'!$F$13-'СЕТ СН'!$F$23</f>
        <v>-157.22209565000003</v>
      </c>
      <c r="U338" s="37">
        <f>SUMIFS(СВЦЭМ!$J$34:$J$777,СВЦЭМ!$A$34:$A$777,$A338,СВЦЭМ!$B$34:$B$777,U$331)+'СЕТ СН'!$F$13-'СЕТ СН'!$F$23</f>
        <v>-155.00690728000001</v>
      </c>
      <c r="V338" s="37">
        <f>SUMIFS(СВЦЭМ!$J$34:$J$777,СВЦЭМ!$A$34:$A$777,$A338,СВЦЭМ!$B$34:$B$777,V$331)+'СЕТ СН'!$F$13-'СЕТ СН'!$F$23</f>
        <v>-146.95676053</v>
      </c>
      <c r="W338" s="37">
        <f>SUMIFS(СВЦЭМ!$J$34:$J$777,СВЦЭМ!$A$34:$A$777,$A338,СВЦЭМ!$B$34:$B$777,W$331)+'СЕТ СН'!$F$13-'СЕТ СН'!$F$23</f>
        <v>-131.60602735999998</v>
      </c>
      <c r="X338" s="37">
        <f>SUMIFS(СВЦЭМ!$J$34:$J$777,СВЦЭМ!$A$34:$A$777,$A338,СВЦЭМ!$B$34:$B$777,X$331)+'СЕТ СН'!$F$13-'СЕТ СН'!$F$23</f>
        <v>-95.016044000000022</v>
      </c>
      <c r="Y338" s="37">
        <f>SUMIFS(СВЦЭМ!$J$34:$J$777,СВЦЭМ!$A$34:$A$777,$A338,СВЦЭМ!$B$34:$B$777,Y$331)+'СЕТ СН'!$F$13-'СЕТ СН'!$F$23</f>
        <v>-56.135021110000025</v>
      </c>
    </row>
    <row r="339" spans="1:25" ht="15.75" x14ac:dyDescent="0.2">
      <c r="A339" s="36">
        <f t="shared" si="9"/>
        <v>42924</v>
      </c>
      <c r="B339" s="37">
        <f>SUMIFS(СВЦЭМ!$J$34:$J$777,СВЦЭМ!$A$34:$A$777,$A339,СВЦЭМ!$B$34:$B$777,B$331)+'СЕТ СН'!$F$13-'СЕТ СН'!$F$23</f>
        <v>-36.090320870000028</v>
      </c>
      <c r="C339" s="37">
        <f>SUMIFS(СВЦЭМ!$J$34:$J$777,СВЦЭМ!$A$34:$A$777,$A339,СВЦЭМ!$B$34:$B$777,C$331)+'СЕТ СН'!$F$13-'СЕТ СН'!$F$23</f>
        <v>0.74190554999995584</v>
      </c>
      <c r="D339" s="37">
        <f>SUMIFS(СВЦЭМ!$J$34:$J$777,СВЦЭМ!$A$34:$A$777,$A339,СВЦЭМ!$B$34:$B$777,D$331)+'СЕТ СН'!$F$13-'СЕТ СН'!$F$23</f>
        <v>26.856234549999954</v>
      </c>
      <c r="E339" s="37">
        <f>SUMIFS(СВЦЭМ!$J$34:$J$777,СВЦЭМ!$A$34:$A$777,$A339,СВЦЭМ!$B$34:$B$777,E$331)+'СЕТ СН'!$F$13-'СЕТ СН'!$F$23</f>
        <v>29.529545419999977</v>
      </c>
      <c r="F339" s="37">
        <f>SUMIFS(СВЦЭМ!$J$34:$J$777,СВЦЭМ!$A$34:$A$777,$A339,СВЦЭМ!$B$34:$B$777,F$331)+'СЕТ СН'!$F$13-'СЕТ СН'!$F$23</f>
        <v>27.875046259999976</v>
      </c>
      <c r="G339" s="37">
        <f>SUMIFS(СВЦЭМ!$J$34:$J$777,СВЦЭМ!$A$34:$A$777,$A339,СВЦЭМ!$B$34:$B$777,G$331)+'СЕТ СН'!$F$13-'СЕТ СН'!$F$23</f>
        <v>24.626357859999985</v>
      </c>
      <c r="H339" s="37">
        <f>SUMIFS(СВЦЭМ!$J$34:$J$777,СВЦЭМ!$A$34:$A$777,$A339,СВЦЭМ!$B$34:$B$777,H$331)+'СЕТ СН'!$F$13-'СЕТ СН'!$F$23</f>
        <v>27.779381130000047</v>
      </c>
      <c r="I339" s="37">
        <f>SUMIFS(СВЦЭМ!$J$34:$J$777,СВЦЭМ!$A$34:$A$777,$A339,СВЦЭМ!$B$34:$B$777,I$331)+'СЕТ СН'!$F$13-'СЕТ СН'!$F$23</f>
        <v>-22.419055029999981</v>
      </c>
      <c r="J339" s="37">
        <f>SUMIFS(СВЦЭМ!$J$34:$J$777,СВЦЭМ!$A$34:$A$777,$A339,СВЦЭМ!$B$34:$B$777,J$331)+'СЕТ СН'!$F$13-'СЕТ СН'!$F$23</f>
        <v>-71.506533400000023</v>
      </c>
      <c r="K339" s="37">
        <f>SUMIFS(СВЦЭМ!$J$34:$J$777,СВЦЭМ!$A$34:$A$777,$A339,СВЦЭМ!$B$34:$B$777,K$331)+'СЕТ СН'!$F$13-'СЕТ СН'!$F$23</f>
        <v>-122.62267937000001</v>
      </c>
      <c r="L339" s="37">
        <f>SUMIFS(СВЦЭМ!$J$34:$J$777,СВЦЭМ!$A$34:$A$777,$A339,СВЦЭМ!$B$34:$B$777,L$331)+'СЕТ СН'!$F$13-'СЕТ СН'!$F$23</f>
        <v>-160.97482930000001</v>
      </c>
      <c r="M339" s="37">
        <f>SUMIFS(СВЦЭМ!$J$34:$J$777,СВЦЭМ!$A$34:$A$777,$A339,СВЦЭМ!$B$34:$B$777,M$331)+'СЕТ СН'!$F$13-'СЕТ СН'!$F$23</f>
        <v>-174.17894676999998</v>
      </c>
      <c r="N339" s="37">
        <f>SUMIFS(СВЦЭМ!$J$34:$J$777,СВЦЭМ!$A$34:$A$777,$A339,СВЦЭМ!$B$34:$B$777,N$331)+'СЕТ СН'!$F$13-'СЕТ СН'!$F$23</f>
        <v>-170.61311201000001</v>
      </c>
      <c r="O339" s="37">
        <f>SUMIFS(СВЦЭМ!$J$34:$J$777,СВЦЭМ!$A$34:$A$777,$A339,СВЦЭМ!$B$34:$B$777,O$331)+'СЕТ СН'!$F$13-'СЕТ СН'!$F$23</f>
        <v>-165.49056300000001</v>
      </c>
      <c r="P339" s="37">
        <f>SUMIFS(СВЦЭМ!$J$34:$J$777,СВЦЭМ!$A$34:$A$777,$A339,СВЦЭМ!$B$34:$B$777,P$331)+'СЕТ СН'!$F$13-'СЕТ СН'!$F$23</f>
        <v>-164.22067508999999</v>
      </c>
      <c r="Q339" s="37">
        <f>SUMIFS(СВЦЭМ!$J$34:$J$777,СВЦЭМ!$A$34:$A$777,$A339,СВЦЭМ!$B$34:$B$777,Q$331)+'СЕТ СН'!$F$13-'СЕТ СН'!$F$23</f>
        <v>-164.29748188000002</v>
      </c>
      <c r="R339" s="37">
        <f>SUMIFS(СВЦЭМ!$J$34:$J$777,СВЦЭМ!$A$34:$A$777,$A339,СВЦЭМ!$B$34:$B$777,R$331)+'СЕТ СН'!$F$13-'СЕТ СН'!$F$23</f>
        <v>-165.39117467</v>
      </c>
      <c r="S339" s="37">
        <f>SUMIFS(СВЦЭМ!$J$34:$J$777,СВЦЭМ!$A$34:$A$777,$A339,СВЦЭМ!$B$34:$B$777,S$331)+'СЕТ СН'!$F$13-'СЕТ СН'!$F$23</f>
        <v>-164.94303998999999</v>
      </c>
      <c r="T339" s="37">
        <f>SUMIFS(СВЦЭМ!$J$34:$J$777,СВЦЭМ!$A$34:$A$777,$A339,СВЦЭМ!$B$34:$B$777,T$331)+'СЕТ СН'!$F$13-'СЕТ СН'!$F$23</f>
        <v>-140.07533764999999</v>
      </c>
      <c r="U339" s="37">
        <f>SUMIFS(СВЦЭМ!$J$34:$J$777,СВЦЭМ!$A$34:$A$777,$A339,СВЦЭМ!$B$34:$B$777,U$331)+'СЕТ СН'!$F$13-'СЕТ СН'!$F$23</f>
        <v>-142.90683044999997</v>
      </c>
      <c r="V339" s="37">
        <f>SUMIFS(СВЦЭМ!$J$34:$J$777,СВЦЭМ!$A$34:$A$777,$A339,СВЦЭМ!$B$34:$B$777,V$331)+'СЕТ СН'!$F$13-'СЕТ СН'!$F$23</f>
        <v>-144.52106193999998</v>
      </c>
      <c r="W339" s="37">
        <f>SUMIFS(СВЦЭМ!$J$34:$J$777,СВЦЭМ!$A$34:$A$777,$A339,СВЦЭМ!$B$34:$B$777,W$331)+'СЕТ СН'!$F$13-'СЕТ СН'!$F$23</f>
        <v>-133.69684388000002</v>
      </c>
      <c r="X339" s="37">
        <f>SUMIFS(СВЦЭМ!$J$34:$J$777,СВЦЭМ!$A$34:$A$777,$A339,СВЦЭМ!$B$34:$B$777,X$331)+'СЕТ СН'!$F$13-'СЕТ СН'!$F$23</f>
        <v>-109.63653650999998</v>
      </c>
      <c r="Y339" s="37">
        <f>SUMIFS(СВЦЭМ!$J$34:$J$777,СВЦЭМ!$A$34:$A$777,$A339,СВЦЭМ!$B$34:$B$777,Y$331)+'СЕТ СН'!$F$13-'СЕТ СН'!$F$23</f>
        <v>-85.462506689999998</v>
      </c>
    </row>
    <row r="340" spans="1:25" ht="15.75" x14ac:dyDescent="0.2">
      <c r="A340" s="36">
        <f t="shared" si="9"/>
        <v>42925</v>
      </c>
      <c r="B340" s="37">
        <f>SUMIFS(СВЦЭМ!$J$34:$J$777,СВЦЭМ!$A$34:$A$777,$A340,СВЦЭМ!$B$34:$B$777,B$331)+'СЕТ СН'!$F$13-'СЕТ СН'!$F$23</f>
        <v>-42.04788788999997</v>
      </c>
      <c r="C340" s="37">
        <f>SUMIFS(СВЦЭМ!$J$34:$J$777,СВЦЭМ!$A$34:$A$777,$A340,СВЦЭМ!$B$34:$B$777,C$331)+'СЕТ СН'!$F$13-'СЕТ СН'!$F$23</f>
        <v>-4.9864292500000147</v>
      </c>
      <c r="D340" s="37">
        <f>SUMIFS(СВЦЭМ!$J$34:$J$777,СВЦЭМ!$A$34:$A$777,$A340,СВЦЭМ!$B$34:$B$777,D$331)+'СЕТ СН'!$F$13-'СЕТ СН'!$F$23</f>
        <v>26.123806599999966</v>
      </c>
      <c r="E340" s="37">
        <f>SUMIFS(СВЦЭМ!$J$34:$J$777,СВЦЭМ!$A$34:$A$777,$A340,СВЦЭМ!$B$34:$B$777,E$331)+'СЕТ СН'!$F$13-'СЕТ СН'!$F$23</f>
        <v>26.727623040000026</v>
      </c>
      <c r="F340" s="37">
        <f>SUMIFS(СВЦЭМ!$J$34:$J$777,СВЦЭМ!$A$34:$A$777,$A340,СВЦЭМ!$B$34:$B$777,F$331)+'СЕТ СН'!$F$13-'СЕТ СН'!$F$23</f>
        <v>27.518502389999981</v>
      </c>
      <c r="G340" s="37">
        <f>SUMIFS(СВЦЭМ!$J$34:$J$777,СВЦЭМ!$A$34:$A$777,$A340,СВЦЭМ!$B$34:$B$777,G$331)+'СЕТ СН'!$F$13-'СЕТ СН'!$F$23</f>
        <v>24.635863800000038</v>
      </c>
      <c r="H340" s="37">
        <f>SUMIFS(СВЦЭМ!$J$34:$J$777,СВЦЭМ!$A$34:$A$777,$A340,СВЦЭМ!$B$34:$B$777,H$331)+'СЕТ СН'!$F$13-'СЕТ СН'!$F$23</f>
        <v>30.969834829999968</v>
      </c>
      <c r="I340" s="37">
        <f>SUMIFS(СВЦЭМ!$J$34:$J$777,СВЦЭМ!$A$34:$A$777,$A340,СВЦЭМ!$B$34:$B$777,I$331)+'СЕТ СН'!$F$13-'СЕТ СН'!$F$23</f>
        <v>-1.8055328100000452</v>
      </c>
      <c r="J340" s="37">
        <f>SUMIFS(СВЦЭМ!$J$34:$J$777,СВЦЭМ!$A$34:$A$777,$A340,СВЦЭМ!$B$34:$B$777,J$331)+'СЕТ СН'!$F$13-'СЕТ СН'!$F$23</f>
        <v>-48.559994139999958</v>
      </c>
      <c r="K340" s="37">
        <f>SUMIFS(СВЦЭМ!$J$34:$J$777,СВЦЭМ!$A$34:$A$777,$A340,СВЦЭМ!$B$34:$B$777,K$331)+'СЕТ СН'!$F$13-'СЕТ СН'!$F$23</f>
        <v>-124.1630323</v>
      </c>
      <c r="L340" s="37">
        <f>SUMIFS(СВЦЭМ!$J$34:$J$777,СВЦЭМ!$A$34:$A$777,$A340,СВЦЭМ!$B$34:$B$777,L$331)+'СЕТ СН'!$F$13-'СЕТ СН'!$F$23</f>
        <v>-170.71268901000002</v>
      </c>
      <c r="M340" s="37">
        <f>SUMIFS(СВЦЭМ!$J$34:$J$777,СВЦЭМ!$A$34:$A$777,$A340,СВЦЭМ!$B$34:$B$777,M$331)+'СЕТ СН'!$F$13-'СЕТ СН'!$F$23</f>
        <v>-192.91292000999999</v>
      </c>
      <c r="N340" s="37">
        <f>SUMIFS(СВЦЭМ!$J$34:$J$777,СВЦЭМ!$A$34:$A$777,$A340,СВЦЭМ!$B$34:$B$777,N$331)+'СЕТ СН'!$F$13-'СЕТ СН'!$F$23</f>
        <v>-190.59651200000002</v>
      </c>
      <c r="O340" s="37">
        <f>SUMIFS(СВЦЭМ!$J$34:$J$777,СВЦЭМ!$A$34:$A$777,$A340,СВЦЭМ!$B$34:$B$777,O$331)+'СЕТ СН'!$F$13-'СЕТ СН'!$F$23</f>
        <v>-188.26446095</v>
      </c>
      <c r="P340" s="37">
        <f>SUMIFS(СВЦЭМ!$J$34:$J$777,СВЦЭМ!$A$34:$A$777,$A340,СВЦЭМ!$B$34:$B$777,P$331)+'СЕТ СН'!$F$13-'СЕТ СН'!$F$23</f>
        <v>-183.74820044000001</v>
      </c>
      <c r="Q340" s="37">
        <f>SUMIFS(СВЦЭМ!$J$34:$J$777,СВЦЭМ!$A$34:$A$777,$A340,СВЦЭМ!$B$34:$B$777,Q$331)+'СЕТ СН'!$F$13-'СЕТ СН'!$F$23</f>
        <v>-184.22880669</v>
      </c>
      <c r="R340" s="37">
        <f>SUMIFS(СВЦЭМ!$J$34:$J$777,СВЦЭМ!$A$34:$A$777,$A340,СВЦЭМ!$B$34:$B$777,R$331)+'СЕТ СН'!$F$13-'СЕТ СН'!$F$23</f>
        <v>-181.77027948</v>
      </c>
      <c r="S340" s="37">
        <f>SUMIFS(СВЦЭМ!$J$34:$J$777,СВЦЭМ!$A$34:$A$777,$A340,СВЦЭМ!$B$34:$B$777,S$331)+'СЕТ СН'!$F$13-'СЕТ СН'!$F$23</f>
        <v>-228.43374789000001</v>
      </c>
      <c r="T340" s="37">
        <f>SUMIFS(СВЦЭМ!$J$34:$J$777,СВЦЭМ!$A$34:$A$777,$A340,СВЦЭМ!$B$34:$B$777,T$331)+'СЕТ СН'!$F$13-'СЕТ СН'!$F$23</f>
        <v>-252.52360556999997</v>
      </c>
      <c r="U340" s="37">
        <f>SUMIFS(СВЦЭМ!$J$34:$J$777,СВЦЭМ!$A$34:$A$777,$A340,СВЦЭМ!$B$34:$B$777,U$331)+'СЕТ СН'!$F$13-'СЕТ СН'!$F$23</f>
        <v>-252.73116413999998</v>
      </c>
      <c r="V340" s="37">
        <f>SUMIFS(СВЦЭМ!$J$34:$J$777,СВЦЭМ!$A$34:$A$777,$A340,СВЦЭМ!$B$34:$B$777,V$331)+'СЕТ СН'!$F$13-'СЕТ СН'!$F$23</f>
        <v>-227.15113374999999</v>
      </c>
      <c r="W340" s="37">
        <f>SUMIFS(СВЦЭМ!$J$34:$J$777,СВЦЭМ!$A$34:$A$777,$A340,СВЦЭМ!$B$34:$B$777,W$331)+'СЕТ СН'!$F$13-'СЕТ СН'!$F$23</f>
        <v>-193.18578065999998</v>
      </c>
      <c r="X340" s="37">
        <f>SUMIFS(СВЦЭМ!$J$34:$J$777,СВЦЭМ!$A$34:$A$777,$A340,СВЦЭМ!$B$34:$B$777,X$331)+'СЕТ СН'!$F$13-'СЕТ СН'!$F$23</f>
        <v>-133.13017177</v>
      </c>
      <c r="Y340" s="37">
        <f>SUMIFS(СВЦЭМ!$J$34:$J$777,СВЦЭМ!$A$34:$A$777,$A340,СВЦЭМ!$B$34:$B$777,Y$331)+'СЕТ СН'!$F$13-'СЕТ СН'!$F$23</f>
        <v>-73.96768333</v>
      </c>
    </row>
    <row r="341" spans="1:25" ht="15.75" x14ac:dyDescent="0.2">
      <c r="A341" s="36">
        <f t="shared" si="9"/>
        <v>42926</v>
      </c>
      <c r="B341" s="37">
        <f>SUMIFS(СВЦЭМ!$J$34:$J$777,СВЦЭМ!$A$34:$A$777,$A341,СВЦЭМ!$B$34:$B$777,B$331)+'СЕТ СН'!$F$13-'СЕТ СН'!$F$23</f>
        <v>-91.88582679000001</v>
      </c>
      <c r="C341" s="37">
        <f>SUMIFS(СВЦЭМ!$J$34:$J$777,СВЦЭМ!$A$34:$A$777,$A341,СВЦЭМ!$B$34:$B$777,C$331)+'СЕТ СН'!$F$13-'СЕТ СН'!$F$23</f>
        <v>-49.001948589999984</v>
      </c>
      <c r="D341" s="37">
        <f>SUMIFS(СВЦЭМ!$J$34:$J$777,СВЦЭМ!$A$34:$A$777,$A341,СВЦЭМ!$B$34:$B$777,D$331)+'СЕТ СН'!$F$13-'СЕТ СН'!$F$23</f>
        <v>11.640201860000047</v>
      </c>
      <c r="E341" s="37">
        <f>SUMIFS(СВЦЭМ!$J$34:$J$777,СВЦЭМ!$A$34:$A$777,$A341,СВЦЭМ!$B$34:$B$777,E$331)+'СЕТ СН'!$F$13-'СЕТ СН'!$F$23</f>
        <v>21.790389079999954</v>
      </c>
      <c r="F341" s="37">
        <f>SUMIFS(СВЦЭМ!$J$34:$J$777,СВЦЭМ!$A$34:$A$777,$A341,СВЦЭМ!$B$34:$B$777,F$331)+'СЕТ СН'!$F$13-'СЕТ СН'!$F$23</f>
        <v>-3.5596709300000384</v>
      </c>
      <c r="G341" s="37">
        <f>SUMIFS(СВЦЭМ!$J$34:$J$777,СВЦЭМ!$A$34:$A$777,$A341,СВЦЭМ!$B$34:$B$777,G$331)+'СЕТ СН'!$F$13-'СЕТ СН'!$F$23</f>
        <v>1.5413009899999679</v>
      </c>
      <c r="H341" s="37">
        <f>SUMIFS(СВЦЭМ!$J$34:$J$777,СВЦЭМ!$A$34:$A$777,$A341,СВЦЭМ!$B$34:$B$777,H$331)+'СЕТ СН'!$F$13-'СЕТ СН'!$F$23</f>
        <v>-8.7548982900000283</v>
      </c>
      <c r="I341" s="37">
        <f>SUMIFS(СВЦЭМ!$J$34:$J$777,СВЦЭМ!$A$34:$A$777,$A341,СВЦЭМ!$B$34:$B$777,I$331)+'СЕТ СН'!$F$13-'СЕТ СН'!$F$23</f>
        <v>-41.027764540000021</v>
      </c>
      <c r="J341" s="37">
        <f>SUMIFS(СВЦЭМ!$J$34:$J$777,СВЦЭМ!$A$34:$A$777,$A341,СВЦЭМ!$B$34:$B$777,J$331)+'СЕТ СН'!$F$13-'СЕТ СН'!$F$23</f>
        <v>-84.568081989999996</v>
      </c>
      <c r="K341" s="37">
        <f>SUMIFS(СВЦЭМ!$J$34:$J$777,СВЦЭМ!$A$34:$A$777,$A341,СВЦЭМ!$B$34:$B$777,K$331)+'СЕТ СН'!$F$13-'СЕТ СН'!$F$23</f>
        <v>-135.11604238000001</v>
      </c>
      <c r="L341" s="37">
        <f>SUMIFS(СВЦЭМ!$J$34:$J$777,СВЦЭМ!$A$34:$A$777,$A341,СВЦЭМ!$B$34:$B$777,L$331)+'СЕТ СН'!$F$13-'СЕТ СН'!$F$23</f>
        <v>-135.47223250000002</v>
      </c>
      <c r="M341" s="37">
        <f>SUMIFS(СВЦЭМ!$J$34:$J$777,СВЦЭМ!$A$34:$A$777,$A341,СВЦЭМ!$B$34:$B$777,M$331)+'СЕТ СН'!$F$13-'СЕТ СН'!$F$23</f>
        <v>-137.82559937000002</v>
      </c>
      <c r="N341" s="37">
        <f>SUMIFS(СВЦЭМ!$J$34:$J$777,СВЦЭМ!$A$34:$A$777,$A341,СВЦЭМ!$B$34:$B$777,N$331)+'СЕТ СН'!$F$13-'СЕТ СН'!$F$23</f>
        <v>-139.84089790000002</v>
      </c>
      <c r="O341" s="37">
        <f>SUMIFS(СВЦЭМ!$J$34:$J$777,СВЦЭМ!$A$34:$A$777,$A341,СВЦЭМ!$B$34:$B$777,O$331)+'СЕТ СН'!$F$13-'СЕТ СН'!$F$23</f>
        <v>-135.15757287999998</v>
      </c>
      <c r="P341" s="37">
        <f>SUMIFS(СВЦЭМ!$J$34:$J$777,СВЦЭМ!$A$34:$A$777,$A341,СВЦЭМ!$B$34:$B$777,P$331)+'СЕТ СН'!$F$13-'СЕТ СН'!$F$23</f>
        <v>-135.81962929000002</v>
      </c>
      <c r="Q341" s="37">
        <f>SUMIFS(СВЦЭМ!$J$34:$J$777,СВЦЭМ!$A$34:$A$777,$A341,СВЦЭМ!$B$34:$B$777,Q$331)+'СЕТ СН'!$F$13-'СЕТ СН'!$F$23</f>
        <v>-133.94056092</v>
      </c>
      <c r="R341" s="37">
        <f>SUMIFS(СВЦЭМ!$J$34:$J$777,СВЦЭМ!$A$34:$A$777,$A341,СВЦЭМ!$B$34:$B$777,R$331)+'СЕТ СН'!$F$13-'СЕТ СН'!$F$23</f>
        <v>-139.20395718999998</v>
      </c>
      <c r="S341" s="37">
        <f>SUMIFS(СВЦЭМ!$J$34:$J$777,СВЦЭМ!$A$34:$A$777,$A341,СВЦЭМ!$B$34:$B$777,S$331)+'СЕТ СН'!$F$13-'СЕТ СН'!$F$23</f>
        <v>-141.34883593000001</v>
      </c>
      <c r="T341" s="37">
        <f>SUMIFS(СВЦЭМ!$J$34:$J$777,СВЦЭМ!$A$34:$A$777,$A341,СВЦЭМ!$B$34:$B$777,T$331)+'СЕТ СН'!$F$13-'СЕТ СН'!$F$23</f>
        <v>-138.88309004000001</v>
      </c>
      <c r="U341" s="37">
        <f>SUMIFS(СВЦЭМ!$J$34:$J$777,СВЦЭМ!$A$34:$A$777,$A341,СВЦЭМ!$B$34:$B$777,U$331)+'СЕТ СН'!$F$13-'СЕТ СН'!$F$23</f>
        <v>-137.71182173</v>
      </c>
      <c r="V341" s="37">
        <f>SUMIFS(СВЦЭМ!$J$34:$J$777,СВЦЭМ!$A$34:$A$777,$A341,СВЦЭМ!$B$34:$B$777,V$331)+'СЕТ СН'!$F$13-'СЕТ СН'!$F$23</f>
        <v>-138.45143744000001</v>
      </c>
      <c r="W341" s="37">
        <f>SUMIFS(СВЦЭМ!$J$34:$J$777,СВЦЭМ!$A$34:$A$777,$A341,СВЦЭМ!$B$34:$B$777,W$331)+'СЕТ СН'!$F$13-'СЕТ СН'!$F$23</f>
        <v>-148.31873789000002</v>
      </c>
      <c r="X341" s="37">
        <f>SUMIFS(СВЦЭМ!$J$34:$J$777,СВЦЭМ!$A$34:$A$777,$A341,СВЦЭМ!$B$34:$B$777,X$331)+'СЕТ СН'!$F$13-'СЕТ СН'!$F$23</f>
        <v>-146.54814663000002</v>
      </c>
      <c r="Y341" s="37">
        <f>SUMIFS(СВЦЭМ!$J$34:$J$777,СВЦЭМ!$A$34:$A$777,$A341,СВЦЭМ!$B$34:$B$777,Y$331)+'СЕТ СН'!$F$13-'СЕТ СН'!$F$23</f>
        <v>-94.082652180000025</v>
      </c>
    </row>
    <row r="342" spans="1:25" ht="15.75" x14ac:dyDescent="0.2">
      <c r="A342" s="36">
        <f t="shared" si="9"/>
        <v>42927</v>
      </c>
      <c r="B342" s="37">
        <f>SUMIFS(СВЦЭМ!$J$34:$J$777,СВЦЭМ!$A$34:$A$777,$A342,СВЦЭМ!$B$34:$B$777,B$331)+'СЕТ СН'!$F$13-'СЕТ СН'!$F$23</f>
        <v>-48.883995710000022</v>
      </c>
      <c r="C342" s="37">
        <f>SUMIFS(СВЦЭМ!$J$34:$J$777,СВЦЭМ!$A$34:$A$777,$A342,СВЦЭМ!$B$34:$B$777,C$331)+'СЕТ СН'!$F$13-'СЕТ СН'!$F$23</f>
        <v>-41.855737900000008</v>
      </c>
      <c r="D342" s="37">
        <f>SUMIFS(СВЦЭМ!$J$34:$J$777,СВЦЭМ!$A$34:$A$777,$A342,СВЦЭМ!$B$34:$B$777,D$331)+'СЕТ СН'!$F$13-'СЕТ СН'!$F$23</f>
        <v>21.537808039999959</v>
      </c>
      <c r="E342" s="37">
        <f>SUMIFS(СВЦЭМ!$J$34:$J$777,СВЦЭМ!$A$34:$A$777,$A342,СВЦЭМ!$B$34:$B$777,E$331)+'СЕТ СН'!$F$13-'СЕТ СН'!$F$23</f>
        <v>21.791147209999963</v>
      </c>
      <c r="F342" s="37">
        <f>SUMIFS(СВЦЭМ!$J$34:$J$777,СВЦЭМ!$A$34:$A$777,$A342,СВЦЭМ!$B$34:$B$777,F$331)+'СЕТ СН'!$F$13-'СЕТ СН'!$F$23</f>
        <v>22.603591800000004</v>
      </c>
      <c r="G342" s="37">
        <f>SUMIFS(СВЦЭМ!$J$34:$J$777,СВЦЭМ!$A$34:$A$777,$A342,СВЦЭМ!$B$34:$B$777,G$331)+'СЕТ СН'!$F$13-'СЕТ СН'!$F$23</f>
        <v>21.677883210000005</v>
      </c>
      <c r="H342" s="37">
        <f>SUMIFS(СВЦЭМ!$J$34:$J$777,СВЦЭМ!$A$34:$A$777,$A342,СВЦЭМ!$B$34:$B$777,H$331)+'СЕТ СН'!$F$13-'СЕТ СН'!$F$23</f>
        <v>37.956758479999962</v>
      </c>
      <c r="I342" s="37">
        <f>SUMIFS(СВЦЭМ!$J$34:$J$777,СВЦЭМ!$A$34:$A$777,$A342,СВЦЭМ!$B$34:$B$777,I$331)+'СЕТ СН'!$F$13-'СЕТ СН'!$F$23</f>
        <v>19.486472939999999</v>
      </c>
      <c r="J342" s="37">
        <f>SUMIFS(СВЦЭМ!$J$34:$J$777,СВЦЭМ!$A$34:$A$777,$A342,СВЦЭМ!$B$34:$B$777,J$331)+'СЕТ СН'!$F$13-'СЕТ СН'!$F$23</f>
        <v>-47.76705837999998</v>
      </c>
      <c r="K342" s="37">
        <f>SUMIFS(СВЦЭМ!$J$34:$J$777,СВЦЭМ!$A$34:$A$777,$A342,СВЦЭМ!$B$34:$B$777,K$331)+'СЕТ СН'!$F$13-'СЕТ СН'!$F$23</f>
        <v>-108.03011099000003</v>
      </c>
      <c r="L342" s="37">
        <f>SUMIFS(СВЦЭМ!$J$34:$J$777,СВЦЭМ!$A$34:$A$777,$A342,СВЦЭМ!$B$34:$B$777,L$331)+'СЕТ СН'!$F$13-'СЕТ СН'!$F$23</f>
        <v>-148.01971197</v>
      </c>
      <c r="M342" s="37">
        <f>SUMIFS(СВЦЭМ!$J$34:$J$777,СВЦЭМ!$A$34:$A$777,$A342,СВЦЭМ!$B$34:$B$777,M$331)+'СЕТ СН'!$F$13-'СЕТ СН'!$F$23</f>
        <v>-161.71866195000001</v>
      </c>
      <c r="N342" s="37">
        <f>SUMIFS(СВЦЭМ!$J$34:$J$777,СВЦЭМ!$A$34:$A$777,$A342,СВЦЭМ!$B$34:$B$777,N$331)+'СЕТ СН'!$F$13-'СЕТ СН'!$F$23</f>
        <v>-158.06170078000002</v>
      </c>
      <c r="O342" s="37">
        <f>SUMIFS(СВЦЭМ!$J$34:$J$777,СВЦЭМ!$A$34:$A$777,$A342,СВЦЭМ!$B$34:$B$777,O$331)+'СЕТ СН'!$F$13-'СЕТ СН'!$F$23</f>
        <v>-158.20454719000003</v>
      </c>
      <c r="P342" s="37">
        <f>SUMIFS(СВЦЭМ!$J$34:$J$777,СВЦЭМ!$A$34:$A$777,$A342,СВЦЭМ!$B$34:$B$777,P$331)+'СЕТ СН'!$F$13-'СЕТ СН'!$F$23</f>
        <v>-157.59249942999998</v>
      </c>
      <c r="Q342" s="37">
        <f>SUMIFS(СВЦЭМ!$J$34:$J$777,СВЦЭМ!$A$34:$A$777,$A342,СВЦЭМ!$B$34:$B$777,Q$331)+'СЕТ СН'!$F$13-'СЕТ СН'!$F$23</f>
        <v>-158.88388577000001</v>
      </c>
      <c r="R342" s="37">
        <f>SUMIFS(СВЦЭМ!$J$34:$J$777,СВЦЭМ!$A$34:$A$777,$A342,СВЦЭМ!$B$34:$B$777,R$331)+'СЕТ СН'!$F$13-'СЕТ СН'!$F$23</f>
        <v>-153.07694255000001</v>
      </c>
      <c r="S342" s="37">
        <f>SUMIFS(СВЦЭМ!$J$34:$J$777,СВЦЭМ!$A$34:$A$777,$A342,СВЦЭМ!$B$34:$B$777,S$331)+'СЕТ СН'!$F$13-'СЕТ СН'!$F$23</f>
        <v>-151.94403633000002</v>
      </c>
      <c r="T342" s="37">
        <f>SUMIFS(СВЦЭМ!$J$34:$J$777,СВЦЭМ!$A$34:$A$777,$A342,СВЦЭМ!$B$34:$B$777,T$331)+'СЕТ СН'!$F$13-'СЕТ СН'!$F$23</f>
        <v>-143.36576317999999</v>
      </c>
      <c r="U342" s="37">
        <f>SUMIFS(СВЦЭМ!$J$34:$J$777,СВЦЭМ!$A$34:$A$777,$A342,СВЦЭМ!$B$34:$B$777,U$331)+'СЕТ СН'!$F$13-'СЕТ СН'!$F$23</f>
        <v>-138.52903125</v>
      </c>
      <c r="V342" s="37">
        <f>SUMIFS(СВЦЭМ!$J$34:$J$777,СВЦЭМ!$A$34:$A$777,$A342,СВЦЭМ!$B$34:$B$777,V$331)+'СЕТ СН'!$F$13-'СЕТ СН'!$F$23</f>
        <v>-132.55850998</v>
      </c>
      <c r="W342" s="37">
        <f>SUMIFS(СВЦЭМ!$J$34:$J$777,СВЦЭМ!$A$34:$A$777,$A342,СВЦЭМ!$B$34:$B$777,W$331)+'СЕТ СН'!$F$13-'СЕТ СН'!$F$23</f>
        <v>-124.04754558000002</v>
      </c>
      <c r="X342" s="37">
        <f>SUMIFS(СВЦЭМ!$J$34:$J$777,СВЦЭМ!$A$34:$A$777,$A342,СВЦЭМ!$B$34:$B$777,X$331)+'СЕТ СН'!$F$13-'СЕТ СН'!$F$23</f>
        <v>-86.57191948000002</v>
      </c>
      <c r="Y342" s="37">
        <f>SUMIFS(СВЦЭМ!$J$34:$J$777,СВЦЭМ!$A$34:$A$777,$A342,СВЦЭМ!$B$34:$B$777,Y$331)+'СЕТ СН'!$F$13-'СЕТ СН'!$F$23</f>
        <v>-56.626437829999986</v>
      </c>
    </row>
    <row r="343" spans="1:25" ht="15.75" x14ac:dyDescent="0.2">
      <c r="A343" s="36">
        <f t="shared" si="9"/>
        <v>42928</v>
      </c>
      <c r="B343" s="37">
        <f>SUMIFS(СВЦЭМ!$J$34:$J$777,СВЦЭМ!$A$34:$A$777,$A343,СВЦЭМ!$B$34:$B$777,B$331)+'СЕТ СН'!$F$13-'СЕТ СН'!$F$23</f>
        <v>-44.716885860000048</v>
      </c>
      <c r="C343" s="37">
        <f>SUMIFS(СВЦЭМ!$J$34:$J$777,СВЦЭМ!$A$34:$A$777,$A343,СВЦЭМ!$B$34:$B$777,C$331)+'СЕТ СН'!$F$13-'СЕТ СН'!$F$23</f>
        <v>-14.822303209999973</v>
      </c>
      <c r="D343" s="37">
        <f>SUMIFS(СВЦЭМ!$J$34:$J$777,СВЦЭМ!$A$34:$A$777,$A343,СВЦЭМ!$B$34:$B$777,D$331)+'СЕТ СН'!$F$13-'СЕТ СН'!$F$23</f>
        <v>14.770236719999957</v>
      </c>
      <c r="E343" s="37">
        <f>SUMIFS(СВЦЭМ!$J$34:$J$777,СВЦЭМ!$A$34:$A$777,$A343,СВЦЭМ!$B$34:$B$777,E$331)+'СЕТ СН'!$F$13-'СЕТ СН'!$F$23</f>
        <v>17.485176130000013</v>
      </c>
      <c r="F343" s="37">
        <f>SUMIFS(СВЦЭМ!$J$34:$J$777,СВЦЭМ!$A$34:$A$777,$A343,СВЦЭМ!$B$34:$B$777,F$331)+'СЕТ СН'!$F$13-'СЕТ СН'!$F$23</f>
        <v>17.710353650000002</v>
      </c>
      <c r="G343" s="37">
        <f>SUMIFS(СВЦЭМ!$J$34:$J$777,СВЦЭМ!$A$34:$A$777,$A343,СВЦЭМ!$B$34:$B$777,G$331)+'СЕТ СН'!$F$13-'СЕТ СН'!$F$23</f>
        <v>17.572325149999983</v>
      </c>
      <c r="H343" s="37">
        <f>SUMIFS(СВЦЭМ!$J$34:$J$777,СВЦЭМ!$A$34:$A$777,$A343,СВЦЭМ!$B$34:$B$777,H$331)+'СЕТ СН'!$F$13-'СЕТ СН'!$F$23</f>
        <v>34.622358210000016</v>
      </c>
      <c r="I343" s="37">
        <f>SUMIFS(СВЦЭМ!$J$34:$J$777,СВЦЭМ!$A$34:$A$777,$A343,СВЦЭМ!$B$34:$B$777,I$331)+'СЕТ СН'!$F$13-'СЕТ СН'!$F$23</f>
        <v>32.018249179999998</v>
      </c>
      <c r="J343" s="37">
        <f>SUMIFS(СВЦЭМ!$J$34:$J$777,СВЦЭМ!$A$34:$A$777,$A343,СВЦЭМ!$B$34:$B$777,J$331)+'СЕТ СН'!$F$13-'СЕТ СН'!$F$23</f>
        <v>-40.56707308</v>
      </c>
      <c r="K343" s="37">
        <f>SUMIFS(СВЦЭМ!$J$34:$J$777,СВЦЭМ!$A$34:$A$777,$A343,СВЦЭМ!$B$34:$B$777,K$331)+'СЕТ СН'!$F$13-'СЕТ СН'!$F$23</f>
        <v>-100.51994893</v>
      </c>
      <c r="L343" s="37">
        <f>SUMIFS(СВЦЭМ!$J$34:$J$777,СВЦЭМ!$A$34:$A$777,$A343,СВЦЭМ!$B$34:$B$777,L$331)+'СЕТ СН'!$F$13-'СЕТ СН'!$F$23</f>
        <v>-142.56844999999998</v>
      </c>
      <c r="M343" s="37">
        <f>SUMIFS(СВЦЭМ!$J$34:$J$777,СВЦЭМ!$A$34:$A$777,$A343,СВЦЭМ!$B$34:$B$777,M$331)+'СЕТ СН'!$F$13-'СЕТ СН'!$F$23</f>
        <v>-158.01093542000001</v>
      </c>
      <c r="N343" s="37">
        <f>SUMIFS(СВЦЭМ!$J$34:$J$777,СВЦЭМ!$A$34:$A$777,$A343,СВЦЭМ!$B$34:$B$777,N$331)+'СЕТ СН'!$F$13-'СЕТ СН'!$F$23</f>
        <v>-152.57233313</v>
      </c>
      <c r="O343" s="37">
        <f>SUMIFS(СВЦЭМ!$J$34:$J$777,СВЦЭМ!$A$34:$A$777,$A343,СВЦЭМ!$B$34:$B$777,O$331)+'СЕТ СН'!$F$13-'СЕТ СН'!$F$23</f>
        <v>-150.43644777999998</v>
      </c>
      <c r="P343" s="37">
        <f>SUMIFS(СВЦЭМ!$J$34:$J$777,СВЦЭМ!$A$34:$A$777,$A343,СВЦЭМ!$B$34:$B$777,P$331)+'СЕТ СН'!$F$13-'СЕТ СН'!$F$23</f>
        <v>-151.27322544999998</v>
      </c>
      <c r="Q343" s="37">
        <f>SUMIFS(СВЦЭМ!$J$34:$J$777,СВЦЭМ!$A$34:$A$777,$A343,СВЦЭМ!$B$34:$B$777,Q$331)+'СЕТ СН'!$F$13-'СЕТ СН'!$F$23</f>
        <v>-151.53460138000003</v>
      </c>
      <c r="R343" s="37">
        <f>SUMIFS(СВЦЭМ!$J$34:$J$777,СВЦЭМ!$A$34:$A$777,$A343,СВЦЭМ!$B$34:$B$777,R$331)+'СЕТ СН'!$F$13-'СЕТ СН'!$F$23</f>
        <v>-147.61306258000002</v>
      </c>
      <c r="S343" s="37">
        <f>SUMIFS(СВЦЭМ!$J$34:$J$777,СВЦЭМ!$A$34:$A$777,$A343,СВЦЭМ!$B$34:$B$777,S$331)+'СЕТ СН'!$F$13-'СЕТ СН'!$F$23</f>
        <v>-147.38257476000001</v>
      </c>
      <c r="T343" s="37">
        <f>SUMIFS(СВЦЭМ!$J$34:$J$777,СВЦЭМ!$A$34:$A$777,$A343,СВЦЭМ!$B$34:$B$777,T$331)+'СЕТ СН'!$F$13-'СЕТ СН'!$F$23</f>
        <v>-143.27948643000002</v>
      </c>
      <c r="U343" s="37">
        <f>SUMIFS(СВЦЭМ!$J$34:$J$777,СВЦЭМ!$A$34:$A$777,$A343,СВЦЭМ!$B$34:$B$777,U$331)+'СЕТ СН'!$F$13-'СЕТ СН'!$F$23</f>
        <v>-139.74163874999999</v>
      </c>
      <c r="V343" s="37">
        <f>SUMIFS(СВЦЭМ!$J$34:$J$777,СВЦЭМ!$A$34:$A$777,$A343,СВЦЭМ!$B$34:$B$777,V$331)+'СЕТ СН'!$F$13-'СЕТ СН'!$F$23</f>
        <v>-129.89617555000001</v>
      </c>
      <c r="W343" s="37">
        <f>SUMIFS(СВЦЭМ!$J$34:$J$777,СВЦЭМ!$A$34:$A$777,$A343,СВЦЭМ!$B$34:$B$777,W$331)+'СЕТ СН'!$F$13-'СЕТ СН'!$F$23</f>
        <v>-117.21875578999999</v>
      </c>
      <c r="X343" s="37">
        <f>SUMIFS(СВЦЭМ!$J$34:$J$777,СВЦЭМ!$A$34:$A$777,$A343,СВЦЭМ!$B$34:$B$777,X$331)+'СЕТ СН'!$F$13-'СЕТ СН'!$F$23</f>
        <v>-76.152992649999987</v>
      </c>
      <c r="Y343" s="37">
        <f>SUMIFS(СВЦЭМ!$J$34:$J$777,СВЦЭМ!$A$34:$A$777,$A343,СВЦЭМ!$B$34:$B$777,Y$331)+'СЕТ СН'!$F$13-'СЕТ СН'!$F$23</f>
        <v>-60.187262929999974</v>
      </c>
    </row>
    <row r="344" spans="1:25" ht="15.75" x14ac:dyDescent="0.2">
      <c r="A344" s="36">
        <f t="shared" si="9"/>
        <v>42929</v>
      </c>
      <c r="B344" s="37">
        <f>SUMIFS(СВЦЭМ!$J$34:$J$777,СВЦЭМ!$A$34:$A$777,$A344,СВЦЭМ!$B$34:$B$777,B$331)+'СЕТ СН'!$F$13-'СЕТ СН'!$F$23</f>
        <v>-56.693307509999954</v>
      </c>
      <c r="C344" s="37">
        <f>SUMIFS(СВЦЭМ!$J$34:$J$777,СВЦЭМ!$A$34:$A$777,$A344,СВЦЭМ!$B$34:$B$777,C$331)+'СЕТ СН'!$F$13-'СЕТ СН'!$F$23</f>
        <v>-20.409775179999997</v>
      </c>
      <c r="D344" s="37">
        <f>SUMIFS(СВЦЭМ!$J$34:$J$777,СВЦЭМ!$A$34:$A$777,$A344,СВЦЭМ!$B$34:$B$777,D$331)+'СЕТ СН'!$F$13-'СЕТ СН'!$F$23</f>
        <v>21.283347189999972</v>
      </c>
      <c r="E344" s="37">
        <f>SUMIFS(СВЦЭМ!$J$34:$J$777,СВЦЭМ!$A$34:$A$777,$A344,СВЦЭМ!$B$34:$B$777,E$331)+'СЕТ СН'!$F$13-'СЕТ СН'!$F$23</f>
        <v>23.16214838999997</v>
      </c>
      <c r="F344" s="37">
        <f>SUMIFS(СВЦЭМ!$J$34:$J$777,СВЦЭМ!$A$34:$A$777,$A344,СВЦЭМ!$B$34:$B$777,F$331)+'СЕТ СН'!$F$13-'СЕТ СН'!$F$23</f>
        <v>25.533322060000046</v>
      </c>
      <c r="G344" s="37">
        <f>SUMIFS(СВЦЭМ!$J$34:$J$777,СВЦЭМ!$A$34:$A$777,$A344,СВЦЭМ!$B$34:$B$777,G$331)+'СЕТ СН'!$F$13-'СЕТ СН'!$F$23</f>
        <v>25.523453819999986</v>
      </c>
      <c r="H344" s="37">
        <f>SUMIFS(СВЦЭМ!$J$34:$J$777,СВЦЭМ!$A$34:$A$777,$A344,СВЦЭМ!$B$34:$B$777,H$331)+'СЕТ СН'!$F$13-'СЕТ СН'!$F$23</f>
        <v>37.534074929999974</v>
      </c>
      <c r="I344" s="37">
        <f>SUMIFS(СВЦЭМ!$J$34:$J$777,СВЦЭМ!$A$34:$A$777,$A344,СВЦЭМ!$B$34:$B$777,I$331)+'СЕТ СН'!$F$13-'СЕТ СН'!$F$23</f>
        <v>-9.9531647899999598</v>
      </c>
      <c r="J344" s="37">
        <f>SUMIFS(СВЦЭМ!$J$34:$J$777,СВЦЭМ!$A$34:$A$777,$A344,СВЦЭМ!$B$34:$B$777,J$331)+'СЕТ СН'!$F$13-'СЕТ СН'!$F$23</f>
        <v>-75.311438669999973</v>
      </c>
      <c r="K344" s="37">
        <f>SUMIFS(СВЦЭМ!$J$34:$J$777,СВЦЭМ!$A$34:$A$777,$A344,СВЦЭМ!$B$34:$B$777,K$331)+'СЕТ СН'!$F$13-'СЕТ СН'!$F$23</f>
        <v>-125.73746813000002</v>
      </c>
      <c r="L344" s="37">
        <f>SUMIFS(СВЦЭМ!$J$34:$J$777,СВЦЭМ!$A$34:$A$777,$A344,СВЦЭМ!$B$34:$B$777,L$331)+'СЕТ СН'!$F$13-'СЕТ СН'!$F$23</f>
        <v>-164.94501781000002</v>
      </c>
      <c r="M344" s="37">
        <f>SUMIFS(СВЦЭМ!$J$34:$J$777,СВЦЭМ!$A$34:$A$777,$A344,СВЦЭМ!$B$34:$B$777,M$331)+'СЕТ СН'!$F$13-'СЕТ СН'!$F$23</f>
        <v>-180.21267445000001</v>
      </c>
      <c r="N344" s="37">
        <f>SUMIFS(СВЦЭМ!$J$34:$J$777,СВЦЭМ!$A$34:$A$777,$A344,СВЦЭМ!$B$34:$B$777,N$331)+'СЕТ СН'!$F$13-'СЕТ СН'!$F$23</f>
        <v>-176.30604056999999</v>
      </c>
      <c r="O344" s="37">
        <f>SUMIFS(СВЦЭМ!$J$34:$J$777,СВЦЭМ!$A$34:$A$777,$A344,СВЦЭМ!$B$34:$B$777,O$331)+'СЕТ СН'!$F$13-'СЕТ СН'!$F$23</f>
        <v>-176.53738973999998</v>
      </c>
      <c r="P344" s="37">
        <f>SUMIFS(СВЦЭМ!$J$34:$J$777,СВЦЭМ!$A$34:$A$777,$A344,СВЦЭМ!$B$34:$B$777,P$331)+'СЕТ СН'!$F$13-'СЕТ СН'!$F$23</f>
        <v>-177.16113302000002</v>
      </c>
      <c r="Q344" s="37">
        <f>SUMIFS(СВЦЭМ!$J$34:$J$777,СВЦЭМ!$A$34:$A$777,$A344,СВЦЭМ!$B$34:$B$777,Q$331)+'СЕТ СН'!$F$13-'СЕТ СН'!$F$23</f>
        <v>-177.19611949</v>
      </c>
      <c r="R344" s="37">
        <f>SUMIFS(СВЦЭМ!$J$34:$J$777,СВЦЭМ!$A$34:$A$777,$A344,СВЦЭМ!$B$34:$B$777,R$331)+'СЕТ СН'!$F$13-'СЕТ СН'!$F$23</f>
        <v>-173.46959995999998</v>
      </c>
      <c r="S344" s="37">
        <f>SUMIFS(СВЦЭМ!$J$34:$J$777,СВЦЭМ!$A$34:$A$777,$A344,СВЦЭМ!$B$34:$B$777,S$331)+'СЕТ СН'!$F$13-'СЕТ СН'!$F$23</f>
        <v>-168.89039401999997</v>
      </c>
      <c r="T344" s="37">
        <f>SUMIFS(СВЦЭМ!$J$34:$J$777,СВЦЭМ!$A$34:$A$777,$A344,СВЦЭМ!$B$34:$B$777,T$331)+'СЕТ СН'!$F$13-'СЕТ СН'!$F$23</f>
        <v>-148.58140753999999</v>
      </c>
      <c r="U344" s="37">
        <f>SUMIFS(СВЦЭМ!$J$34:$J$777,СВЦЭМ!$A$34:$A$777,$A344,СВЦЭМ!$B$34:$B$777,U$331)+'СЕТ СН'!$F$13-'СЕТ СН'!$F$23</f>
        <v>-138.66764423000001</v>
      </c>
      <c r="V344" s="37">
        <f>SUMIFS(СВЦЭМ!$J$34:$J$777,СВЦЭМ!$A$34:$A$777,$A344,СВЦЭМ!$B$34:$B$777,V$331)+'СЕТ СН'!$F$13-'СЕТ СН'!$F$23</f>
        <v>-127.18354581</v>
      </c>
      <c r="W344" s="37">
        <f>SUMIFS(СВЦЭМ!$J$34:$J$777,СВЦЭМ!$A$34:$A$777,$A344,СВЦЭМ!$B$34:$B$777,W$331)+'СЕТ СН'!$F$13-'СЕТ СН'!$F$23</f>
        <v>-107.33511729000003</v>
      </c>
      <c r="X344" s="37">
        <f>SUMIFS(СВЦЭМ!$J$34:$J$777,СВЦЭМ!$A$34:$A$777,$A344,СВЦЭМ!$B$34:$B$777,X$331)+'СЕТ СН'!$F$13-'СЕТ СН'!$F$23</f>
        <v>-73.35469501</v>
      </c>
      <c r="Y344" s="37">
        <f>SUMIFS(СВЦЭМ!$J$34:$J$777,СВЦЭМ!$A$34:$A$777,$A344,СВЦЭМ!$B$34:$B$777,Y$331)+'СЕТ СН'!$F$13-'СЕТ СН'!$F$23</f>
        <v>-54.914754789999961</v>
      </c>
    </row>
    <row r="345" spans="1:25" ht="15.75" x14ac:dyDescent="0.2">
      <c r="A345" s="36">
        <f t="shared" si="9"/>
        <v>42930</v>
      </c>
      <c r="B345" s="37">
        <f>SUMIFS(СВЦЭМ!$J$34:$J$777,СВЦЭМ!$A$34:$A$777,$A345,СВЦЭМ!$B$34:$B$777,B$331)+'СЕТ СН'!$F$13-'СЕТ СН'!$F$23</f>
        <v>-48.596318070000052</v>
      </c>
      <c r="C345" s="37">
        <f>SUMIFS(СВЦЭМ!$J$34:$J$777,СВЦЭМ!$A$34:$A$777,$A345,СВЦЭМ!$B$34:$B$777,C$331)+'СЕТ СН'!$F$13-'СЕТ СН'!$F$23</f>
        <v>-52.917058760000032</v>
      </c>
      <c r="D345" s="37">
        <f>SUMIFS(СВЦЭМ!$J$34:$J$777,СВЦЭМ!$A$34:$A$777,$A345,СВЦЭМ!$B$34:$B$777,D$331)+'СЕТ СН'!$F$13-'СЕТ СН'!$F$23</f>
        <v>-12.22344393000003</v>
      </c>
      <c r="E345" s="37">
        <f>SUMIFS(СВЦЭМ!$J$34:$J$777,СВЦЭМ!$A$34:$A$777,$A345,СВЦЭМ!$B$34:$B$777,E$331)+'СЕТ СН'!$F$13-'СЕТ СН'!$F$23</f>
        <v>-18.094011619999947</v>
      </c>
      <c r="F345" s="37">
        <f>SUMIFS(СВЦЭМ!$J$34:$J$777,СВЦЭМ!$A$34:$A$777,$A345,СВЦЭМ!$B$34:$B$777,F$331)+'СЕТ СН'!$F$13-'СЕТ СН'!$F$23</f>
        <v>-19.912226209999972</v>
      </c>
      <c r="G345" s="37">
        <f>SUMIFS(СВЦЭМ!$J$34:$J$777,СВЦЭМ!$A$34:$A$777,$A345,СВЦЭМ!$B$34:$B$777,G$331)+'СЕТ СН'!$F$13-'СЕТ СН'!$F$23</f>
        <v>-16.742268399999944</v>
      </c>
      <c r="H345" s="37">
        <f>SUMIFS(СВЦЭМ!$J$34:$J$777,СВЦЭМ!$A$34:$A$777,$A345,СВЦЭМ!$B$34:$B$777,H$331)+'СЕТ СН'!$F$13-'СЕТ СН'!$F$23</f>
        <v>1.9045911399999795</v>
      </c>
      <c r="I345" s="37">
        <f>SUMIFS(СВЦЭМ!$J$34:$J$777,СВЦЭМ!$A$34:$A$777,$A345,СВЦЭМ!$B$34:$B$777,I$331)+'СЕТ СН'!$F$13-'СЕТ СН'!$F$23</f>
        <v>-22.531812169999966</v>
      </c>
      <c r="J345" s="37">
        <f>SUMIFS(СВЦЭМ!$J$34:$J$777,СВЦЭМ!$A$34:$A$777,$A345,СВЦЭМ!$B$34:$B$777,J$331)+'СЕТ СН'!$F$13-'СЕТ СН'!$F$23</f>
        <v>-98.243775149999976</v>
      </c>
      <c r="K345" s="37">
        <f>SUMIFS(СВЦЭМ!$J$34:$J$777,СВЦЭМ!$A$34:$A$777,$A345,СВЦЭМ!$B$34:$B$777,K$331)+'СЕТ СН'!$F$13-'СЕТ СН'!$F$23</f>
        <v>-131.13052987999998</v>
      </c>
      <c r="L345" s="37">
        <f>SUMIFS(СВЦЭМ!$J$34:$J$777,СВЦЭМ!$A$34:$A$777,$A345,СВЦЭМ!$B$34:$B$777,L$331)+'СЕТ СН'!$F$13-'СЕТ СН'!$F$23</f>
        <v>-155.77265173000001</v>
      </c>
      <c r="M345" s="37">
        <f>SUMIFS(СВЦЭМ!$J$34:$J$777,СВЦЭМ!$A$34:$A$777,$A345,СВЦЭМ!$B$34:$B$777,M$331)+'СЕТ СН'!$F$13-'СЕТ СН'!$F$23</f>
        <v>-158.20576115</v>
      </c>
      <c r="N345" s="37">
        <f>SUMIFS(СВЦЭМ!$J$34:$J$777,СВЦЭМ!$A$34:$A$777,$A345,СВЦЭМ!$B$34:$B$777,N$331)+'СЕТ СН'!$F$13-'СЕТ СН'!$F$23</f>
        <v>-161.68518604000002</v>
      </c>
      <c r="O345" s="37">
        <f>SUMIFS(СВЦЭМ!$J$34:$J$777,СВЦЭМ!$A$34:$A$777,$A345,СВЦЭМ!$B$34:$B$777,O$331)+'СЕТ СН'!$F$13-'СЕТ СН'!$F$23</f>
        <v>-160.03040262000002</v>
      </c>
      <c r="P345" s="37">
        <f>SUMIFS(СВЦЭМ!$J$34:$J$777,СВЦЭМ!$A$34:$A$777,$A345,СВЦЭМ!$B$34:$B$777,P$331)+'СЕТ СН'!$F$13-'СЕТ СН'!$F$23</f>
        <v>-160.22575551</v>
      </c>
      <c r="Q345" s="37">
        <f>SUMIFS(СВЦЭМ!$J$34:$J$777,СВЦЭМ!$A$34:$A$777,$A345,СВЦЭМ!$B$34:$B$777,Q$331)+'СЕТ СН'!$F$13-'СЕТ СН'!$F$23</f>
        <v>-158.19402810000003</v>
      </c>
      <c r="R345" s="37">
        <f>SUMIFS(СВЦЭМ!$J$34:$J$777,СВЦЭМ!$A$34:$A$777,$A345,СВЦЭМ!$B$34:$B$777,R$331)+'СЕТ СН'!$F$13-'СЕТ СН'!$F$23</f>
        <v>-160.52710316999998</v>
      </c>
      <c r="S345" s="37">
        <f>SUMIFS(СВЦЭМ!$J$34:$J$777,СВЦЭМ!$A$34:$A$777,$A345,СВЦЭМ!$B$34:$B$777,S$331)+'СЕТ СН'!$F$13-'СЕТ СН'!$F$23</f>
        <v>-161.73934277000001</v>
      </c>
      <c r="T345" s="37">
        <f>SUMIFS(СВЦЭМ!$J$34:$J$777,СВЦЭМ!$A$34:$A$777,$A345,СВЦЭМ!$B$34:$B$777,T$331)+'СЕТ СН'!$F$13-'СЕТ СН'!$F$23</f>
        <v>-165.31014228999999</v>
      </c>
      <c r="U345" s="37">
        <f>SUMIFS(СВЦЭМ!$J$34:$J$777,СВЦЭМ!$A$34:$A$777,$A345,СВЦЭМ!$B$34:$B$777,U$331)+'СЕТ СН'!$F$13-'СЕТ СН'!$F$23</f>
        <v>-171.3325605</v>
      </c>
      <c r="V345" s="37">
        <f>SUMIFS(СВЦЭМ!$J$34:$J$777,СВЦЭМ!$A$34:$A$777,$A345,СВЦЭМ!$B$34:$B$777,V$331)+'СЕТ СН'!$F$13-'СЕТ СН'!$F$23</f>
        <v>-171.10177900000002</v>
      </c>
      <c r="W345" s="37">
        <f>SUMIFS(СВЦЭМ!$J$34:$J$777,СВЦЭМ!$A$34:$A$777,$A345,СВЦЭМ!$B$34:$B$777,W$331)+'СЕТ СН'!$F$13-'СЕТ СН'!$F$23</f>
        <v>-168.61439999999999</v>
      </c>
      <c r="X345" s="37">
        <f>SUMIFS(СВЦЭМ!$J$34:$J$777,СВЦЭМ!$A$34:$A$777,$A345,СВЦЭМ!$B$34:$B$777,X$331)+'СЕТ СН'!$F$13-'СЕТ СН'!$F$23</f>
        <v>-160.95523064999998</v>
      </c>
      <c r="Y345" s="37">
        <f>SUMIFS(СВЦЭМ!$J$34:$J$777,СВЦЭМ!$A$34:$A$777,$A345,СВЦЭМ!$B$34:$B$777,Y$331)+'СЕТ СН'!$F$13-'СЕТ СН'!$F$23</f>
        <v>-153.96247039999997</v>
      </c>
    </row>
    <row r="346" spans="1:25" ht="15.75" x14ac:dyDescent="0.2">
      <c r="A346" s="36">
        <f t="shared" si="9"/>
        <v>42931</v>
      </c>
      <c r="B346" s="37">
        <f>SUMIFS(СВЦЭМ!$J$34:$J$777,СВЦЭМ!$A$34:$A$777,$A346,СВЦЭМ!$B$34:$B$777,B$331)+'СЕТ СН'!$F$13-'СЕТ СН'!$F$23</f>
        <v>-89.564365360000011</v>
      </c>
      <c r="C346" s="37">
        <f>SUMIFS(СВЦЭМ!$J$34:$J$777,СВЦЭМ!$A$34:$A$777,$A346,СВЦЭМ!$B$34:$B$777,C$331)+'СЕТ СН'!$F$13-'СЕТ СН'!$F$23</f>
        <v>-42.943272449999995</v>
      </c>
      <c r="D346" s="37">
        <f>SUMIFS(СВЦЭМ!$J$34:$J$777,СВЦЭМ!$A$34:$A$777,$A346,СВЦЭМ!$B$34:$B$777,D$331)+'СЕТ СН'!$F$13-'СЕТ СН'!$F$23</f>
        <v>-7.6282156199999918</v>
      </c>
      <c r="E346" s="37">
        <f>SUMIFS(СВЦЭМ!$J$34:$J$777,СВЦЭМ!$A$34:$A$777,$A346,СВЦЭМ!$B$34:$B$777,E$331)+'СЕТ СН'!$F$13-'СЕТ СН'!$F$23</f>
        <v>-5.624884560000055</v>
      </c>
      <c r="F346" s="37">
        <f>SUMIFS(СВЦЭМ!$J$34:$J$777,СВЦЭМ!$A$34:$A$777,$A346,СВЦЭМ!$B$34:$B$777,F$331)+'СЕТ СН'!$F$13-'СЕТ СН'!$F$23</f>
        <v>-3.1289881200000309</v>
      </c>
      <c r="G346" s="37">
        <f>SUMIFS(СВЦЭМ!$J$34:$J$777,СВЦЭМ!$A$34:$A$777,$A346,СВЦЭМ!$B$34:$B$777,G$331)+'СЕТ СН'!$F$13-'СЕТ СН'!$F$23</f>
        <v>-4.1898669099999779</v>
      </c>
      <c r="H346" s="37">
        <f>SUMIFS(СВЦЭМ!$J$34:$J$777,СВЦЭМ!$A$34:$A$777,$A346,СВЦЭМ!$B$34:$B$777,H$331)+'СЕТ СН'!$F$13-'СЕТ СН'!$F$23</f>
        <v>-6.2974890799999912</v>
      </c>
      <c r="I346" s="37">
        <f>SUMIFS(СВЦЭМ!$J$34:$J$777,СВЦЭМ!$A$34:$A$777,$A346,СВЦЭМ!$B$34:$B$777,I$331)+'СЕТ СН'!$F$13-'СЕТ СН'!$F$23</f>
        <v>-49.061866089999967</v>
      </c>
      <c r="J346" s="37">
        <f>SUMIFS(СВЦЭМ!$J$34:$J$777,СВЦЭМ!$A$34:$A$777,$A346,СВЦЭМ!$B$34:$B$777,J$331)+'СЕТ СН'!$F$13-'СЕТ СН'!$F$23</f>
        <v>-109.26122113999998</v>
      </c>
      <c r="K346" s="37">
        <f>SUMIFS(СВЦЭМ!$J$34:$J$777,СВЦЭМ!$A$34:$A$777,$A346,СВЦЭМ!$B$34:$B$777,K$331)+'СЕТ СН'!$F$13-'СЕТ СН'!$F$23</f>
        <v>-138.20029813999997</v>
      </c>
      <c r="L346" s="37">
        <f>SUMIFS(СВЦЭМ!$J$34:$J$777,СВЦЭМ!$A$34:$A$777,$A346,СВЦЭМ!$B$34:$B$777,L$331)+'СЕТ СН'!$F$13-'СЕТ СН'!$F$23</f>
        <v>-143.90024460000001</v>
      </c>
      <c r="M346" s="37">
        <f>SUMIFS(СВЦЭМ!$J$34:$J$777,СВЦЭМ!$A$34:$A$777,$A346,СВЦЭМ!$B$34:$B$777,M$331)+'СЕТ СН'!$F$13-'СЕТ СН'!$F$23</f>
        <v>-144.66755975000001</v>
      </c>
      <c r="N346" s="37">
        <f>SUMIFS(СВЦЭМ!$J$34:$J$777,СВЦЭМ!$A$34:$A$777,$A346,СВЦЭМ!$B$34:$B$777,N$331)+'СЕТ СН'!$F$13-'СЕТ СН'!$F$23</f>
        <v>-148.07488314</v>
      </c>
      <c r="O346" s="37">
        <f>SUMIFS(СВЦЭМ!$J$34:$J$777,СВЦЭМ!$A$34:$A$777,$A346,СВЦЭМ!$B$34:$B$777,O$331)+'СЕТ СН'!$F$13-'СЕТ СН'!$F$23</f>
        <v>-152.66387644000002</v>
      </c>
      <c r="P346" s="37">
        <f>SUMIFS(СВЦЭМ!$J$34:$J$777,СВЦЭМ!$A$34:$A$777,$A346,СВЦЭМ!$B$34:$B$777,P$331)+'СЕТ СН'!$F$13-'СЕТ СН'!$F$23</f>
        <v>-153.41976320999999</v>
      </c>
      <c r="Q346" s="37">
        <f>SUMIFS(СВЦЭМ!$J$34:$J$777,СВЦЭМ!$A$34:$A$777,$A346,СВЦЭМ!$B$34:$B$777,Q$331)+'СЕТ СН'!$F$13-'СЕТ СН'!$F$23</f>
        <v>-153.23035695999999</v>
      </c>
      <c r="R346" s="37">
        <f>SUMIFS(СВЦЭМ!$J$34:$J$777,СВЦЭМ!$A$34:$A$777,$A346,СВЦЭМ!$B$34:$B$777,R$331)+'СЕТ СН'!$F$13-'СЕТ СН'!$F$23</f>
        <v>-154.36393356999997</v>
      </c>
      <c r="S346" s="37">
        <f>SUMIFS(СВЦЭМ!$J$34:$J$777,СВЦЭМ!$A$34:$A$777,$A346,СВЦЭМ!$B$34:$B$777,S$331)+'СЕТ СН'!$F$13-'СЕТ СН'!$F$23</f>
        <v>-153.85795295999998</v>
      </c>
      <c r="T346" s="37">
        <f>SUMIFS(СВЦЭМ!$J$34:$J$777,СВЦЭМ!$A$34:$A$777,$A346,СВЦЭМ!$B$34:$B$777,T$331)+'СЕТ СН'!$F$13-'СЕТ СН'!$F$23</f>
        <v>-155.02613624000003</v>
      </c>
      <c r="U346" s="37">
        <f>SUMIFS(СВЦЭМ!$J$34:$J$777,СВЦЭМ!$A$34:$A$777,$A346,СВЦЭМ!$B$34:$B$777,U$331)+'СЕТ СН'!$F$13-'СЕТ СН'!$F$23</f>
        <v>-155.02406180000003</v>
      </c>
      <c r="V346" s="37">
        <f>SUMIFS(СВЦЭМ!$J$34:$J$777,СВЦЭМ!$A$34:$A$777,$A346,СВЦЭМ!$B$34:$B$777,V$331)+'СЕТ СН'!$F$13-'СЕТ СН'!$F$23</f>
        <v>-143.47155422999998</v>
      </c>
      <c r="W346" s="37">
        <f>SUMIFS(СВЦЭМ!$J$34:$J$777,СВЦЭМ!$A$34:$A$777,$A346,СВЦЭМ!$B$34:$B$777,W$331)+'СЕТ СН'!$F$13-'СЕТ СН'!$F$23</f>
        <v>-154.56822726000001</v>
      </c>
      <c r="X346" s="37">
        <f>SUMIFS(СВЦЭМ!$J$34:$J$777,СВЦЭМ!$A$34:$A$777,$A346,СВЦЭМ!$B$34:$B$777,X$331)+'СЕТ СН'!$F$13-'СЕТ СН'!$F$23</f>
        <v>-165.38272976000002</v>
      </c>
      <c r="Y346" s="37">
        <f>SUMIFS(СВЦЭМ!$J$34:$J$777,СВЦЭМ!$A$34:$A$777,$A346,СВЦЭМ!$B$34:$B$777,Y$331)+'СЕТ СН'!$F$13-'СЕТ СН'!$F$23</f>
        <v>-120.91018814</v>
      </c>
    </row>
    <row r="347" spans="1:25" ht="15.75" x14ac:dyDescent="0.2">
      <c r="A347" s="36">
        <f t="shared" si="9"/>
        <v>42932</v>
      </c>
      <c r="B347" s="37">
        <f>SUMIFS(СВЦЭМ!$J$34:$J$777,СВЦЭМ!$A$34:$A$777,$A347,СВЦЭМ!$B$34:$B$777,B$331)+'СЕТ СН'!$F$13-'СЕТ СН'!$F$23</f>
        <v>-43.70364655000003</v>
      </c>
      <c r="C347" s="37">
        <f>SUMIFS(СВЦЭМ!$J$34:$J$777,СВЦЭМ!$A$34:$A$777,$A347,СВЦЭМ!$B$34:$B$777,C$331)+'СЕТ СН'!$F$13-'СЕТ СН'!$F$23</f>
        <v>5.1568523800000321</v>
      </c>
      <c r="D347" s="37">
        <f>SUMIFS(СВЦЭМ!$J$34:$J$777,СВЦЭМ!$A$34:$A$777,$A347,СВЦЭМ!$B$34:$B$777,D$331)+'СЕТ СН'!$F$13-'СЕТ СН'!$F$23</f>
        <v>28.111074590000044</v>
      </c>
      <c r="E347" s="37">
        <f>SUMIFS(СВЦЭМ!$J$34:$J$777,СВЦЭМ!$A$34:$A$777,$A347,СВЦЭМ!$B$34:$B$777,E$331)+'СЕТ СН'!$F$13-'СЕТ СН'!$F$23</f>
        <v>24.44813714999998</v>
      </c>
      <c r="F347" s="37">
        <f>SUMIFS(СВЦЭМ!$J$34:$J$777,СВЦЭМ!$A$34:$A$777,$A347,СВЦЭМ!$B$34:$B$777,F$331)+'СЕТ СН'!$F$13-'СЕТ СН'!$F$23</f>
        <v>20.646963560000017</v>
      </c>
      <c r="G347" s="37">
        <f>SUMIFS(СВЦЭМ!$J$34:$J$777,СВЦЭМ!$A$34:$A$777,$A347,СВЦЭМ!$B$34:$B$777,G$331)+'СЕТ СН'!$F$13-'СЕТ СН'!$F$23</f>
        <v>19.342537259999972</v>
      </c>
      <c r="H347" s="37">
        <f>SUMIFS(СВЦЭМ!$J$34:$J$777,СВЦЭМ!$A$34:$A$777,$A347,СВЦЭМ!$B$34:$B$777,H$331)+'СЕТ СН'!$F$13-'СЕТ СН'!$F$23</f>
        <v>27.938328090000027</v>
      </c>
      <c r="I347" s="37">
        <f>SUMIFS(СВЦЭМ!$J$34:$J$777,СВЦЭМ!$A$34:$A$777,$A347,СВЦЭМ!$B$34:$B$777,I$331)+'СЕТ СН'!$F$13-'СЕТ СН'!$F$23</f>
        <v>-10.777575500000012</v>
      </c>
      <c r="J347" s="37">
        <f>SUMIFS(СВЦЭМ!$J$34:$J$777,СВЦЭМ!$A$34:$A$777,$A347,СВЦЭМ!$B$34:$B$777,J$331)+'СЕТ СН'!$F$13-'СЕТ СН'!$F$23</f>
        <v>-75.483570250000014</v>
      </c>
      <c r="K347" s="37">
        <f>SUMIFS(СВЦЭМ!$J$34:$J$777,СВЦЭМ!$A$34:$A$777,$A347,СВЦЭМ!$B$34:$B$777,K$331)+'СЕТ СН'!$F$13-'СЕТ СН'!$F$23</f>
        <v>-144.62202696000003</v>
      </c>
      <c r="L347" s="37">
        <f>SUMIFS(СВЦЭМ!$J$34:$J$777,СВЦЭМ!$A$34:$A$777,$A347,СВЦЭМ!$B$34:$B$777,L$331)+'СЕТ СН'!$F$13-'СЕТ СН'!$F$23</f>
        <v>-180.41112542000002</v>
      </c>
      <c r="M347" s="37">
        <f>SUMIFS(СВЦЭМ!$J$34:$J$777,СВЦЭМ!$A$34:$A$777,$A347,СВЦЭМ!$B$34:$B$777,M$331)+'СЕТ СН'!$F$13-'СЕТ СН'!$F$23</f>
        <v>-199.56190256999997</v>
      </c>
      <c r="N347" s="37">
        <f>SUMIFS(СВЦЭМ!$J$34:$J$777,СВЦЭМ!$A$34:$A$777,$A347,СВЦЭМ!$B$34:$B$777,N$331)+'СЕТ СН'!$F$13-'СЕТ СН'!$F$23</f>
        <v>-192.71212007000003</v>
      </c>
      <c r="O347" s="37">
        <f>SUMIFS(СВЦЭМ!$J$34:$J$777,СВЦЭМ!$A$34:$A$777,$A347,СВЦЭМ!$B$34:$B$777,O$331)+'СЕТ СН'!$F$13-'СЕТ СН'!$F$23</f>
        <v>-202.13910578999997</v>
      </c>
      <c r="P347" s="37">
        <f>SUMIFS(СВЦЭМ!$J$34:$J$777,СВЦЭМ!$A$34:$A$777,$A347,СВЦЭМ!$B$34:$B$777,P$331)+'СЕТ СН'!$F$13-'СЕТ СН'!$F$23</f>
        <v>-202.05101172000002</v>
      </c>
      <c r="Q347" s="37">
        <f>SUMIFS(СВЦЭМ!$J$34:$J$777,СВЦЭМ!$A$34:$A$777,$A347,СВЦЭМ!$B$34:$B$777,Q$331)+'СЕТ СН'!$F$13-'СЕТ СН'!$F$23</f>
        <v>-201.33582188000003</v>
      </c>
      <c r="R347" s="37">
        <f>SUMIFS(СВЦЭМ!$J$34:$J$777,СВЦЭМ!$A$34:$A$777,$A347,СВЦЭМ!$B$34:$B$777,R$331)+'СЕТ СН'!$F$13-'СЕТ СН'!$F$23</f>
        <v>-202.50621746000002</v>
      </c>
      <c r="S347" s="37">
        <f>SUMIFS(СВЦЭМ!$J$34:$J$777,СВЦЭМ!$A$34:$A$777,$A347,СВЦЭМ!$B$34:$B$777,S$331)+'СЕТ СН'!$F$13-'СЕТ СН'!$F$23</f>
        <v>-204.91101707000001</v>
      </c>
      <c r="T347" s="37">
        <f>SUMIFS(СВЦЭМ!$J$34:$J$777,СВЦЭМ!$A$34:$A$777,$A347,СВЦЭМ!$B$34:$B$777,T$331)+'СЕТ СН'!$F$13-'СЕТ СН'!$F$23</f>
        <v>-203.11912404999998</v>
      </c>
      <c r="U347" s="37">
        <f>SUMIFS(СВЦЭМ!$J$34:$J$777,СВЦЭМ!$A$34:$A$777,$A347,СВЦЭМ!$B$34:$B$777,U$331)+'СЕТ СН'!$F$13-'СЕТ СН'!$F$23</f>
        <v>-203.75946095</v>
      </c>
      <c r="V347" s="37">
        <f>SUMIFS(СВЦЭМ!$J$34:$J$777,СВЦЭМ!$A$34:$A$777,$A347,СВЦЭМ!$B$34:$B$777,V$331)+'СЕТ СН'!$F$13-'СЕТ СН'!$F$23</f>
        <v>-190.45740240999999</v>
      </c>
      <c r="W347" s="37">
        <f>SUMIFS(СВЦЭМ!$J$34:$J$777,СВЦЭМ!$A$34:$A$777,$A347,СВЦЭМ!$B$34:$B$777,W$331)+'СЕТ СН'!$F$13-'СЕТ СН'!$F$23</f>
        <v>-162.58230909999997</v>
      </c>
      <c r="X347" s="37">
        <f>SUMIFS(СВЦЭМ!$J$34:$J$777,СВЦЭМ!$A$34:$A$777,$A347,СВЦЭМ!$B$34:$B$777,X$331)+'СЕТ СН'!$F$13-'СЕТ СН'!$F$23</f>
        <v>-133.42731352999999</v>
      </c>
      <c r="Y347" s="37">
        <f>SUMIFS(СВЦЭМ!$J$34:$J$777,СВЦЭМ!$A$34:$A$777,$A347,СВЦЭМ!$B$34:$B$777,Y$331)+'СЕТ СН'!$F$13-'СЕТ СН'!$F$23</f>
        <v>-82.334118740000008</v>
      </c>
    </row>
    <row r="348" spans="1:25" ht="15.75" x14ac:dyDescent="0.2">
      <c r="A348" s="36">
        <f t="shared" si="9"/>
        <v>42933</v>
      </c>
      <c r="B348" s="37">
        <f>SUMIFS(СВЦЭМ!$J$34:$J$777,СВЦЭМ!$A$34:$A$777,$A348,СВЦЭМ!$B$34:$B$777,B$331)+'СЕТ СН'!$F$13-'СЕТ СН'!$F$23</f>
        <v>-44.948587320000001</v>
      </c>
      <c r="C348" s="37">
        <f>SUMIFS(СВЦЭМ!$J$34:$J$777,СВЦЭМ!$A$34:$A$777,$A348,СВЦЭМ!$B$34:$B$777,C$331)+'СЕТ СН'!$F$13-'СЕТ СН'!$F$23</f>
        <v>2.2037082800000007</v>
      </c>
      <c r="D348" s="37">
        <f>SUMIFS(СВЦЭМ!$J$34:$J$777,СВЦЭМ!$A$34:$A$777,$A348,СВЦЭМ!$B$34:$B$777,D$331)+'СЕТ СН'!$F$13-'СЕТ СН'!$F$23</f>
        <v>32.401178579999964</v>
      </c>
      <c r="E348" s="37">
        <f>SUMIFS(СВЦЭМ!$J$34:$J$777,СВЦЭМ!$A$34:$A$777,$A348,СВЦЭМ!$B$34:$B$777,E$331)+'СЕТ СН'!$F$13-'СЕТ СН'!$F$23</f>
        <v>29.028980520000005</v>
      </c>
      <c r="F348" s="37">
        <f>SUMIFS(СВЦЭМ!$J$34:$J$777,СВЦЭМ!$A$34:$A$777,$A348,СВЦЭМ!$B$34:$B$777,F$331)+'СЕТ СН'!$F$13-'СЕТ СН'!$F$23</f>
        <v>27.599072330000013</v>
      </c>
      <c r="G348" s="37">
        <f>SUMIFS(СВЦЭМ!$J$34:$J$777,СВЦЭМ!$A$34:$A$777,$A348,СВЦЭМ!$B$34:$B$777,G$331)+'СЕТ СН'!$F$13-'СЕТ СН'!$F$23</f>
        <v>29.689321189999987</v>
      </c>
      <c r="H348" s="37">
        <f>SUMIFS(СВЦЭМ!$J$34:$J$777,СВЦЭМ!$A$34:$A$777,$A348,СВЦЭМ!$B$34:$B$777,H$331)+'СЕТ СН'!$F$13-'СЕТ СН'!$F$23</f>
        <v>19.895983279999996</v>
      </c>
      <c r="I348" s="37">
        <f>SUMIFS(СВЦЭМ!$J$34:$J$777,СВЦЭМ!$A$34:$A$777,$A348,СВЦЭМ!$B$34:$B$777,I$331)+'СЕТ СН'!$F$13-'СЕТ СН'!$F$23</f>
        <v>-35.384977889999959</v>
      </c>
      <c r="J348" s="37">
        <f>SUMIFS(СВЦЭМ!$J$34:$J$777,СВЦЭМ!$A$34:$A$777,$A348,СВЦЭМ!$B$34:$B$777,J$331)+'СЕТ СН'!$F$13-'СЕТ СН'!$F$23</f>
        <v>-103.49636464000002</v>
      </c>
      <c r="K348" s="37">
        <f>SUMIFS(СВЦЭМ!$J$34:$J$777,СВЦЭМ!$A$34:$A$777,$A348,СВЦЭМ!$B$34:$B$777,K$331)+'СЕТ СН'!$F$13-'СЕТ СН'!$F$23</f>
        <v>-143.67403972</v>
      </c>
      <c r="L348" s="37">
        <f>SUMIFS(СВЦЭМ!$J$34:$J$777,СВЦЭМ!$A$34:$A$777,$A348,СВЦЭМ!$B$34:$B$777,L$331)+'СЕТ СН'!$F$13-'СЕТ СН'!$F$23</f>
        <v>-187.22992635000003</v>
      </c>
      <c r="M348" s="37">
        <f>SUMIFS(СВЦЭМ!$J$34:$J$777,СВЦЭМ!$A$34:$A$777,$A348,СВЦЭМ!$B$34:$B$777,M$331)+'СЕТ СН'!$F$13-'СЕТ СН'!$F$23</f>
        <v>-198.10847097999999</v>
      </c>
      <c r="N348" s="37">
        <f>SUMIFS(СВЦЭМ!$J$34:$J$777,СВЦЭМ!$A$34:$A$777,$A348,СВЦЭМ!$B$34:$B$777,N$331)+'СЕТ СН'!$F$13-'СЕТ СН'!$F$23</f>
        <v>-187.92047816000002</v>
      </c>
      <c r="O348" s="37">
        <f>SUMIFS(СВЦЭМ!$J$34:$J$777,СВЦЭМ!$A$34:$A$777,$A348,СВЦЭМ!$B$34:$B$777,O$331)+'СЕТ СН'!$F$13-'СЕТ СН'!$F$23</f>
        <v>-186.19485496999999</v>
      </c>
      <c r="P348" s="37">
        <f>SUMIFS(СВЦЭМ!$J$34:$J$777,СВЦЭМ!$A$34:$A$777,$A348,СВЦЭМ!$B$34:$B$777,P$331)+'СЕТ СН'!$F$13-'СЕТ СН'!$F$23</f>
        <v>-185.25211976000003</v>
      </c>
      <c r="Q348" s="37">
        <f>SUMIFS(СВЦЭМ!$J$34:$J$777,СВЦЭМ!$A$34:$A$777,$A348,СВЦЭМ!$B$34:$B$777,Q$331)+'СЕТ СН'!$F$13-'СЕТ СН'!$F$23</f>
        <v>-183.87147585999998</v>
      </c>
      <c r="R348" s="37">
        <f>SUMIFS(СВЦЭМ!$J$34:$J$777,СВЦЭМ!$A$34:$A$777,$A348,СВЦЭМ!$B$34:$B$777,R$331)+'СЕТ СН'!$F$13-'СЕТ СН'!$F$23</f>
        <v>-183.14967603999997</v>
      </c>
      <c r="S348" s="37">
        <f>SUMIFS(СВЦЭМ!$J$34:$J$777,СВЦЭМ!$A$34:$A$777,$A348,СВЦЭМ!$B$34:$B$777,S$331)+'СЕТ СН'!$F$13-'СЕТ СН'!$F$23</f>
        <v>-184.24202192000001</v>
      </c>
      <c r="T348" s="37">
        <f>SUMIFS(СВЦЭМ!$J$34:$J$777,СВЦЭМ!$A$34:$A$777,$A348,СВЦЭМ!$B$34:$B$777,T$331)+'СЕТ СН'!$F$13-'СЕТ СН'!$F$23</f>
        <v>-186.18396034</v>
      </c>
      <c r="U348" s="37">
        <f>SUMIFS(СВЦЭМ!$J$34:$J$777,СВЦЭМ!$A$34:$A$777,$A348,СВЦЭМ!$B$34:$B$777,U$331)+'СЕТ СН'!$F$13-'СЕТ СН'!$F$23</f>
        <v>-190.46078047999998</v>
      </c>
      <c r="V348" s="37">
        <f>SUMIFS(СВЦЭМ!$J$34:$J$777,СВЦЭМ!$A$34:$A$777,$A348,СВЦЭМ!$B$34:$B$777,V$331)+'СЕТ СН'!$F$13-'СЕТ СН'!$F$23</f>
        <v>-191.83912923000003</v>
      </c>
      <c r="W348" s="37">
        <f>SUMIFS(СВЦЭМ!$J$34:$J$777,СВЦЭМ!$A$34:$A$777,$A348,СВЦЭМ!$B$34:$B$777,W$331)+'СЕТ СН'!$F$13-'СЕТ СН'!$F$23</f>
        <v>-172.07278013000001</v>
      </c>
      <c r="X348" s="37">
        <f>SUMIFS(СВЦЭМ!$J$34:$J$777,СВЦЭМ!$A$34:$A$777,$A348,СВЦЭМ!$B$34:$B$777,X$331)+'СЕТ СН'!$F$13-'СЕТ СН'!$F$23</f>
        <v>-157.84056076000002</v>
      </c>
      <c r="Y348" s="37">
        <f>SUMIFS(СВЦЭМ!$J$34:$J$777,СВЦЭМ!$A$34:$A$777,$A348,СВЦЭМ!$B$34:$B$777,Y$331)+'СЕТ СН'!$F$13-'СЕТ СН'!$F$23</f>
        <v>-83.186343430000022</v>
      </c>
    </row>
    <row r="349" spans="1:25" ht="15.75" x14ac:dyDescent="0.2">
      <c r="A349" s="36">
        <f t="shared" si="9"/>
        <v>42934</v>
      </c>
      <c r="B349" s="37">
        <f>SUMIFS(СВЦЭМ!$J$34:$J$777,СВЦЭМ!$A$34:$A$777,$A349,СВЦЭМ!$B$34:$B$777,B$331)+'СЕТ СН'!$F$13-'СЕТ СН'!$F$23</f>
        <v>-20.273646999999983</v>
      </c>
      <c r="C349" s="37">
        <f>SUMIFS(СВЦЭМ!$J$34:$J$777,СВЦЭМ!$A$34:$A$777,$A349,СВЦЭМ!$B$34:$B$777,C$331)+'СЕТ СН'!$F$13-'СЕТ СН'!$F$23</f>
        <v>-6.8607919600000287</v>
      </c>
      <c r="D349" s="37">
        <f>SUMIFS(СВЦЭМ!$J$34:$J$777,СВЦЭМ!$A$34:$A$777,$A349,СВЦЭМ!$B$34:$B$777,D$331)+'СЕТ СН'!$F$13-'СЕТ СН'!$F$23</f>
        <v>22.504809049999949</v>
      </c>
      <c r="E349" s="37">
        <f>SUMIFS(СВЦЭМ!$J$34:$J$777,СВЦЭМ!$A$34:$A$777,$A349,СВЦЭМ!$B$34:$B$777,E$331)+'СЕТ СН'!$F$13-'СЕТ СН'!$F$23</f>
        <v>23.425743969999985</v>
      </c>
      <c r="F349" s="37">
        <f>SUMIFS(СВЦЭМ!$J$34:$J$777,СВЦЭМ!$A$34:$A$777,$A349,СВЦЭМ!$B$34:$B$777,F$331)+'СЕТ СН'!$F$13-'СЕТ СН'!$F$23</f>
        <v>21.03890978000004</v>
      </c>
      <c r="G349" s="37">
        <f>SUMIFS(СВЦЭМ!$J$34:$J$777,СВЦЭМ!$A$34:$A$777,$A349,СВЦЭМ!$B$34:$B$777,G$331)+'СЕТ СН'!$F$13-'СЕТ СН'!$F$23</f>
        <v>21.866894809999962</v>
      </c>
      <c r="H349" s="37">
        <f>SUMIFS(СВЦЭМ!$J$34:$J$777,СВЦЭМ!$A$34:$A$777,$A349,СВЦЭМ!$B$34:$B$777,H$331)+'СЕТ СН'!$F$13-'СЕТ СН'!$F$23</f>
        <v>30.561213019999968</v>
      </c>
      <c r="I349" s="37">
        <f>SUMIFS(СВЦЭМ!$J$34:$J$777,СВЦЭМ!$A$34:$A$777,$A349,СВЦЭМ!$B$34:$B$777,I$331)+'СЕТ СН'!$F$13-'СЕТ СН'!$F$23</f>
        <v>-7.5435770599999614</v>
      </c>
      <c r="J349" s="37">
        <f>SUMIFS(СВЦЭМ!$J$34:$J$777,СВЦЭМ!$A$34:$A$777,$A349,СВЦЭМ!$B$34:$B$777,J$331)+'СЕТ СН'!$F$13-'СЕТ СН'!$F$23</f>
        <v>-95.680481040000018</v>
      </c>
      <c r="K349" s="37">
        <f>SUMIFS(СВЦЭМ!$J$34:$J$777,СВЦЭМ!$A$34:$A$777,$A349,СВЦЭМ!$B$34:$B$777,K$331)+'СЕТ СН'!$F$13-'СЕТ СН'!$F$23</f>
        <v>-141.70139238000002</v>
      </c>
      <c r="L349" s="37">
        <f>SUMIFS(СВЦЭМ!$J$34:$J$777,СВЦЭМ!$A$34:$A$777,$A349,СВЦЭМ!$B$34:$B$777,L$331)+'СЕТ СН'!$F$13-'СЕТ СН'!$F$23</f>
        <v>-181.46254111000002</v>
      </c>
      <c r="M349" s="37">
        <f>SUMIFS(СВЦЭМ!$J$34:$J$777,СВЦЭМ!$A$34:$A$777,$A349,СВЦЭМ!$B$34:$B$777,M$331)+'СЕТ СН'!$F$13-'СЕТ СН'!$F$23</f>
        <v>-192.24565643</v>
      </c>
      <c r="N349" s="37">
        <f>SUMIFS(СВЦЭМ!$J$34:$J$777,СВЦЭМ!$A$34:$A$777,$A349,СВЦЭМ!$B$34:$B$777,N$331)+'СЕТ СН'!$F$13-'СЕТ СН'!$F$23</f>
        <v>-192.73341262000002</v>
      </c>
      <c r="O349" s="37">
        <f>SUMIFS(СВЦЭМ!$J$34:$J$777,СВЦЭМ!$A$34:$A$777,$A349,СВЦЭМ!$B$34:$B$777,O$331)+'СЕТ СН'!$F$13-'СЕТ СН'!$F$23</f>
        <v>-196.44708444000003</v>
      </c>
      <c r="P349" s="37">
        <f>SUMIFS(СВЦЭМ!$J$34:$J$777,СВЦЭМ!$A$34:$A$777,$A349,СВЦЭМ!$B$34:$B$777,P$331)+'СЕТ СН'!$F$13-'СЕТ СН'!$F$23</f>
        <v>-191.70896031000001</v>
      </c>
      <c r="Q349" s="37">
        <f>SUMIFS(СВЦЭМ!$J$34:$J$777,СВЦЭМ!$A$34:$A$777,$A349,СВЦЭМ!$B$34:$B$777,Q$331)+'СЕТ СН'!$F$13-'СЕТ СН'!$F$23</f>
        <v>-190.22023611999998</v>
      </c>
      <c r="R349" s="37">
        <f>SUMIFS(СВЦЭМ!$J$34:$J$777,СВЦЭМ!$A$34:$A$777,$A349,СВЦЭМ!$B$34:$B$777,R$331)+'СЕТ СН'!$F$13-'СЕТ СН'!$F$23</f>
        <v>-190.15634721999999</v>
      </c>
      <c r="S349" s="37">
        <f>SUMIFS(СВЦЭМ!$J$34:$J$777,СВЦЭМ!$A$34:$A$777,$A349,СВЦЭМ!$B$34:$B$777,S$331)+'СЕТ СН'!$F$13-'СЕТ СН'!$F$23</f>
        <v>-197.85678891999999</v>
      </c>
      <c r="T349" s="37">
        <f>SUMIFS(СВЦЭМ!$J$34:$J$777,СВЦЭМ!$A$34:$A$777,$A349,СВЦЭМ!$B$34:$B$777,T$331)+'СЕТ СН'!$F$13-'СЕТ СН'!$F$23</f>
        <v>-188.25057621000002</v>
      </c>
      <c r="U349" s="37">
        <f>SUMIFS(СВЦЭМ!$J$34:$J$777,СВЦЭМ!$A$34:$A$777,$A349,СВЦЭМ!$B$34:$B$777,U$331)+'СЕТ СН'!$F$13-'СЕТ СН'!$F$23</f>
        <v>-181.67563553999997</v>
      </c>
      <c r="V349" s="37">
        <f>SUMIFS(СВЦЭМ!$J$34:$J$777,СВЦЭМ!$A$34:$A$777,$A349,СВЦЭМ!$B$34:$B$777,V$331)+'СЕТ СН'!$F$13-'СЕТ СН'!$F$23</f>
        <v>-171.60685221</v>
      </c>
      <c r="W349" s="37">
        <f>SUMIFS(СВЦЭМ!$J$34:$J$777,СВЦЭМ!$A$34:$A$777,$A349,СВЦЭМ!$B$34:$B$777,W$331)+'СЕТ СН'!$F$13-'СЕТ СН'!$F$23</f>
        <v>-154.36498986999999</v>
      </c>
      <c r="X349" s="37">
        <f>SUMIFS(СВЦЭМ!$J$34:$J$777,СВЦЭМ!$A$34:$A$777,$A349,СВЦЭМ!$B$34:$B$777,X$331)+'СЕТ СН'!$F$13-'СЕТ СН'!$F$23</f>
        <v>-124.91015104000002</v>
      </c>
      <c r="Y349" s="37">
        <f>SUMIFS(СВЦЭМ!$J$34:$J$777,СВЦЭМ!$A$34:$A$777,$A349,СВЦЭМ!$B$34:$B$777,Y$331)+'СЕТ СН'!$F$13-'СЕТ СН'!$F$23</f>
        <v>-58.748520520000056</v>
      </c>
    </row>
    <row r="350" spans="1:25" ht="15.75" x14ac:dyDescent="0.2">
      <c r="A350" s="36">
        <f t="shared" si="9"/>
        <v>42935</v>
      </c>
      <c r="B350" s="37">
        <f>SUMIFS(СВЦЭМ!$J$34:$J$777,СВЦЭМ!$A$34:$A$777,$A350,СВЦЭМ!$B$34:$B$777,B$331)+'СЕТ СН'!$F$13-'СЕТ СН'!$F$23</f>
        <v>-103.64805365000001</v>
      </c>
      <c r="C350" s="37">
        <f>SUMIFS(СВЦЭМ!$J$34:$J$777,СВЦЭМ!$A$34:$A$777,$A350,СВЦЭМ!$B$34:$B$777,C$331)+'СЕТ СН'!$F$13-'СЕТ СН'!$F$23</f>
        <v>-50.718171480000024</v>
      </c>
      <c r="D350" s="37">
        <f>SUMIFS(СВЦЭМ!$J$34:$J$777,СВЦЭМ!$A$34:$A$777,$A350,СВЦЭМ!$B$34:$B$777,D$331)+'СЕТ СН'!$F$13-'СЕТ СН'!$F$23</f>
        <v>-25.048069769999984</v>
      </c>
      <c r="E350" s="37">
        <f>SUMIFS(СВЦЭМ!$J$34:$J$777,СВЦЭМ!$A$34:$A$777,$A350,СВЦЭМ!$B$34:$B$777,E$331)+'СЕТ СН'!$F$13-'СЕТ СН'!$F$23</f>
        <v>-16.847595019999972</v>
      </c>
      <c r="F350" s="37">
        <f>SUMIFS(СВЦЭМ!$J$34:$J$777,СВЦЭМ!$A$34:$A$777,$A350,СВЦЭМ!$B$34:$B$777,F$331)+'СЕТ СН'!$F$13-'СЕТ СН'!$F$23</f>
        <v>-12.186340790000031</v>
      </c>
      <c r="G350" s="37">
        <f>SUMIFS(СВЦЭМ!$J$34:$J$777,СВЦЭМ!$A$34:$A$777,$A350,СВЦЭМ!$B$34:$B$777,G$331)+'СЕТ СН'!$F$13-'СЕТ СН'!$F$23</f>
        <v>-17.473385679999978</v>
      </c>
      <c r="H350" s="37">
        <f>SUMIFS(СВЦЭМ!$J$34:$J$777,СВЦЭМ!$A$34:$A$777,$A350,СВЦЭМ!$B$34:$B$777,H$331)+'СЕТ СН'!$F$13-'СЕТ СН'!$F$23</f>
        <v>-58.924702789999969</v>
      </c>
      <c r="I350" s="37">
        <f>SUMIFS(СВЦЭМ!$J$34:$J$777,СВЦЭМ!$A$34:$A$777,$A350,СВЦЭМ!$B$34:$B$777,I$331)+'СЕТ СН'!$F$13-'СЕТ СН'!$F$23</f>
        <v>-101.55801772000001</v>
      </c>
      <c r="J350" s="37">
        <f>SUMIFS(СВЦЭМ!$J$34:$J$777,СВЦЭМ!$A$34:$A$777,$A350,СВЦЭМ!$B$34:$B$777,J$331)+'СЕТ СН'!$F$13-'СЕТ СН'!$F$23</f>
        <v>-159.41060930999998</v>
      </c>
      <c r="K350" s="37">
        <f>SUMIFS(СВЦЭМ!$J$34:$J$777,СВЦЭМ!$A$34:$A$777,$A350,СВЦЭМ!$B$34:$B$777,K$331)+'СЕТ СН'!$F$13-'СЕТ СН'!$F$23</f>
        <v>-204.01944722000002</v>
      </c>
      <c r="L350" s="37">
        <f>SUMIFS(СВЦЭМ!$J$34:$J$777,СВЦЭМ!$A$34:$A$777,$A350,СВЦЭМ!$B$34:$B$777,L$331)+'СЕТ СН'!$F$13-'СЕТ СН'!$F$23</f>
        <v>-241.54130649000001</v>
      </c>
      <c r="M350" s="37">
        <f>SUMIFS(СВЦЭМ!$J$34:$J$777,СВЦЭМ!$A$34:$A$777,$A350,СВЦЭМ!$B$34:$B$777,M$331)+'СЕТ СН'!$F$13-'СЕТ СН'!$F$23</f>
        <v>-250.66558779000002</v>
      </c>
      <c r="N350" s="37">
        <f>SUMIFS(СВЦЭМ!$J$34:$J$777,СВЦЭМ!$A$34:$A$777,$A350,СВЦЭМ!$B$34:$B$777,N$331)+'СЕТ СН'!$F$13-'СЕТ СН'!$F$23</f>
        <v>-249.98738771000001</v>
      </c>
      <c r="O350" s="37">
        <f>SUMIFS(СВЦЭМ!$J$34:$J$777,СВЦЭМ!$A$34:$A$777,$A350,СВЦЭМ!$B$34:$B$777,O$331)+'СЕТ СН'!$F$13-'СЕТ СН'!$F$23</f>
        <v>-262.68940705</v>
      </c>
      <c r="P350" s="37">
        <f>SUMIFS(СВЦЭМ!$J$34:$J$777,СВЦЭМ!$A$34:$A$777,$A350,СВЦЭМ!$B$34:$B$777,P$331)+'СЕТ СН'!$F$13-'СЕТ СН'!$F$23</f>
        <v>-252.36945042000002</v>
      </c>
      <c r="Q350" s="37">
        <f>SUMIFS(СВЦЭМ!$J$34:$J$777,СВЦЭМ!$A$34:$A$777,$A350,СВЦЭМ!$B$34:$B$777,Q$331)+'СЕТ СН'!$F$13-'СЕТ СН'!$F$23</f>
        <v>-251.24222806</v>
      </c>
      <c r="R350" s="37">
        <f>SUMIFS(СВЦЭМ!$J$34:$J$777,СВЦЭМ!$A$34:$A$777,$A350,СВЦЭМ!$B$34:$B$777,R$331)+'СЕТ СН'!$F$13-'СЕТ СН'!$F$23</f>
        <v>-248.24978750000002</v>
      </c>
      <c r="S350" s="37">
        <f>SUMIFS(СВЦЭМ!$J$34:$J$777,СВЦЭМ!$A$34:$A$777,$A350,СВЦЭМ!$B$34:$B$777,S$331)+'СЕТ СН'!$F$13-'СЕТ СН'!$F$23</f>
        <v>-257.96837469000002</v>
      </c>
      <c r="T350" s="37">
        <f>SUMIFS(СВЦЭМ!$J$34:$J$777,СВЦЭМ!$A$34:$A$777,$A350,СВЦЭМ!$B$34:$B$777,T$331)+'СЕТ СН'!$F$13-'СЕТ СН'!$F$23</f>
        <v>-251.41699667</v>
      </c>
      <c r="U350" s="37">
        <f>SUMIFS(СВЦЭМ!$J$34:$J$777,СВЦЭМ!$A$34:$A$777,$A350,СВЦЭМ!$B$34:$B$777,U$331)+'СЕТ СН'!$F$13-'СЕТ СН'!$F$23</f>
        <v>-249.47025360999999</v>
      </c>
      <c r="V350" s="37">
        <f>SUMIFS(СВЦЭМ!$J$34:$J$777,СВЦЭМ!$A$34:$A$777,$A350,СВЦЭМ!$B$34:$B$777,V$331)+'СЕТ СН'!$F$13-'СЕТ СН'!$F$23</f>
        <v>-241.65179409000001</v>
      </c>
      <c r="W350" s="37">
        <f>SUMIFS(СВЦЭМ!$J$34:$J$777,СВЦЭМ!$A$34:$A$777,$A350,СВЦЭМ!$B$34:$B$777,W$331)+'СЕТ СН'!$F$13-'СЕТ СН'!$F$23</f>
        <v>-222.98917562000003</v>
      </c>
      <c r="X350" s="37">
        <f>SUMIFS(СВЦЭМ!$J$34:$J$777,СВЦЭМ!$A$34:$A$777,$A350,СВЦЭМ!$B$34:$B$777,X$331)+'СЕТ СН'!$F$13-'СЕТ СН'!$F$23</f>
        <v>-185.11199217000001</v>
      </c>
      <c r="Y350" s="37">
        <f>SUMIFS(СВЦЭМ!$J$34:$J$777,СВЦЭМ!$A$34:$A$777,$A350,СВЦЭМ!$B$34:$B$777,Y$331)+'СЕТ СН'!$F$13-'СЕТ СН'!$F$23</f>
        <v>-133.67597798000003</v>
      </c>
    </row>
    <row r="351" spans="1:25" ht="15.75" x14ac:dyDescent="0.2">
      <c r="A351" s="36">
        <f t="shared" si="9"/>
        <v>42936</v>
      </c>
      <c r="B351" s="37">
        <f>SUMIFS(СВЦЭМ!$J$34:$J$777,СВЦЭМ!$A$34:$A$777,$A351,СВЦЭМ!$B$34:$B$777,B$331)+'СЕТ СН'!$F$13-'СЕТ СН'!$F$23</f>
        <v>-132.20282507000002</v>
      </c>
      <c r="C351" s="37">
        <f>SUMIFS(СВЦЭМ!$J$34:$J$777,СВЦЭМ!$A$34:$A$777,$A351,СВЦЭМ!$B$34:$B$777,C$331)+'СЕТ СН'!$F$13-'СЕТ СН'!$F$23</f>
        <v>-92.397568400000011</v>
      </c>
      <c r="D351" s="37">
        <f>SUMIFS(СВЦЭМ!$J$34:$J$777,СВЦЭМ!$A$34:$A$777,$A351,СВЦЭМ!$B$34:$B$777,D$331)+'СЕТ СН'!$F$13-'СЕТ СН'!$F$23</f>
        <v>-56.798644760000002</v>
      </c>
      <c r="E351" s="37">
        <f>SUMIFS(СВЦЭМ!$J$34:$J$777,СВЦЭМ!$A$34:$A$777,$A351,СВЦЭМ!$B$34:$B$777,E$331)+'СЕТ СН'!$F$13-'СЕТ СН'!$F$23</f>
        <v>-42.919004820000055</v>
      </c>
      <c r="F351" s="37">
        <f>SUMIFS(СВЦЭМ!$J$34:$J$777,СВЦЭМ!$A$34:$A$777,$A351,СВЦЭМ!$B$34:$B$777,F$331)+'СЕТ СН'!$F$13-'СЕТ СН'!$F$23</f>
        <v>-41.989610829999947</v>
      </c>
      <c r="G351" s="37">
        <f>SUMIFS(СВЦЭМ!$J$34:$J$777,СВЦЭМ!$A$34:$A$777,$A351,СВЦЭМ!$B$34:$B$777,G$331)+'СЕТ СН'!$F$13-'СЕТ СН'!$F$23</f>
        <v>-42.977170659999956</v>
      </c>
      <c r="H351" s="37">
        <f>SUMIFS(СВЦЭМ!$J$34:$J$777,СВЦЭМ!$A$34:$A$777,$A351,СВЦЭМ!$B$34:$B$777,H$331)+'СЕТ СН'!$F$13-'СЕТ СН'!$F$23</f>
        <v>-84.404459630000019</v>
      </c>
      <c r="I351" s="37">
        <f>SUMIFS(СВЦЭМ!$J$34:$J$777,СВЦЭМ!$A$34:$A$777,$A351,СВЦЭМ!$B$34:$B$777,I$331)+'СЕТ СН'!$F$13-'СЕТ СН'!$F$23</f>
        <v>-114.62901038000001</v>
      </c>
      <c r="J351" s="37">
        <f>SUMIFS(СВЦЭМ!$J$34:$J$777,СВЦЭМ!$A$34:$A$777,$A351,СВЦЭМ!$B$34:$B$777,J$331)+'СЕТ СН'!$F$13-'СЕТ СН'!$F$23</f>
        <v>-178.08317238000001</v>
      </c>
      <c r="K351" s="37">
        <f>SUMIFS(СВЦЭМ!$J$34:$J$777,СВЦЭМ!$A$34:$A$777,$A351,СВЦЭМ!$B$34:$B$777,K$331)+'СЕТ СН'!$F$13-'СЕТ СН'!$F$23</f>
        <v>-218.12684890000003</v>
      </c>
      <c r="L351" s="37">
        <f>SUMIFS(СВЦЭМ!$J$34:$J$777,СВЦЭМ!$A$34:$A$777,$A351,СВЦЭМ!$B$34:$B$777,L$331)+'СЕТ СН'!$F$13-'СЕТ СН'!$F$23</f>
        <v>-252.75485321999997</v>
      </c>
      <c r="M351" s="37">
        <f>SUMIFS(СВЦЭМ!$J$34:$J$777,СВЦЭМ!$A$34:$A$777,$A351,СВЦЭМ!$B$34:$B$777,M$331)+'СЕТ СН'!$F$13-'СЕТ СН'!$F$23</f>
        <v>-273.67970314000002</v>
      </c>
      <c r="N351" s="37">
        <f>SUMIFS(СВЦЭМ!$J$34:$J$777,СВЦЭМ!$A$34:$A$777,$A351,СВЦЭМ!$B$34:$B$777,N$331)+'СЕТ СН'!$F$13-'СЕТ СН'!$F$23</f>
        <v>-272.61943482999999</v>
      </c>
      <c r="O351" s="37">
        <f>SUMIFS(СВЦЭМ!$J$34:$J$777,СВЦЭМ!$A$34:$A$777,$A351,СВЦЭМ!$B$34:$B$777,O$331)+'СЕТ СН'!$F$13-'СЕТ СН'!$F$23</f>
        <v>-280.88733262</v>
      </c>
      <c r="P351" s="37">
        <f>SUMIFS(СВЦЭМ!$J$34:$J$777,СВЦЭМ!$A$34:$A$777,$A351,СВЦЭМ!$B$34:$B$777,P$331)+'СЕТ СН'!$F$13-'СЕТ СН'!$F$23</f>
        <v>-271.63282267</v>
      </c>
      <c r="Q351" s="37">
        <f>SUMIFS(СВЦЭМ!$J$34:$J$777,СВЦЭМ!$A$34:$A$777,$A351,СВЦЭМ!$B$34:$B$777,Q$331)+'СЕТ СН'!$F$13-'СЕТ СН'!$F$23</f>
        <v>-271.73065714000001</v>
      </c>
      <c r="R351" s="37">
        <f>SUMIFS(СВЦЭМ!$J$34:$J$777,СВЦЭМ!$A$34:$A$777,$A351,СВЦЭМ!$B$34:$B$777,R$331)+'СЕТ СН'!$F$13-'СЕТ СН'!$F$23</f>
        <v>-269.63956467999998</v>
      </c>
      <c r="S351" s="37">
        <f>SUMIFS(СВЦЭМ!$J$34:$J$777,СВЦЭМ!$A$34:$A$777,$A351,СВЦЭМ!$B$34:$B$777,S$331)+'СЕТ СН'!$F$13-'СЕТ СН'!$F$23</f>
        <v>-270.92258077999998</v>
      </c>
      <c r="T351" s="37">
        <f>SUMIFS(СВЦЭМ!$J$34:$J$777,СВЦЭМ!$A$34:$A$777,$A351,СВЦЭМ!$B$34:$B$777,T$331)+'СЕТ СН'!$F$13-'СЕТ СН'!$F$23</f>
        <v>-261.94654000000003</v>
      </c>
      <c r="U351" s="37">
        <f>SUMIFS(СВЦЭМ!$J$34:$J$777,СВЦЭМ!$A$34:$A$777,$A351,СВЦЭМ!$B$34:$B$777,U$331)+'СЕТ СН'!$F$13-'СЕТ СН'!$F$23</f>
        <v>-259.18143361</v>
      </c>
      <c r="V351" s="37">
        <f>SUMIFS(СВЦЭМ!$J$34:$J$777,СВЦЭМ!$A$34:$A$777,$A351,СВЦЭМ!$B$34:$B$777,V$331)+'СЕТ СН'!$F$13-'СЕТ СН'!$F$23</f>
        <v>-268.24470539999999</v>
      </c>
      <c r="W351" s="37">
        <f>SUMIFS(СВЦЭМ!$J$34:$J$777,СВЦЭМ!$A$34:$A$777,$A351,СВЦЭМ!$B$34:$B$777,W$331)+'СЕТ СН'!$F$13-'СЕТ СН'!$F$23</f>
        <v>-258.65397383999999</v>
      </c>
      <c r="X351" s="37">
        <f>SUMIFS(СВЦЭМ!$J$34:$J$777,СВЦЭМ!$A$34:$A$777,$A351,СВЦЭМ!$B$34:$B$777,X$331)+'СЕТ СН'!$F$13-'СЕТ СН'!$F$23</f>
        <v>-224.70007193999999</v>
      </c>
      <c r="Y351" s="37">
        <f>SUMIFS(СВЦЭМ!$J$34:$J$777,СВЦЭМ!$A$34:$A$777,$A351,СВЦЭМ!$B$34:$B$777,Y$331)+'СЕТ СН'!$F$13-'СЕТ СН'!$F$23</f>
        <v>-168.02848255999999</v>
      </c>
    </row>
    <row r="352" spans="1:25" ht="15.75" x14ac:dyDescent="0.2">
      <c r="A352" s="36">
        <f t="shared" si="9"/>
        <v>42937</v>
      </c>
      <c r="B352" s="37">
        <f>SUMIFS(СВЦЭМ!$J$34:$J$777,СВЦЭМ!$A$34:$A$777,$A352,СВЦЭМ!$B$34:$B$777,B$331)+'СЕТ СН'!$F$13-'СЕТ СН'!$F$23</f>
        <v>-131.99960056999998</v>
      </c>
      <c r="C352" s="37">
        <f>SUMIFS(СВЦЭМ!$J$34:$J$777,СВЦЭМ!$A$34:$A$777,$A352,СВЦЭМ!$B$34:$B$777,C$331)+'СЕТ СН'!$F$13-'СЕТ СН'!$F$23</f>
        <v>-108.52142397</v>
      </c>
      <c r="D352" s="37">
        <f>SUMIFS(СВЦЭМ!$J$34:$J$777,СВЦЭМ!$A$34:$A$777,$A352,СВЦЭМ!$B$34:$B$777,D$331)+'СЕТ СН'!$F$13-'СЕТ СН'!$F$23</f>
        <v>-84.493927849999977</v>
      </c>
      <c r="E352" s="37">
        <f>SUMIFS(СВЦЭМ!$J$34:$J$777,СВЦЭМ!$A$34:$A$777,$A352,СВЦЭМ!$B$34:$B$777,E$331)+'СЕТ СН'!$F$13-'СЕТ СН'!$F$23</f>
        <v>-81.583524549999993</v>
      </c>
      <c r="F352" s="37">
        <f>SUMIFS(СВЦЭМ!$J$34:$J$777,СВЦЭМ!$A$34:$A$777,$A352,СВЦЭМ!$B$34:$B$777,F$331)+'СЕТ СН'!$F$13-'СЕТ СН'!$F$23</f>
        <v>-85.460416590000023</v>
      </c>
      <c r="G352" s="37">
        <f>SUMIFS(СВЦЭМ!$J$34:$J$777,СВЦЭМ!$A$34:$A$777,$A352,СВЦЭМ!$B$34:$B$777,G$331)+'СЕТ СН'!$F$13-'СЕТ СН'!$F$23</f>
        <v>-88.845992299999978</v>
      </c>
      <c r="H352" s="37">
        <f>SUMIFS(СВЦЭМ!$J$34:$J$777,СВЦЭМ!$A$34:$A$777,$A352,СВЦЭМ!$B$34:$B$777,H$331)+'СЕТ СН'!$F$13-'СЕТ СН'!$F$23</f>
        <v>-124.63830224999998</v>
      </c>
      <c r="I352" s="37">
        <f>SUMIFS(СВЦЭМ!$J$34:$J$777,СВЦЭМ!$A$34:$A$777,$A352,СВЦЭМ!$B$34:$B$777,I$331)+'СЕТ СН'!$F$13-'СЕТ СН'!$F$23</f>
        <v>-162.60687765</v>
      </c>
      <c r="J352" s="37">
        <f>SUMIFS(СВЦЭМ!$J$34:$J$777,СВЦЭМ!$A$34:$A$777,$A352,СВЦЭМ!$B$34:$B$777,J$331)+'СЕТ СН'!$F$13-'СЕТ СН'!$F$23</f>
        <v>-187.72541223000002</v>
      </c>
      <c r="K352" s="37">
        <f>SUMIFS(СВЦЭМ!$J$34:$J$777,СВЦЭМ!$A$34:$A$777,$A352,СВЦЭМ!$B$34:$B$777,K$331)+'СЕТ СН'!$F$13-'СЕТ СН'!$F$23</f>
        <v>-227.71031288</v>
      </c>
      <c r="L352" s="37">
        <f>SUMIFS(СВЦЭМ!$J$34:$J$777,СВЦЭМ!$A$34:$A$777,$A352,СВЦЭМ!$B$34:$B$777,L$331)+'СЕТ СН'!$F$13-'СЕТ СН'!$F$23</f>
        <v>-241.83725134999997</v>
      </c>
      <c r="M352" s="37">
        <f>SUMIFS(СВЦЭМ!$J$34:$J$777,СВЦЭМ!$A$34:$A$777,$A352,СВЦЭМ!$B$34:$B$777,M$331)+'СЕТ СН'!$F$13-'СЕТ СН'!$F$23</f>
        <v>-227.17321820000001</v>
      </c>
      <c r="N352" s="37">
        <f>SUMIFS(СВЦЭМ!$J$34:$J$777,СВЦЭМ!$A$34:$A$777,$A352,СВЦЭМ!$B$34:$B$777,N$331)+'СЕТ СН'!$F$13-'СЕТ СН'!$F$23</f>
        <v>-227.80791711000001</v>
      </c>
      <c r="O352" s="37">
        <f>SUMIFS(СВЦЭМ!$J$34:$J$777,СВЦЭМ!$A$34:$A$777,$A352,СВЦЭМ!$B$34:$B$777,O$331)+'СЕТ СН'!$F$13-'СЕТ СН'!$F$23</f>
        <v>-231.66362140000001</v>
      </c>
      <c r="P352" s="37">
        <f>SUMIFS(СВЦЭМ!$J$34:$J$777,СВЦЭМ!$A$34:$A$777,$A352,СВЦЭМ!$B$34:$B$777,P$331)+'СЕТ СН'!$F$13-'СЕТ СН'!$F$23</f>
        <v>-234.18268429</v>
      </c>
      <c r="Q352" s="37">
        <f>SUMIFS(СВЦЭМ!$J$34:$J$777,СВЦЭМ!$A$34:$A$777,$A352,СВЦЭМ!$B$34:$B$777,Q$331)+'СЕТ СН'!$F$13-'СЕТ СН'!$F$23</f>
        <v>-237.18819077000001</v>
      </c>
      <c r="R352" s="37">
        <f>SUMIFS(СВЦЭМ!$J$34:$J$777,СВЦЭМ!$A$34:$A$777,$A352,СВЦЭМ!$B$34:$B$777,R$331)+'СЕТ СН'!$F$13-'СЕТ СН'!$F$23</f>
        <v>-241.16384355000002</v>
      </c>
      <c r="S352" s="37">
        <f>SUMIFS(СВЦЭМ!$J$34:$J$777,СВЦЭМ!$A$34:$A$777,$A352,СВЦЭМ!$B$34:$B$777,S$331)+'СЕТ СН'!$F$13-'СЕТ СН'!$F$23</f>
        <v>-240.64511976</v>
      </c>
      <c r="T352" s="37">
        <f>SUMIFS(СВЦЭМ!$J$34:$J$777,СВЦЭМ!$A$34:$A$777,$A352,СВЦЭМ!$B$34:$B$777,T$331)+'СЕТ СН'!$F$13-'СЕТ СН'!$F$23</f>
        <v>-246.41905544000002</v>
      </c>
      <c r="U352" s="37">
        <f>SUMIFS(СВЦЭМ!$J$34:$J$777,СВЦЭМ!$A$34:$A$777,$A352,СВЦЭМ!$B$34:$B$777,U$331)+'СЕТ СН'!$F$13-'СЕТ СН'!$F$23</f>
        <v>-255.56736423000001</v>
      </c>
      <c r="V352" s="37">
        <f>SUMIFS(СВЦЭМ!$J$34:$J$777,СВЦЭМ!$A$34:$A$777,$A352,СВЦЭМ!$B$34:$B$777,V$331)+'СЕТ СН'!$F$13-'СЕТ СН'!$F$23</f>
        <v>-260.06539688999999</v>
      </c>
      <c r="W352" s="37">
        <f>SUMIFS(СВЦЭМ!$J$34:$J$777,СВЦЭМ!$A$34:$A$777,$A352,СВЦЭМ!$B$34:$B$777,W$331)+'СЕТ СН'!$F$13-'СЕТ СН'!$F$23</f>
        <v>-230.93319537000002</v>
      </c>
      <c r="X352" s="37">
        <f>SUMIFS(СВЦЭМ!$J$34:$J$777,СВЦЭМ!$A$34:$A$777,$A352,СВЦЭМ!$B$34:$B$777,X$331)+'СЕТ СН'!$F$13-'СЕТ СН'!$F$23</f>
        <v>-214.15965934000002</v>
      </c>
      <c r="Y352" s="37">
        <f>SUMIFS(СВЦЭМ!$J$34:$J$777,СВЦЭМ!$A$34:$A$777,$A352,СВЦЭМ!$B$34:$B$777,Y$331)+'СЕТ СН'!$F$13-'СЕТ СН'!$F$23</f>
        <v>-168.09148965999998</v>
      </c>
    </row>
    <row r="353" spans="1:27" ht="15.75" x14ac:dyDescent="0.2">
      <c r="A353" s="36">
        <f t="shared" si="9"/>
        <v>42938</v>
      </c>
      <c r="B353" s="37">
        <f>SUMIFS(СВЦЭМ!$J$34:$J$777,СВЦЭМ!$A$34:$A$777,$A353,СВЦЭМ!$B$34:$B$777,B$331)+'СЕТ СН'!$F$13-'СЕТ СН'!$F$23</f>
        <v>-131.2585899</v>
      </c>
      <c r="C353" s="37">
        <f>SUMIFS(СВЦЭМ!$J$34:$J$777,СВЦЭМ!$A$34:$A$777,$A353,СВЦЭМ!$B$34:$B$777,C$331)+'СЕТ СН'!$F$13-'СЕТ СН'!$F$23</f>
        <v>-112.67975643</v>
      </c>
      <c r="D353" s="37">
        <f>SUMIFS(СВЦЭМ!$J$34:$J$777,СВЦЭМ!$A$34:$A$777,$A353,СВЦЭМ!$B$34:$B$777,D$331)+'СЕТ СН'!$F$13-'СЕТ СН'!$F$23</f>
        <v>-102.85365553999998</v>
      </c>
      <c r="E353" s="37">
        <f>SUMIFS(СВЦЭМ!$J$34:$J$777,СВЦЭМ!$A$34:$A$777,$A353,СВЦЭМ!$B$34:$B$777,E$331)+'СЕТ СН'!$F$13-'СЕТ СН'!$F$23</f>
        <v>-92.943740670000011</v>
      </c>
      <c r="F353" s="37">
        <f>SUMIFS(СВЦЭМ!$J$34:$J$777,СВЦЭМ!$A$34:$A$777,$A353,СВЦЭМ!$B$34:$B$777,F$331)+'СЕТ СН'!$F$13-'СЕТ СН'!$F$23</f>
        <v>-87.260502320000001</v>
      </c>
      <c r="G353" s="37">
        <f>SUMIFS(СВЦЭМ!$J$34:$J$777,СВЦЭМ!$A$34:$A$777,$A353,СВЦЭМ!$B$34:$B$777,G$331)+'СЕТ СН'!$F$13-'СЕТ СН'!$F$23</f>
        <v>-91.55144340999999</v>
      </c>
      <c r="H353" s="37">
        <f>SUMIFS(СВЦЭМ!$J$34:$J$777,СВЦЭМ!$A$34:$A$777,$A353,СВЦЭМ!$B$34:$B$777,H$331)+'СЕТ СН'!$F$13-'СЕТ СН'!$F$23</f>
        <v>-109.36397639</v>
      </c>
      <c r="I353" s="37">
        <f>SUMIFS(СВЦЭМ!$J$34:$J$777,СВЦЭМ!$A$34:$A$777,$A353,СВЦЭМ!$B$34:$B$777,I$331)+'СЕТ СН'!$F$13-'СЕТ СН'!$F$23</f>
        <v>-161.59124971</v>
      </c>
      <c r="J353" s="37">
        <f>SUMIFS(СВЦЭМ!$J$34:$J$777,СВЦЭМ!$A$34:$A$777,$A353,СВЦЭМ!$B$34:$B$777,J$331)+'СЕТ СН'!$F$13-'СЕТ СН'!$F$23</f>
        <v>-221.24728117000001</v>
      </c>
      <c r="K353" s="37">
        <f>SUMIFS(СВЦЭМ!$J$34:$J$777,СВЦЭМ!$A$34:$A$777,$A353,СВЦЭМ!$B$34:$B$777,K$331)+'СЕТ СН'!$F$13-'СЕТ СН'!$F$23</f>
        <v>-261.60468120000002</v>
      </c>
      <c r="L353" s="37">
        <f>SUMIFS(СВЦЭМ!$J$34:$J$777,СВЦЭМ!$A$34:$A$777,$A353,СВЦЭМ!$B$34:$B$777,L$331)+'СЕТ СН'!$F$13-'СЕТ СН'!$F$23</f>
        <v>-291.34791467000002</v>
      </c>
      <c r="M353" s="37">
        <f>SUMIFS(СВЦЭМ!$J$34:$J$777,СВЦЭМ!$A$34:$A$777,$A353,СВЦЭМ!$B$34:$B$777,M$331)+'СЕТ СН'!$F$13-'СЕТ СН'!$F$23</f>
        <v>-257.36926911</v>
      </c>
      <c r="N353" s="37">
        <f>SUMIFS(СВЦЭМ!$J$34:$J$777,СВЦЭМ!$A$34:$A$777,$A353,СВЦЭМ!$B$34:$B$777,N$331)+'СЕТ СН'!$F$13-'СЕТ СН'!$F$23</f>
        <v>-267.89523212</v>
      </c>
      <c r="O353" s="37">
        <f>SUMIFS(СВЦЭМ!$J$34:$J$777,СВЦЭМ!$A$34:$A$777,$A353,СВЦЭМ!$B$34:$B$777,O$331)+'СЕТ СН'!$F$13-'СЕТ СН'!$F$23</f>
        <v>-288.61064962</v>
      </c>
      <c r="P353" s="37">
        <f>SUMIFS(СВЦЭМ!$J$34:$J$777,СВЦЭМ!$A$34:$A$777,$A353,СВЦЭМ!$B$34:$B$777,P$331)+'СЕТ СН'!$F$13-'СЕТ СН'!$F$23</f>
        <v>-295.44352428000002</v>
      </c>
      <c r="Q353" s="37">
        <f>SUMIFS(СВЦЭМ!$J$34:$J$777,СВЦЭМ!$A$34:$A$777,$A353,СВЦЭМ!$B$34:$B$777,Q$331)+'СЕТ СН'!$F$13-'СЕТ СН'!$F$23</f>
        <v>-292.82976889000003</v>
      </c>
      <c r="R353" s="37">
        <f>SUMIFS(СВЦЭМ!$J$34:$J$777,СВЦЭМ!$A$34:$A$777,$A353,СВЦЭМ!$B$34:$B$777,R$331)+'СЕТ СН'!$F$13-'СЕТ СН'!$F$23</f>
        <v>-291.85300525999997</v>
      </c>
      <c r="S353" s="37">
        <f>SUMIFS(СВЦЭМ!$J$34:$J$777,СВЦЭМ!$A$34:$A$777,$A353,СВЦЭМ!$B$34:$B$777,S$331)+'СЕТ СН'!$F$13-'СЕТ СН'!$F$23</f>
        <v>-291.30907808000001</v>
      </c>
      <c r="T353" s="37">
        <f>SUMIFS(СВЦЭМ!$J$34:$J$777,СВЦЭМ!$A$34:$A$777,$A353,СВЦЭМ!$B$34:$B$777,T$331)+'СЕТ СН'!$F$13-'СЕТ СН'!$F$23</f>
        <v>-290.01487291000001</v>
      </c>
      <c r="U353" s="37">
        <f>SUMIFS(СВЦЭМ!$J$34:$J$777,СВЦЭМ!$A$34:$A$777,$A353,СВЦЭМ!$B$34:$B$777,U$331)+'СЕТ СН'!$F$13-'СЕТ СН'!$F$23</f>
        <v>-289.12297049</v>
      </c>
      <c r="V353" s="37">
        <f>SUMIFS(СВЦЭМ!$J$34:$J$777,СВЦЭМ!$A$34:$A$777,$A353,СВЦЭМ!$B$34:$B$777,V$331)+'СЕТ СН'!$F$13-'СЕТ СН'!$F$23</f>
        <v>-284.92192734999998</v>
      </c>
      <c r="W353" s="37">
        <f>SUMIFS(СВЦЭМ!$J$34:$J$777,СВЦЭМ!$A$34:$A$777,$A353,СВЦЭМ!$B$34:$B$777,W$331)+'СЕТ СН'!$F$13-'СЕТ СН'!$F$23</f>
        <v>-279.49939427999999</v>
      </c>
      <c r="X353" s="37">
        <f>SUMIFS(СВЦЭМ!$J$34:$J$777,СВЦЭМ!$A$34:$A$777,$A353,СВЦЭМ!$B$34:$B$777,X$331)+'СЕТ СН'!$F$13-'СЕТ СН'!$F$23</f>
        <v>-261.96752232</v>
      </c>
      <c r="Y353" s="37">
        <f>SUMIFS(СВЦЭМ!$J$34:$J$777,СВЦЭМ!$A$34:$A$777,$A353,СВЦЭМ!$B$34:$B$777,Y$331)+'СЕТ СН'!$F$13-'СЕТ СН'!$F$23</f>
        <v>-207.98100740000001</v>
      </c>
    </row>
    <row r="354" spans="1:27" ht="15.75" x14ac:dyDescent="0.2">
      <c r="A354" s="36">
        <f t="shared" si="9"/>
        <v>42939</v>
      </c>
      <c r="B354" s="37">
        <f>SUMIFS(СВЦЭМ!$J$34:$J$777,СВЦЭМ!$A$34:$A$777,$A354,СВЦЭМ!$B$34:$B$777,B$331)+'СЕТ СН'!$F$13-'СЕТ СН'!$F$23</f>
        <v>-157.20610592000003</v>
      </c>
      <c r="C354" s="37">
        <f>SUMIFS(СВЦЭМ!$J$34:$J$777,СВЦЭМ!$A$34:$A$777,$A354,СВЦЭМ!$B$34:$B$777,C$331)+'СЕТ СН'!$F$13-'СЕТ СН'!$F$23</f>
        <v>-135.06576355999999</v>
      </c>
      <c r="D354" s="37">
        <f>SUMIFS(СВЦЭМ!$J$34:$J$777,СВЦЭМ!$A$34:$A$777,$A354,СВЦЭМ!$B$34:$B$777,D$331)+'СЕТ СН'!$F$13-'СЕТ СН'!$F$23</f>
        <v>-100.84842744000002</v>
      </c>
      <c r="E354" s="37">
        <f>SUMIFS(СВЦЭМ!$J$34:$J$777,СВЦЭМ!$A$34:$A$777,$A354,СВЦЭМ!$B$34:$B$777,E$331)+'СЕТ СН'!$F$13-'СЕТ СН'!$F$23</f>
        <v>-89.661353819999988</v>
      </c>
      <c r="F354" s="37">
        <f>SUMIFS(СВЦЭМ!$J$34:$J$777,СВЦЭМ!$A$34:$A$777,$A354,СВЦЭМ!$B$34:$B$777,F$331)+'СЕТ СН'!$F$13-'СЕТ СН'!$F$23</f>
        <v>-78.099700659999996</v>
      </c>
      <c r="G354" s="37">
        <f>SUMIFS(СВЦЭМ!$J$34:$J$777,СВЦЭМ!$A$34:$A$777,$A354,СВЦЭМ!$B$34:$B$777,G$331)+'СЕТ СН'!$F$13-'СЕТ СН'!$F$23</f>
        <v>-78.009960169999999</v>
      </c>
      <c r="H354" s="37">
        <f>SUMIFS(СВЦЭМ!$J$34:$J$777,СВЦЭМ!$A$34:$A$777,$A354,СВЦЭМ!$B$34:$B$777,H$331)+'СЕТ СН'!$F$13-'СЕТ СН'!$F$23</f>
        <v>-93.114328849999993</v>
      </c>
      <c r="I354" s="37">
        <f>SUMIFS(СВЦЭМ!$J$34:$J$777,СВЦЭМ!$A$34:$A$777,$A354,СВЦЭМ!$B$34:$B$777,I$331)+'СЕТ СН'!$F$13-'СЕТ СН'!$F$23</f>
        <v>-153.72543653000002</v>
      </c>
      <c r="J354" s="37">
        <f>SUMIFS(СВЦЭМ!$J$34:$J$777,СВЦЭМ!$A$34:$A$777,$A354,СВЦЭМ!$B$34:$B$777,J$331)+'СЕТ СН'!$F$13-'СЕТ СН'!$F$23</f>
        <v>-211.84812156999999</v>
      </c>
      <c r="K354" s="37">
        <f>SUMIFS(СВЦЭМ!$J$34:$J$777,СВЦЭМ!$A$34:$A$777,$A354,СВЦЭМ!$B$34:$B$777,K$331)+'СЕТ СН'!$F$13-'СЕТ СН'!$F$23</f>
        <v>-257.14243225000001</v>
      </c>
      <c r="L354" s="37">
        <f>SUMIFS(СВЦЭМ!$J$34:$J$777,СВЦЭМ!$A$34:$A$777,$A354,СВЦЭМ!$B$34:$B$777,L$331)+'СЕТ СН'!$F$13-'СЕТ СН'!$F$23</f>
        <v>-281.35881705999998</v>
      </c>
      <c r="M354" s="37">
        <f>SUMIFS(СВЦЭМ!$J$34:$J$777,СВЦЭМ!$A$34:$A$777,$A354,СВЦЭМ!$B$34:$B$777,M$331)+'СЕТ СН'!$F$13-'СЕТ СН'!$F$23</f>
        <v>-273.60337069000002</v>
      </c>
      <c r="N354" s="37">
        <f>SUMIFS(СВЦЭМ!$J$34:$J$777,СВЦЭМ!$A$34:$A$777,$A354,СВЦЭМ!$B$34:$B$777,N$331)+'СЕТ СН'!$F$13-'СЕТ СН'!$F$23</f>
        <v>-252.26920765</v>
      </c>
      <c r="O354" s="37">
        <f>SUMIFS(СВЦЭМ!$J$34:$J$777,СВЦЭМ!$A$34:$A$777,$A354,СВЦЭМ!$B$34:$B$777,O$331)+'СЕТ СН'!$F$13-'СЕТ СН'!$F$23</f>
        <v>-273.02811796999998</v>
      </c>
      <c r="P354" s="37">
        <f>SUMIFS(СВЦЭМ!$J$34:$J$777,СВЦЭМ!$A$34:$A$777,$A354,СВЦЭМ!$B$34:$B$777,P$331)+'СЕТ СН'!$F$13-'СЕТ СН'!$F$23</f>
        <v>-288.40124161</v>
      </c>
      <c r="Q354" s="37">
        <f>SUMIFS(СВЦЭМ!$J$34:$J$777,СВЦЭМ!$A$34:$A$777,$A354,СВЦЭМ!$B$34:$B$777,Q$331)+'СЕТ СН'!$F$13-'СЕТ СН'!$F$23</f>
        <v>-289.02674378</v>
      </c>
      <c r="R354" s="37">
        <f>SUMIFS(СВЦЭМ!$J$34:$J$777,СВЦЭМ!$A$34:$A$777,$A354,СВЦЭМ!$B$34:$B$777,R$331)+'СЕТ СН'!$F$13-'СЕТ СН'!$F$23</f>
        <v>-287.56244459999999</v>
      </c>
      <c r="S354" s="37">
        <f>SUMIFS(СВЦЭМ!$J$34:$J$777,СВЦЭМ!$A$34:$A$777,$A354,СВЦЭМ!$B$34:$B$777,S$331)+'СЕТ СН'!$F$13-'СЕТ СН'!$F$23</f>
        <v>-287.89221356000002</v>
      </c>
      <c r="T354" s="37">
        <f>SUMIFS(СВЦЭМ!$J$34:$J$777,СВЦЭМ!$A$34:$A$777,$A354,СВЦЭМ!$B$34:$B$777,T$331)+'СЕТ СН'!$F$13-'СЕТ СН'!$F$23</f>
        <v>-287.11289004000002</v>
      </c>
      <c r="U354" s="37">
        <f>SUMIFS(СВЦЭМ!$J$34:$J$777,СВЦЭМ!$A$34:$A$777,$A354,СВЦЭМ!$B$34:$B$777,U$331)+'СЕТ СН'!$F$13-'СЕТ СН'!$F$23</f>
        <v>-286.89148776000002</v>
      </c>
      <c r="V354" s="37">
        <f>SUMIFS(СВЦЭМ!$J$34:$J$777,СВЦЭМ!$A$34:$A$777,$A354,СВЦЭМ!$B$34:$B$777,V$331)+'СЕТ СН'!$F$13-'СЕТ СН'!$F$23</f>
        <v>-290.82916208</v>
      </c>
      <c r="W354" s="37">
        <f>SUMIFS(СВЦЭМ!$J$34:$J$777,СВЦЭМ!$A$34:$A$777,$A354,СВЦЭМ!$B$34:$B$777,W$331)+'СЕТ СН'!$F$13-'СЕТ СН'!$F$23</f>
        <v>-274.19991467</v>
      </c>
      <c r="X354" s="37">
        <f>SUMIFS(СВЦЭМ!$J$34:$J$777,СВЦЭМ!$A$34:$A$777,$A354,СВЦЭМ!$B$34:$B$777,X$331)+'СЕТ СН'!$F$13-'СЕТ СН'!$F$23</f>
        <v>-248.61355326</v>
      </c>
      <c r="Y354" s="37">
        <f>SUMIFS(СВЦЭМ!$J$34:$J$777,СВЦЭМ!$A$34:$A$777,$A354,СВЦЭМ!$B$34:$B$777,Y$331)+'СЕТ СН'!$F$13-'СЕТ СН'!$F$23</f>
        <v>-215.90231433999998</v>
      </c>
    </row>
    <row r="355" spans="1:27" ht="15.75" x14ac:dyDescent="0.2">
      <c r="A355" s="36">
        <f t="shared" si="9"/>
        <v>42940</v>
      </c>
      <c r="B355" s="37">
        <f>SUMIFS(СВЦЭМ!$J$34:$J$777,СВЦЭМ!$A$34:$A$777,$A355,СВЦЭМ!$B$34:$B$777,B$331)+'СЕТ СН'!$F$13-'СЕТ СН'!$F$23</f>
        <v>-184.37652667999998</v>
      </c>
      <c r="C355" s="37">
        <f>SUMIFS(СВЦЭМ!$J$34:$J$777,СВЦЭМ!$A$34:$A$777,$A355,СВЦЭМ!$B$34:$B$777,C$331)+'СЕТ СН'!$F$13-'СЕТ СН'!$F$23</f>
        <v>-125.46886318000003</v>
      </c>
      <c r="D355" s="37">
        <f>SUMIFS(СВЦЭМ!$J$34:$J$777,СВЦЭМ!$A$34:$A$777,$A355,СВЦЭМ!$B$34:$B$777,D$331)+'СЕТ СН'!$F$13-'СЕТ СН'!$F$23</f>
        <v>-111.17373620000001</v>
      </c>
      <c r="E355" s="37">
        <f>SUMIFS(СВЦЭМ!$J$34:$J$777,СВЦЭМ!$A$34:$A$777,$A355,СВЦЭМ!$B$34:$B$777,E$331)+'СЕТ СН'!$F$13-'СЕТ СН'!$F$23</f>
        <v>-104.47262954000001</v>
      </c>
      <c r="F355" s="37">
        <f>SUMIFS(СВЦЭМ!$J$34:$J$777,СВЦЭМ!$A$34:$A$777,$A355,СВЦЭМ!$B$34:$B$777,F$331)+'СЕТ СН'!$F$13-'СЕТ СН'!$F$23</f>
        <v>-97.971686130000023</v>
      </c>
      <c r="G355" s="37">
        <f>SUMIFS(СВЦЭМ!$J$34:$J$777,СВЦЭМ!$A$34:$A$777,$A355,СВЦЭМ!$B$34:$B$777,G$331)+'СЕТ СН'!$F$13-'СЕТ СН'!$F$23</f>
        <v>-106.42945682999999</v>
      </c>
      <c r="H355" s="37">
        <f>SUMIFS(СВЦЭМ!$J$34:$J$777,СВЦЭМ!$A$34:$A$777,$A355,СВЦЭМ!$B$34:$B$777,H$331)+'СЕТ СН'!$F$13-'СЕТ СН'!$F$23</f>
        <v>-133.57632562999999</v>
      </c>
      <c r="I355" s="37">
        <f>SUMIFS(СВЦЭМ!$J$34:$J$777,СВЦЭМ!$A$34:$A$777,$A355,СВЦЭМ!$B$34:$B$777,I$331)+'СЕТ СН'!$F$13-'СЕТ СН'!$F$23</f>
        <v>-150.54901605999999</v>
      </c>
      <c r="J355" s="37">
        <f>SUMIFS(СВЦЭМ!$J$34:$J$777,СВЦЭМ!$A$34:$A$777,$A355,СВЦЭМ!$B$34:$B$777,J$331)+'СЕТ СН'!$F$13-'СЕТ СН'!$F$23</f>
        <v>-222.04192353000002</v>
      </c>
      <c r="K355" s="37">
        <f>SUMIFS(СВЦЭМ!$J$34:$J$777,СВЦЭМ!$A$34:$A$777,$A355,СВЦЭМ!$B$34:$B$777,K$331)+'СЕТ СН'!$F$13-'СЕТ СН'!$F$23</f>
        <v>-221.35950940999999</v>
      </c>
      <c r="L355" s="37">
        <f>SUMIFS(СВЦЭМ!$J$34:$J$777,СВЦЭМ!$A$34:$A$777,$A355,СВЦЭМ!$B$34:$B$777,L$331)+'СЕТ СН'!$F$13-'СЕТ СН'!$F$23</f>
        <v>-225.34764655999999</v>
      </c>
      <c r="M355" s="37">
        <f>SUMIFS(СВЦЭМ!$J$34:$J$777,СВЦЭМ!$A$34:$A$777,$A355,СВЦЭМ!$B$34:$B$777,M$331)+'СЕТ СН'!$F$13-'СЕТ СН'!$F$23</f>
        <v>-221.61661006000003</v>
      </c>
      <c r="N355" s="37">
        <f>SUMIFS(СВЦЭМ!$J$34:$J$777,СВЦЭМ!$A$34:$A$777,$A355,СВЦЭМ!$B$34:$B$777,N$331)+'СЕТ СН'!$F$13-'СЕТ СН'!$F$23</f>
        <v>-224.80910877000002</v>
      </c>
      <c r="O355" s="37">
        <f>SUMIFS(СВЦЭМ!$J$34:$J$777,СВЦЭМ!$A$34:$A$777,$A355,СВЦЭМ!$B$34:$B$777,O$331)+'СЕТ СН'!$F$13-'СЕТ СН'!$F$23</f>
        <v>-222.22444206</v>
      </c>
      <c r="P355" s="37">
        <f>SUMIFS(СВЦЭМ!$J$34:$J$777,СВЦЭМ!$A$34:$A$777,$A355,СВЦЭМ!$B$34:$B$777,P$331)+'СЕТ СН'!$F$13-'СЕТ СН'!$F$23</f>
        <v>-226.11890457999999</v>
      </c>
      <c r="Q355" s="37">
        <f>SUMIFS(СВЦЭМ!$J$34:$J$777,СВЦЭМ!$A$34:$A$777,$A355,СВЦЭМ!$B$34:$B$777,Q$331)+'СЕТ СН'!$F$13-'СЕТ СН'!$F$23</f>
        <v>-226.46555733000002</v>
      </c>
      <c r="R355" s="37">
        <f>SUMIFS(СВЦЭМ!$J$34:$J$777,СВЦЭМ!$A$34:$A$777,$A355,СВЦЭМ!$B$34:$B$777,R$331)+'СЕТ СН'!$F$13-'СЕТ СН'!$F$23</f>
        <v>-228.87261818000002</v>
      </c>
      <c r="S355" s="37">
        <f>SUMIFS(СВЦЭМ!$J$34:$J$777,СВЦЭМ!$A$34:$A$777,$A355,СВЦЭМ!$B$34:$B$777,S$331)+'СЕТ СН'!$F$13-'СЕТ СН'!$F$23</f>
        <v>-230.12042552999998</v>
      </c>
      <c r="T355" s="37">
        <f>SUMIFS(СВЦЭМ!$J$34:$J$777,СВЦЭМ!$A$34:$A$777,$A355,СВЦЭМ!$B$34:$B$777,T$331)+'СЕТ СН'!$F$13-'СЕТ СН'!$F$23</f>
        <v>-228.48235432000001</v>
      </c>
      <c r="U355" s="37">
        <f>SUMIFS(СВЦЭМ!$J$34:$J$777,СВЦЭМ!$A$34:$A$777,$A355,СВЦЭМ!$B$34:$B$777,U$331)+'СЕТ СН'!$F$13-'СЕТ СН'!$F$23</f>
        <v>-231.01280106000002</v>
      </c>
      <c r="V355" s="37">
        <f>SUMIFS(СВЦЭМ!$J$34:$J$777,СВЦЭМ!$A$34:$A$777,$A355,СВЦЭМ!$B$34:$B$777,V$331)+'СЕТ СН'!$F$13-'СЕТ СН'!$F$23</f>
        <v>-234.83216965999998</v>
      </c>
      <c r="W355" s="37">
        <f>SUMIFS(СВЦЭМ!$J$34:$J$777,СВЦЭМ!$A$34:$A$777,$A355,СВЦЭМ!$B$34:$B$777,W$331)+'СЕТ СН'!$F$13-'СЕТ СН'!$F$23</f>
        <v>-218.94481162</v>
      </c>
      <c r="X355" s="37">
        <f>SUMIFS(СВЦЭМ!$J$34:$J$777,СВЦЭМ!$A$34:$A$777,$A355,СВЦЭМ!$B$34:$B$777,X$331)+'СЕТ СН'!$F$13-'СЕТ СН'!$F$23</f>
        <v>-235.49483171999998</v>
      </c>
      <c r="Y355" s="37">
        <f>SUMIFS(СВЦЭМ!$J$34:$J$777,СВЦЭМ!$A$34:$A$777,$A355,СВЦЭМ!$B$34:$B$777,Y$331)+'СЕТ СН'!$F$13-'СЕТ СН'!$F$23</f>
        <v>-200.93021505000002</v>
      </c>
    </row>
    <row r="356" spans="1:27" ht="15.75" x14ac:dyDescent="0.2">
      <c r="A356" s="36">
        <f t="shared" si="9"/>
        <v>42941</v>
      </c>
      <c r="B356" s="37">
        <f>SUMIFS(СВЦЭМ!$J$34:$J$777,СВЦЭМ!$A$34:$A$777,$A356,СВЦЭМ!$B$34:$B$777,B$331)+'СЕТ СН'!$F$13-'СЕТ СН'!$F$23</f>
        <v>-161.41889121999998</v>
      </c>
      <c r="C356" s="37">
        <f>SUMIFS(СВЦЭМ!$J$34:$J$777,СВЦЭМ!$A$34:$A$777,$A356,СВЦЭМ!$B$34:$B$777,C$331)+'СЕТ СН'!$F$13-'СЕТ СН'!$F$23</f>
        <v>-115.30051470000001</v>
      </c>
      <c r="D356" s="37">
        <f>SUMIFS(СВЦЭМ!$J$34:$J$777,СВЦЭМ!$A$34:$A$777,$A356,СВЦЭМ!$B$34:$B$777,D$331)+'СЕТ СН'!$F$13-'СЕТ СН'!$F$23</f>
        <v>-79.353285990000018</v>
      </c>
      <c r="E356" s="37">
        <f>SUMIFS(СВЦЭМ!$J$34:$J$777,СВЦЭМ!$A$34:$A$777,$A356,СВЦЭМ!$B$34:$B$777,E$331)+'СЕТ СН'!$F$13-'СЕТ СН'!$F$23</f>
        <v>-67.955287030000022</v>
      </c>
      <c r="F356" s="37">
        <f>SUMIFS(СВЦЭМ!$J$34:$J$777,СВЦЭМ!$A$34:$A$777,$A356,СВЦЭМ!$B$34:$B$777,F$331)+'СЕТ СН'!$F$13-'СЕТ СН'!$F$23</f>
        <v>-62.619297159999974</v>
      </c>
      <c r="G356" s="37">
        <f>SUMIFS(СВЦЭМ!$J$34:$J$777,СВЦЭМ!$A$34:$A$777,$A356,СВЦЭМ!$B$34:$B$777,G$331)+'СЕТ СН'!$F$13-'СЕТ СН'!$F$23</f>
        <v>-67.329334119999999</v>
      </c>
      <c r="H356" s="37">
        <f>SUMIFS(СВЦЭМ!$J$34:$J$777,СВЦЭМ!$A$34:$A$777,$A356,СВЦЭМ!$B$34:$B$777,H$331)+'СЕТ СН'!$F$13-'СЕТ СН'!$F$23</f>
        <v>-105.68105316999998</v>
      </c>
      <c r="I356" s="37">
        <f>SUMIFS(СВЦЭМ!$J$34:$J$777,СВЦЭМ!$A$34:$A$777,$A356,СВЦЭМ!$B$34:$B$777,I$331)+'СЕТ СН'!$F$13-'СЕТ СН'!$F$23</f>
        <v>-167.59942476999998</v>
      </c>
      <c r="J356" s="37">
        <f>SUMIFS(СВЦЭМ!$J$34:$J$777,СВЦЭМ!$A$34:$A$777,$A356,СВЦЭМ!$B$34:$B$777,J$331)+'СЕТ СН'!$F$13-'СЕТ СН'!$F$23</f>
        <v>-222.3899462</v>
      </c>
      <c r="K356" s="37">
        <f>SUMIFS(СВЦЭМ!$J$34:$J$777,СВЦЭМ!$A$34:$A$777,$A356,СВЦЭМ!$B$34:$B$777,K$331)+'СЕТ СН'!$F$13-'СЕТ СН'!$F$23</f>
        <v>-268.26805202999998</v>
      </c>
      <c r="L356" s="37">
        <f>SUMIFS(СВЦЭМ!$J$34:$J$777,СВЦЭМ!$A$34:$A$777,$A356,СВЦЭМ!$B$34:$B$777,L$331)+'СЕТ СН'!$F$13-'СЕТ СН'!$F$23</f>
        <v>-300.81232652</v>
      </c>
      <c r="M356" s="37">
        <f>SUMIFS(СВЦЭМ!$J$34:$J$777,СВЦЭМ!$A$34:$A$777,$A356,СВЦЭМ!$B$34:$B$777,M$331)+'СЕТ СН'!$F$13-'СЕТ СН'!$F$23</f>
        <v>-297.47892037999998</v>
      </c>
      <c r="N356" s="37">
        <f>SUMIFS(СВЦЭМ!$J$34:$J$777,СВЦЭМ!$A$34:$A$777,$A356,СВЦЭМ!$B$34:$B$777,N$331)+'СЕТ СН'!$F$13-'СЕТ СН'!$F$23</f>
        <v>-295.52104852000002</v>
      </c>
      <c r="O356" s="37">
        <f>SUMIFS(СВЦЭМ!$J$34:$J$777,СВЦЭМ!$A$34:$A$777,$A356,СВЦЭМ!$B$34:$B$777,O$331)+'СЕТ СН'!$F$13-'СЕТ СН'!$F$23</f>
        <v>-300.86114838999998</v>
      </c>
      <c r="P356" s="37">
        <f>SUMIFS(СВЦЭМ!$J$34:$J$777,СВЦЭМ!$A$34:$A$777,$A356,СВЦЭМ!$B$34:$B$777,P$331)+'СЕТ СН'!$F$13-'СЕТ СН'!$F$23</f>
        <v>-297.30913858999998</v>
      </c>
      <c r="Q356" s="37">
        <f>SUMIFS(СВЦЭМ!$J$34:$J$777,СВЦЭМ!$A$34:$A$777,$A356,СВЦЭМ!$B$34:$B$777,Q$331)+'СЕТ СН'!$F$13-'СЕТ СН'!$F$23</f>
        <v>-293.82436826999998</v>
      </c>
      <c r="R356" s="37">
        <f>SUMIFS(СВЦЭМ!$J$34:$J$777,СВЦЭМ!$A$34:$A$777,$A356,СВЦЭМ!$B$34:$B$777,R$331)+'СЕТ СН'!$F$13-'СЕТ СН'!$F$23</f>
        <v>-287.45579207999998</v>
      </c>
      <c r="S356" s="37">
        <f>SUMIFS(СВЦЭМ!$J$34:$J$777,СВЦЭМ!$A$34:$A$777,$A356,СВЦЭМ!$B$34:$B$777,S$331)+'СЕТ СН'!$F$13-'СЕТ СН'!$F$23</f>
        <v>-289.92536848999998</v>
      </c>
      <c r="T356" s="37">
        <f>SUMIFS(СВЦЭМ!$J$34:$J$777,СВЦЭМ!$A$34:$A$777,$A356,СВЦЭМ!$B$34:$B$777,T$331)+'СЕТ СН'!$F$13-'СЕТ СН'!$F$23</f>
        <v>-282.09737080999997</v>
      </c>
      <c r="U356" s="37">
        <f>SUMIFS(СВЦЭМ!$J$34:$J$777,СВЦЭМ!$A$34:$A$777,$A356,СВЦЭМ!$B$34:$B$777,U$331)+'СЕТ СН'!$F$13-'СЕТ СН'!$F$23</f>
        <v>-281.23832371999998</v>
      </c>
      <c r="V356" s="37">
        <f>SUMIFS(СВЦЭМ!$J$34:$J$777,СВЦЭМ!$A$34:$A$777,$A356,СВЦЭМ!$B$34:$B$777,V$331)+'СЕТ СН'!$F$13-'СЕТ СН'!$F$23</f>
        <v>-293.33292413999999</v>
      </c>
      <c r="W356" s="37">
        <f>SUMIFS(СВЦЭМ!$J$34:$J$777,СВЦЭМ!$A$34:$A$777,$A356,СВЦЭМ!$B$34:$B$777,W$331)+'СЕТ СН'!$F$13-'СЕТ СН'!$F$23</f>
        <v>-292.30044318</v>
      </c>
      <c r="X356" s="37">
        <f>SUMIFS(СВЦЭМ!$J$34:$J$777,СВЦЭМ!$A$34:$A$777,$A356,СВЦЭМ!$B$34:$B$777,X$331)+'СЕТ СН'!$F$13-'СЕТ СН'!$F$23</f>
        <v>-257.32711381000001</v>
      </c>
      <c r="Y356" s="37">
        <f>SUMIFS(СВЦЭМ!$J$34:$J$777,СВЦЭМ!$A$34:$A$777,$A356,СВЦЭМ!$B$34:$B$777,Y$331)+'СЕТ СН'!$F$13-'СЕТ СН'!$F$23</f>
        <v>-202.81287851000002</v>
      </c>
    </row>
    <row r="357" spans="1:27" ht="15.75" x14ac:dyDescent="0.2">
      <c r="A357" s="36">
        <f t="shared" si="9"/>
        <v>42942</v>
      </c>
      <c r="B357" s="37">
        <f>SUMIFS(СВЦЭМ!$J$34:$J$777,СВЦЭМ!$A$34:$A$777,$A357,СВЦЭМ!$B$34:$B$777,B$331)+'СЕТ СН'!$F$13-'СЕТ СН'!$F$23</f>
        <v>-159.08047733000001</v>
      </c>
      <c r="C357" s="37">
        <f>SUMIFS(СВЦЭМ!$J$34:$J$777,СВЦЭМ!$A$34:$A$777,$A357,СВЦЭМ!$B$34:$B$777,C$331)+'СЕТ СН'!$F$13-'СЕТ СН'!$F$23</f>
        <v>-144.21954412999997</v>
      </c>
      <c r="D357" s="37">
        <f>SUMIFS(СВЦЭМ!$J$34:$J$777,СВЦЭМ!$A$34:$A$777,$A357,СВЦЭМ!$B$34:$B$777,D$331)+'СЕТ СН'!$F$13-'СЕТ СН'!$F$23</f>
        <v>-104.75255475</v>
      </c>
      <c r="E357" s="37">
        <f>SUMIFS(СВЦЭМ!$J$34:$J$777,СВЦЭМ!$A$34:$A$777,$A357,СВЦЭМ!$B$34:$B$777,E$331)+'СЕТ СН'!$F$13-'СЕТ СН'!$F$23</f>
        <v>-83.036261500000023</v>
      </c>
      <c r="F357" s="37">
        <f>SUMIFS(СВЦЭМ!$J$34:$J$777,СВЦЭМ!$A$34:$A$777,$A357,СВЦЭМ!$B$34:$B$777,F$331)+'СЕТ СН'!$F$13-'СЕТ СН'!$F$23</f>
        <v>-78.424201740000001</v>
      </c>
      <c r="G357" s="37">
        <f>SUMIFS(СВЦЭМ!$J$34:$J$777,СВЦЭМ!$A$34:$A$777,$A357,СВЦЭМ!$B$34:$B$777,G$331)+'СЕТ СН'!$F$13-'СЕТ СН'!$F$23</f>
        <v>-85.566438109999979</v>
      </c>
      <c r="H357" s="37">
        <f>SUMIFS(СВЦЭМ!$J$34:$J$777,СВЦЭМ!$A$34:$A$777,$A357,СВЦЭМ!$B$34:$B$777,H$331)+'СЕТ СН'!$F$13-'СЕТ СН'!$F$23</f>
        <v>-132.30049666000002</v>
      </c>
      <c r="I357" s="37">
        <f>SUMIFS(СВЦЭМ!$J$34:$J$777,СВЦЭМ!$A$34:$A$777,$A357,СВЦЭМ!$B$34:$B$777,I$331)+'СЕТ СН'!$F$13-'СЕТ СН'!$F$23</f>
        <v>-182.88447186000002</v>
      </c>
      <c r="J357" s="37">
        <f>SUMIFS(СВЦЭМ!$J$34:$J$777,СВЦЭМ!$A$34:$A$777,$A357,СВЦЭМ!$B$34:$B$777,J$331)+'СЕТ СН'!$F$13-'СЕТ СН'!$F$23</f>
        <v>-235.21012055</v>
      </c>
      <c r="K357" s="37">
        <f>SUMIFS(СВЦЭМ!$J$34:$J$777,СВЦЭМ!$A$34:$A$777,$A357,СВЦЭМ!$B$34:$B$777,K$331)+'СЕТ СН'!$F$13-'СЕТ СН'!$F$23</f>
        <v>-275.90861367000002</v>
      </c>
      <c r="L357" s="37">
        <f>SUMIFS(СВЦЭМ!$J$34:$J$777,СВЦЭМ!$A$34:$A$777,$A357,СВЦЭМ!$B$34:$B$777,L$331)+'СЕТ СН'!$F$13-'СЕТ СН'!$F$23</f>
        <v>-295.54957968000002</v>
      </c>
      <c r="M357" s="37">
        <f>SUMIFS(СВЦЭМ!$J$34:$J$777,СВЦЭМ!$A$34:$A$777,$A357,СВЦЭМ!$B$34:$B$777,M$331)+'СЕТ СН'!$F$13-'СЕТ СН'!$F$23</f>
        <v>-303.57537578</v>
      </c>
      <c r="N357" s="37">
        <f>SUMIFS(СВЦЭМ!$J$34:$J$777,СВЦЭМ!$A$34:$A$777,$A357,СВЦЭМ!$B$34:$B$777,N$331)+'СЕТ СН'!$F$13-'СЕТ СН'!$F$23</f>
        <v>-300.17360329000002</v>
      </c>
      <c r="O357" s="37">
        <f>SUMIFS(СВЦЭМ!$J$34:$J$777,СВЦЭМ!$A$34:$A$777,$A357,СВЦЭМ!$B$34:$B$777,O$331)+'СЕТ СН'!$F$13-'СЕТ СН'!$F$23</f>
        <v>-307.61541339000001</v>
      </c>
      <c r="P357" s="37">
        <f>SUMIFS(СВЦЭМ!$J$34:$J$777,СВЦЭМ!$A$34:$A$777,$A357,СВЦЭМ!$B$34:$B$777,P$331)+'СЕТ СН'!$F$13-'СЕТ СН'!$F$23</f>
        <v>-297.49554273000001</v>
      </c>
      <c r="Q357" s="37">
        <f>SUMIFS(СВЦЭМ!$J$34:$J$777,СВЦЭМ!$A$34:$A$777,$A357,СВЦЭМ!$B$34:$B$777,Q$331)+'СЕТ СН'!$F$13-'СЕТ СН'!$F$23</f>
        <v>-298.50577864000002</v>
      </c>
      <c r="R357" s="37">
        <f>SUMIFS(СВЦЭМ!$J$34:$J$777,СВЦЭМ!$A$34:$A$777,$A357,СВЦЭМ!$B$34:$B$777,R$331)+'СЕТ СН'!$F$13-'СЕТ СН'!$F$23</f>
        <v>-297.14416898000002</v>
      </c>
      <c r="S357" s="37">
        <f>SUMIFS(СВЦЭМ!$J$34:$J$777,СВЦЭМ!$A$34:$A$777,$A357,СВЦЭМ!$B$34:$B$777,S$331)+'СЕТ СН'!$F$13-'СЕТ СН'!$F$23</f>
        <v>-302.13461258000001</v>
      </c>
      <c r="T357" s="37">
        <f>SUMIFS(СВЦЭМ!$J$34:$J$777,СВЦЭМ!$A$34:$A$777,$A357,СВЦЭМ!$B$34:$B$777,T$331)+'СЕТ СН'!$F$13-'СЕТ СН'!$F$23</f>
        <v>-292.42061201000001</v>
      </c>
      <c r="U357" s="37">
        <f>SUMIFS(СВЦЭМ!$J$34:$J$777,СВЦЭМ!$A$34:$A$777,$A357,СВЦЭМ!$B$34:$B$777,U$331)+'СЕТ СН'!$F$13-'СЕТ СН'!$F$23</f>
        <v>-288.43599423000001</v>
      </c>
      <c r="V357" s="37">
        <f>SUMIFS(СВЦЭМ!$J$34:$J$777,СВЦЭМ!$A$34:$A$777,$A357,СВЦЭМ!$B$34:$B$777,V$331)+'СЕТ СН'!$F$13-'СЕТ СН'!$F$23</f>
        <v>-286.48528965000003</v>
      </c>
      <c r="W357" s="37">
        <f>SUMIFS(СВЦЭМ!$J$34:$J$777,СВЦЭМ!$A$34:$A$777,$A357,СВЦЭМ!$B$34:$B$777,W$331)+'СЕТ СН'!$F$13-'СЕТ СН'!$F$23</f>
        <v>-286.88573349000001</v>
      </c>
      <c r="X357" s="37">
        <f>SUMIFS(СВЦЭМ!$J$34:$J$777,СВЦЭМ!$A$34:$A$777,$A357,СВЦЭМ!$B$34:$B$777,X$331)+'СЕТ СН'!$F$13-'СЕТ СН'!$F$23</f>
        <v>-263.73936185000002</v>
      </c>
      <c r="Y357" s="37">
        <f>SUMIFS(СВЦЭМ!$J$34:$J$777,СВЦЭМ!$A$34:$A$777,$A357,СВЦЭМ!$B$34:$B$777,Y$331)+'СЕТ СН'!$F$13-'СЕТ СН'!$F$23</f>
        <v>-211.96761405000001</v>
      </c>
    </row>
    <row r="358" spans="1:27" ht="15.75" x14ac:dyDescent="0.2">
      <c r="A358" s="36">
        <f t="shared" si="9"/>
        <v>42943</v>
      </c>
      <c r="B358" s="37">
        <f>SUMIFS(СВЦЭМ!$J$34:$J$777,СВЦЭМ!$A$34:$A$777,$A358,СВЦЭМ!$B$34:$B$777,B$331)+'СЕТ СН'!$F$13-'СЕТ СН'!$F$23</f>
        <v>-184.55669390999998</v>
      </c>
      <c r="C358" s="37">
        <f>SUMIFS(СВЦЭМ!$J$34:$J$777,СВЦЭМ!$A$34:$A$777,$A358,СВЦЭМ!$B$34:$B$777,C$331)+'СЕТ СН'!$F$13-'СЕТ СН'!$F$23</f>
        <v>-139.92637091</v>
      </c>
      <c r="D358" s="37">
        <f>SUMIFS(СВЦЭМ!$J$34:$J$777,СВЦЭМ!$A$34:$A$777,$A358,СВЦЭМ!$B$34:$B$777,D$331)+'СЕТ СН'!$F$13-'СЕТ СН'!$F$23</f>
        <v>-99.199395250000009</v>
      </c>
      <c r="E358" s="37">
        <f>SUMIFS(СВЦЭМ!$J$34:$J$777,СВЦЭМ!$A$34:$A$777,$A358,СВЦЭМ!$B$34:$B$777,E$331)+'СЕТ СН'!$F$13-'СЕТ СН'!$F$23</f>
        <v>-90.653199910000012</v>
      </c>
      <c r="F358" s="37">
        <f>SUMIFS(СВЦЭМ!$J$34:$J$777,СВЦЭМ!$A$34:$A$777,$A358,СВЦЭМ!$B$34:$B$777,F$331)+'СЕТ СН'!$F$13-'СЕТ СН'!$F$23</f>
        <v>-88.69258302999998</v>
      </c>
      <c r="G358" s="37">
        <f>SUMIFS(СВЦЭМ!$J$34:$J$777,СВЦЭМ!$A$34:$A$777,$A358,СВЦЭМ!$B$34:$B$777,G$331)+'СЕТ СН'!$F$13-'СЕТ СН'!$F$23</f>
        <v>-94.321053940000013</v>
      </c>
      <c r="H358" s="37">
        <f>SUMIFS(СВЦЭМ!$J$34:$J$777,СВЦЭМ!$A$34:$A$777,$A358,СВЦЭМ!$B$34:$B$777,H$331)+'СЕТ СН'!$F$13-'СЕТ СН'!$F$23</f>
        <v>-137.85369922000001</v>
      </c>
      <c r="I358" s="37">
        <f>SUMIFS(СВЦЭМ!$J$34:$J$777,СВЦЭМ!$A$34:$A$777,$A358,СВЦЭМ!$B$34:$B$777,I$331)+'СЕТ СН'!$F$13-'СЕТ СН'!$F$23</f>
        <v>-186.77866359000001</v>
      </c>
      <c r="J358" s="37">
        <f>SUMIFS(СВЦЭМ!$J$34:$J$777,СВЦЭМ!$A$34:$A$777,$A358,СВЦЭМ!$B$34:$B$777,J$331)+'СЕТ СН'!$F$13-'СЕТ СН'!$F$23</f>
        <v>-237.39858300999998</v>
      </c>
      <c r="K358" s="37">
        <f>SUMIFS(СВЦЭМ!$J$34:$J$777,СВЦЭМ!$A$34:$A$777,$A358,СВЦЭМ!$B$34:$B$777,K$331)+'СЕТ СН'!$F$13-'СЕТ СН'!$F$23</f>
        <v>-280.58052409999999</v>
      </c>
      <c r="L358" s="37">
        <f>SUMIFS(СВЦЭМ!$J$34:$J$777,СВЦЭМ!$A$34:$A$777,$A358,СВЦЭМ!$B$34:$B$777,L$331)+'СЕТ СН'!$F$13-'СЕТ СН'!$F$23</f>
        <v>-309.83775986000001</v>
      </c>
      <c r="M358" s="37">
        <f>SUMIFS(СВЦЭМ!$J$34:$J$777,СВЦЭМ!$A$34:$A$777,$A358,СВЦЭМ!$B$34:$B$777,M$331)+'СЕТ СН'!$F$13-'СЕТ СН'!$F$23</f>
        <v>-301.89705653999999</v>
      </c>
      <c r="N358" s="37">
        <f>SUMIFS(СВЦЭМ!$J$34:$J$777,СВЦЭМ!$A$34:$A$777,$A358,СВЦЭМ!$B$34:$B$777,N$331)+'СЕТ СН'!$F$13-'СЕТ СН'!$F$23</f>
        <v>-304.24691766000001</v>
      </c>
      <c r="O358" s="37">
        <f>SUMIFS(СВЦЭМ!$J$34:$J$777,СВЦЭМ!$A$34:$A$777,$A358,СВЦЭМ!$B$34:$B$777,O$331)+'СЕТ СН'!$F$13-'СЕТ СН'!$F$23</f>
        <v>-308.47401201999998</v>
      </c>
      <c r="P358" s="37">
        <f>SUMIFS(СВЦЭМ!$J$34:$J$777,СВЦЭМ!$A$34:$A$777,$A358,СВЦЭМ!$B$34:$B$777,P$331)+'СЕТ СН'!$F$13-'СЕТ СН'!$F$23</f>
        <v>-310.27380733000001</v>
      </c>
      <c r="Q358" s="37">
        <f>SUMIFS(СВЦЭМ!$J$34:$J$777,СВЦЭМ!$A$34:$A$777,$A358,СВЦЭМ!$B$34:$B$777,Q$331)+'СЕТ СН'!$F$13-'СЕТ СН'!$F$23</f>
        <v>-310.93749817999998</v>
      </c>
      <c r="R358" s="37">
        <f>SUMIFS(СВЦЭМ!$J$34:$J$777,СВЦЭМ!$A$34:$A$777,$A358,СВЦЭМ!$B$34:$B$777,R$331)+'СЕТ СН'!$F$13-'СЕТ СН'!$F$23</f>
        <v>-310.40985547999998</v>
      </c>
      <c r="S358" s="37">
        <f>SUMIFS(СВЦЭМ!$J$34:$J$777,СВЦЭМ!$A$34:$A$777,$A358,СВЦЭМ!$B$34:$B$777,S$331)+'СЕТ СН'!$F$13-'СЕТ СН'!$F$23</f>
        <v>-315.21360777000001</v>
      </c>
      <c r="T358" s="37">
        <f>SUMIFS(СВЦЭМ!$J$34:$J$777,СВЦЭМ!$A$34:$A$777,$A358,СВЦЭМ!$B$34:$B$777,T$331)+'СЕТ СН'!$F$13-'СЕТ СН'!$F$23</f>
        <v>-307.39269617000002</v>
      </c>
      <c r="U358" s="37">
        <f>SUMIFS(СВЦЭМ!$J$34:$J$777,СВЦЭМ!$A$34:$A$777,$A358,СВЦЭМ!$B$34:$B$777,U$331)+'СЕТ СН'!$F$13-'СЕТ СН'!$F$23</f>
        <v>-305.83097237999999</v>
      </c>
      <c r="V358" s="37">
        <f>SUMIFS(СВЦЭМ!$J$34:$J$777,СВЦЭМ!$A$34:$A$777,$A358,СВЦЭМ!$B$34:$B$777,V$331)+'СЕТ СН'!$F$13-'СЕТ СН'!$F$23</f>
        <v>-308.32468506999999</v>
      </c>
      <c r="W358" s="37">
        <f>SUMIFS(СВЦЭМ!$J$34:$J$777,СВЦЭМ!$A$34:$A$777,$A358,СВЦЭМ!$B$34:$B$777,W$331)+'СЕТ СН'!$F$13-'СЕТ СН'!$F$23</f>
        <v>-295.96684687999999</v>
      </c>
      <c r="X358" s="37">
        <f>SUMIFS(СВЦЭМ!$J$34:$J$777,СВЦЭМ!$A$34:$A$777,$A358,СВЦЭМ!$B$34:$B$777,X$331)+'СЕТ СН'!$F$13-'СЕТ СН'!$F$23</f>
        <v>-262.20301660000001</v>
      </c>
      <c r="Y358" s="37">
        <f>SUMIFS(СВЦЭМ!$J$34:$J$777,СВЦЭМ!$A$34:$A$777,$A358,СВЦЭМ!$B$34:$B$777,Y$331)+'СЕТ СН'!$F$13-'СЕТ СН'!$F$23</f>
        <v>-214.48774347</v>
      </c>
    </row>
    <row r="359" spans="1:27" ht="15.75" x14ac:dyDescent="0.2">
      <c r="A359" s="36">
        <f t="shared" si="9"/>
        <v>42944</v>
      </c>
      <c r="B359" s="37">
        <f>SUMIFS(СВЦЭМ!$J$34:$J$777,СВЦЭМ!$A$34:$A$777,$A359,СВЦЭМ!$B$34:$B$777,B$331)+'СЕТ СН'!$F$13-'СЕТ СН'!$F$23</f>
        <v>-172.75888803999999</v>
      </c>
      <c r="C359" s="37">
        <f>SUMIFS(СВЦЭМ!$J$34:$J$777,СВЦЭМ!$A$34:$A$777,$A359,СВЦЭМ!$B$34:$B$777,C$331)+'СЕТ СН'!$F$13-'СЕТ СН'!$F$23</f>
        <v>-125.87524266000003</v>
      </c>
      <c r="D359" s="37">
        <f>SUMIFS(СВЦЭМ!$J$34:$J$777,СВЦЭМ!$A$34:$A$777,$A359,СВЦЭМ!$B$34:$B$777,D$331)+'СЕТ СН'!$F$13-'СЕТ СН'!$F$23</f>
        <v>-88.627140580000003</v>
      </c>
      <c r="E359" s="37">
        <f>SUMIFS(СВЦЭМ!$J$34:$J$777,СВЦЭМ!$A$34:$A$777,$A359,СВЦЭМ!$B$34:$B$777,E$331)+'СЕТ СН'!$F$13-'СЕТ СН'!$F$23</f>
        <v>-78.629063330000008</v>
      </c>
      <c r="F359" s="37">
        <f>SUMIFS(СВЦЭМ!$J$34:$J$777,СВЦЭМ!$A$34:$A$777,$A359,СВЦЭМ!$B$34:$B$777,F$331)+'СЕТ СН'!$F$13-'СЕТ СН'!$F$23</f>
        <v>-74.117146789999993</v>
      </c>
      <c r="G359" s="37">
        <f>SUMIFS(СВЦЭМ!$J$34:$J$777,СВЦЭМ!$A$34:$A$777,$A359,СВЦЭМ!$B$34:$B$777,G$331)+'СЕТ СН'!$F$13-'СЕТ СН'!$F$23</f>
        <v>-79.364679120000005</v>
      </c>
      <c r="H359" s="37">
        <f>SUMIFS(СВЦЭМ!$J$34:$J$777,СВЦЭМ!$A$34:$A$777,$A359,СВЦЭМ!$B$34:$B$777,H$331)+'СЕТ СН'!$F$13-'СЕТ СН'!$F$23</f>
        <v>-122.06663100999998</v>
      </c>
      <c r="I359" s="37">
        <f>SUMIFS(СВЦЭМ!$J$34:$J$777,СВЦЭМ!$A$34:$A$777,$A359,СВЦЭМ!$B$34:$B$777,I$331)+'СЕТ СН'!$F$13-'СЕТ СН'!$F$23</f>
        <v>-185.08102643000001</v>
      </c>
      <c r="J359" s="37">
        <f>SUMIFS(СВЦЭМ!$J$34:$J$777,СВЦЭМ!$A$34:$A$777,$A359,СВЦЭМ!$B$34:$B$777,J$331)+'СЕТ СН'!$F$13-'СЕТ СН'!$F$23</f>
        <v>-233.74675187999998</v>
      </c>
      <c r="K359" s="37">
        <f>SUMIFS(СВЦЭМ!$J$34:$J$777,СВЦЭМ!$A$34:$A$777,$A359,СВЦЭМ!$B$34:$B$777,K$331)+'СЕТ СН'!$F$13-'СЕТ СН'!$F$23</f>
        <v>-279.40793310999999</v>
      </c>
      <c r="L359" s="37">
        <f>SUMIFS(СВЦЭМ!$J$34:$J$777,СВЦЭМ!$A$34:$A$777,$A359,СВЦЭМ!$B$34:$B$777,L$331)+'СЕТ СН'!$F$13-'СЕТ СН'!$F$23</f>
        <v>-311.72340966000002</v>
      </c>
      <c r="M359" s="37">
        <f>SUMIFS(СВЦЭМ!$J$34:$J$777,СВЦЭМ!$A$34:$A$777,$A359,СВЦЭМ!$B$34:$B$777,M$331)+'СЕТ СН'!$F$13-'СЕТ СН'!$F$23</f>
        <v>-319.81487705000001</v>
      </c>
      <c r="N359" s="37">
        <f>SUMIFS(СВЦЭМ!$J$34:$J$777,СВЦЭМ!$A$34:$A$777,$A359,СВЦЭМ!$B$34:$B$777,N$331)+'СЕТ СН'!$F$13-'СЕТ СН'!$F$23</f>
        <v>-314.59553618000001</v>
      </c>
      <c r="O359" s="37">
        <f>SUMIFS(СВЦЭМ!$J$34:$J$777,СВЦЭМ!$A$34:$A$777,$A359,СВЦЭМ!$B$34:$B$777,O$331)+'СЕТ СН'!$F$13-'СЕТ СН'!$F$23</f>
        <v>-313.12381987999999</v>
      </c>
      <c r="P359" s="37">
        <f>SUMIFS(СВЦЭМ!$J$34:$J$777,СВЦЭМ!$A$34:$A$777,$A359,СВЦЭМ!$B$34:$B$777,P$331)+'СЕТ СН'!$F$13-'СЕТ СН'!$F$23</f>
        <v>-311.14559973000001</v>
      </c>
      <c r="Q359" s="37">
        <f>SUMIFS(СВЦЭМ!$J$34:$J$777,СВЦЭМ!$A$34:$A$777,$A359,СВЦЭМ!$B$34:$B$777,Q$331)+'СЕТ СН'!$F$13-'СЕТ СН'!$F$23</f>
        <v>-308.9224155</v>
      </c>
      <c r="R359" s="37">
        <f>SUMIFS(СВЦЭМ!$J$34:$J$777,СВЦЭМ!$A$34:$A$777,$A359,СВЦЭМ!$B$34:$B$777,R$331)+'СЕТ СН'!$F$13-'СЕТ СН'!$F$23</f>
        <v>-303.15903530999998</v>
      </c>
      <c r="S359" s="37">
        <f>SUMIFS(СВЦЭМ!$J$34:$J$777,СВЦЭМ!$A$34:$A$777,$A359,СВЦЭМ!$B$34:$B$777,S$331)+'СЕТ СН'!$F$13-'СЕТ СН'!$F$23</f>
        <v>-302.94192154000001</v>
      </c>
      <c r="T359" s="37">
        <f>SUMIFS(СВЦЭМ!$J$34:$J$777,СВЦЭМ!$A$34:$A$777,$A359,СВЦЭМ!$B$34:$B$777,T$331)+'СЕТ СН'!$F$13-'СЕТ СН'!$F$23</f>
        <v>-291.35491431999998</v>
      </c>
      <c r="U359" s="37">
        <f>SUMIFS(СВЦЭМ!$J$34:$J$777,СВЦЭМ!$A$34:$A$777,$A359,СВЦЭМ!$B$34:$B$777,U$331)+'СЕТ СН'!$F$13-'СЕТ СН'!$F$23</f>
        <v>-290.89726344000002</v>
      </c>
      <c r="V359" s="37">
        <f>SUMIFS(СВЦЭМ!$J$34:$J$777,СВЦЭМ!$A$34:$A$777,$A359,СВЦЭМ!$B$34:$B$777,V$331)+'СЕТ СН'!$F$13-'СЕТ СН'!$F$23</f>
        <v>-293.05101614</v>
      </c>
      <c r="W359" s="37">
        <f>SUMIFS(СВЦЭМ!$J$34:$J$777,СВЦЭМ!$A$34:$A$777,$A359,СВЦЭМ!$B$34:$B$777,W$331)+'СЕТ СН'!$F$13-'СЕТ СН'!$F$23</f>
        <v>-283.02628031</v>
      </c>
      <c r="X359" s="37">
        <f>SUMIFS(СВЦЭМ!$J$34:$J$777,СВЦЭМ!$A$34:$A$777,$A359,СВЦЭМ!$B$34:$B$777,X$331)+'СЕТ СН'!$F$13-'СЕТ СН'!$F$23</f>
        <v>-255.79722556000002</v>
      </c>
      <c r="Y359" s="37">
        <f>SUMIFS(СВЦЭМ!$J$34:$J$777,СВЦЭМ!$A$34:$A$777,$A359,СВЦЭМ!$B$34:$B$777,Y$331)+'СЕТ СН'!$F$13-'СЕТ СН'!$F$23</f>
        <v>-211.20537279000001</v>
      </c>
    </row>
    <row r="360" spans="1:27" ht="15.75" x14ac:dyDescent="0.2">
      <c r="A360" s="36">
        <f t="shared" si="9"/>
        <v>42945</v>
      </c>
      <c r="B360" s="37">
        <f>SUMIFS(СВЦЭМ!$J$34:$J$777,СВЦЭМ!$A$34:$A$777,$A360,СВЦЭМ!$B$34:$B$777,B$331)+'СЕТ СН'!$F$13-'СЕТ СН'!$F$23</f>
        <v>-189.68269982999999</v>
      </c>
      <c r="C360" s="37">
        <f>SUMIFS(СВЦЭМ!$J$34:$J$777,СВЦЭМ!$A$34:$A$777,$A360,СВЦЭМ!$B$34:$B$777,C$331)+'СЕТ СН'!$F$13-'СЕТ СН'!$F$23</f>
        <v>-143.56394590000002</v>
      </c>
      <c r="D360" s="37">
        <f>SUMIFS(СВЦЭМ!$J$34:$J$777,СВЦЭМ!$A$34:$A$777,$A360,СВЦЭМ!$B$34:$B$777,D$331)+'СЕТ СН'!$F$13-'СЕТ СН'!$F$23</f>
        <v>-115.14955386000003</v>
      </c>
      <c r="E360" s="37">
        <f>SUMIFS(СВЦЭМ!$J$34:$J$777,СВЦЭМ!$A$34:$A$777,$A360,СВЦЭМ!$B$34:$B$777,E$331)+'СЕТ СН'!$F$13-'СЕТ СН'!$F$23</f>
        <v>-107.35741945000001</v>
      </c>
      <c r="F360" s="37">
        <f>SUMIFS(СВЦЭМ!$J$34:$J$777,СВЦЭМ!$A$34:$A$777,$A360,СВЦЭМ!$B$34:$B$777,F$331)+'СЕТ СН'!$F$13-'СЕТ СН'!$F$23</f>
        <v>-100.53495672000003</v>
      </c>
      <c r="G360" s="37">
        <f>SUMIFS(СВЦЭМ!$J$34:$J$777,СВЦЭМ!$A$34:$A$777,$A360,СВЦЭМ!$B$34:$B$777,G$331)+'СЕТ СН'!$F$13-'СЕТ СН'!$F$23</f>
        <v>-99.375389279999979</v>
      </c>
      <c r="H360" s="37">
        <f>SUMIFS(СВЦЭМ!$J$34:$J$777,СВЦЭМ!$A$34:$A$777,$A360,СВЦЭМ!$B$34:$B$777,H$331)+'СЕТ СН'!$F$13-'СЕТ СН'!$F$23</f>
        <v>-117.13709031000002</v>
      </c>
      <c r="I360" s="37">
        <f>SUMIFS(СВЦЭМ!$J$34:$J$777,СВЦЭМ!$A$34:$A$777,$A360,СВЦЭМ!$B$34:$B$777,I$331)+'СЕТ СН'!$F$13-'СЕТ СН'!$F$23</f>
        <v>-162.78194666000002</v>
      </c>
      <c r="J360" s="37">
        <f>SUMIFS(СВЦЭМ!$J$34:$J$777,СВЦЭМ!$A$34:$A$777,$A360,СВЦЭМ!$B$34:$B$777,J$331)+'СЕТ СН'!$F$13-'СЕТ СН'!$F$23</f>
        <v>-208.12327626000001</v>
      </c>
      <c r="K360" s="37">
        <f>SUMIFS(СВЦЭМ!$J$34:$J$777,СВЦЭМ!$A$34:$A$777,$A360,СВЦЭМ!$B$34:$B$777,K$331)+'СЕТ СН'!$F$13-'СЕТ СН'!$F$23</f>
        <v>-252.22526445</v>
      </c>
      <c r="L360" s="37">
        <f>SUMIFS(СВЦЭМ!$J$34:$J$777,СВЦЭМ!$A$34:$A$777,$A360,СВЦЭМ!$B$34:$B$777,L$331)+'СЕТ СН'!$F$13-'СЕТ СН'!$F$23</f>
        <v>-285.66909568</v>
      </c>
      <c r="M360" s="37">
        <f>SUMIFS(СВЦЭМ!$J$34:$J$777,СВЦЭМ!$A$34:$A$777,$A360,СВЦЭМ!$B$34:$B$777,M$331)+'СЕТ СН'!$F$13-'СЕТ СН'!$F$23</f>
        <v>-297.65500552999998</v>
      </c>
      <c r="N360" s="37">
        <f>SUMIFS(СВЦЭМ!$J$34:$J$777,СВЦЭМ!$A$34:$A$777,$A360,СВЦЭМ!$B$34:$B$777,N$331)+'СЕТ СН'!$F$13-'СЕТ СН'!$F$23</f>
        <v>-289.60057986999999</v>
      </c>
      <c r="O360" s="37">
        <f>SUMIFS(СВЦЭМ!$J$34:$J$777,СВЦЭМ!$A$34:$A$777,$A360,СВЦЭМ!$B$34:$B$777,O$331)+'СЕТ СН'!$F$13-'СЕТ СН'!$F$23</f>
        <v>-294.91148414999998</v>
      </c>
      <c r="P360" s="37">
        <f>SUMIFS(СВЦЭМ!$J$34:$J$777,СВЦЭМ!$A$34:$A$777,$A360,СВЦЭМ!$B$34:$B$777,P$331)+'СЕТ СН'!$F$13-'СЕТ СН'!$F$23</f>
        <v>-288.50178020999999</v>
      </c>
      <c r="Q360" s="37">
        <f>SUMIFS(СВЦЭМ!$J$34:$J$777,СВЦЭМ!$A$34:$A$777,$A360,СВЦЭМ!$B$34:$B$777,Q$331)+'СЕТ СН'!$F$13-'СЕТ СН'!$F$23</f>
        <v>-288.25331980999999</v>
      </c>
      <c r="R360" s="37">
        <f>SUMIFS(СВЦЭМ!$J$34:$J$777,СВЦЭМ!$A$34:$A$777,$A360,СВЦЭМ!$B$34:$B$777,R$331)+'СЕТ СН'!$F$13-'СЕТ СН'!$F$23</f>
        <v>-288.50384052999999</v>
      </c>
      <c r="S360" s="37">
        <f>SUMIFS(СВЦЭМ!$J$34:$J$777,СВЦЭМ!$A$34:$A$777,$A360,СВЦЭМ!$B$34:$B$777,S$331)+'СЕТ СН'!$F$13-'СЕТ СН'!$F$23</f>
        <v>-296.69269516999998</v>
      </c>
      <c r="T360" s="37">
        <f>SUMIFS(СВЦЭМ!$J$34:$J$777,СВЦЭМ!$A$34:$A$777,$A360,СВЦЭМ!$B$34:$B$777,T$331)+'СЕТ СН'!$F$13-'СЕТ СН'!$F$23</f>
        <v>-294.60393142999999</v>
      </c>
      <c r="U360" s="37">
        <f>SUMIFS(СВЦЭМ!$J$34:$J$777,СВЦЭМ!$A$34:$A$777,$A360,СВЦЭМ!$B$34:$B$777,U$331)+'СЕТ СН'!$F$13-'СЕТ СН'!$F$23</f>
        <v>-293.73810392000001</v>
      </c>
      <c r="V360" s="37">
        <f>SUMIFS(СВЦЭМ!$J$34:$J$777,СВЦЭМ!$A$34:$A$777,$A360,СВЦЭМ!$B$34:$B$777,V$331)+'СЕТ СН'!$F$13-'СЕТ СН'!$F$23</f>
        <v>-286.30278559999999</v>
      </c>
      <c r="W360" s="37">
        <f>SUMIFS(СВЦЭМ!$J$34:$J$777,СВЦЭМ!$A$34:$A$777,$A360,СВЦЭМ!$B$34:$B$777,W$331)+'СЕТ СН'!$F$13-'СЕТ СН'!$F$23</f>
        <v>-272.5922147</v>
      </c>
      <c r="X360" s="37">
        <f>SUMIFS(СВЦЭМ!$J$34:$J$777,СВЦЭМ!$A$34:$A$777,$A360,СВЦЭМ!$B$34:$B$777,X$331)+'СЕТ СН'!$F$13-'СЕТ СН'!$F$23</f>
        <v>-238.6438091</v>
      </c>
      <c r="Y360" s="37">
        <f>SUMIFS(СВЦЭМ!$J$34:$J$777,СВЦЭМ!$A$34:$A$777,$A360,СВЦЭМ!$B$34:$B$777,Y$331)+'СЕТ СН'!$F$13-'СЕТ СН'!$F$23</f>
        <v>-181.88142056999999</v>
      </c>
    </row>
    <row r="361" spans="1:27" ht="15.75" x14ac:dyDescent="0.2">
      <c r="A361" s="36">
        <f t="shared" si="9"/>
        <v>42946</v>
      </c>
      <c r="B361" s="37">
        <f>SUMIFS(СВЦЭМ!$J$34:$J$777,СВЦЭМ!$A$34:$A$777,$A361,СВЦЭМ!$B$34:$B$777,B$331)+'СЕТ СН'!$F$13-'СЕТ СН'!$F$23</f>
        <v>-181.61252431000003</v>
      </c>
      <c r="C361" s="37">
        <f>SUMIFS(СВЦЭМ!$J$34:$J$777,СВЦЭМ!$A$34:$A$777,$A361,СВЦЭМ!$B$34:$B$777,C$331)+'СЕТ СН'!$F$13-'СЕТ СН'!$F$23</f>
        <v>-139.01746716000002</v>
      </c>
      <c r="D361" s="37">
        <f>SUMIFS(СВЦЭМ!$J$34:$J$777,СВЦЭМ!$A$34:$A$777,$A361,СВЦЭМ!$B$34:$B$777,D$331)+'СЕТ СН'!$F$13-'СЕТ СН'!$F$23</f>
        <v>-105.09165973</v>
      </c>
      <c r="E361" s="37">
        <f>SUMIFS(СВЦЭМ!$J$34:$J$777,СВЦЭМ!$A$34:$A$777,$A361,СВЦЭМ!$B$34:$B$777,E$331)+'СЕТ СН'!$F$13-'СЕТ СН'!$F$23</f>
        <v>-98.782783129999984</v>
      </c>
      <c r="F361" s="37">
        <f>SUMIFS(СВЦЭМ!$J$34:$J$777,СВЦЭМ!$A$34:$A$777,$A361,СВЦЭМ!$B$34:$B$777,F$331)+'СЕТ СН'!$F$13-'СЕТ СН'!$F$23</f>
        <v>-83.556392189999997</v>
      </c>
      <c r="G361" s="37">
        <f>SUMIFS(СВЦЭМ!$J$34:$J$777,СВЦЭМ!$A$34:$A$777,$A361,СВЦЭМ!$B$34:$B$777,G$331)+'СЕТ СН'!$F$13-'СЕТ СН'!$F$23</f>
        <v>-80.706992710000009</v>
      </c>
      <c r="H361" s="37">
        <f>SUMIFS(СВЦЭМ!$J$34:$J$777,СВЦЭМ!$A$34:$A$777,$A361,СВЦЭМ!$B$34:$B$777,H$331)+'СЕТ СН'!$F$13-'СЕТ СН'!$F$23</f>
        <v>-103.23560505</v>
      </c>
      <c r="I361" s="37">
        <f>SUMIFS(СВЦЭМ!$J$34:$J$777,СВЦЭМ!$A$34:$A$777,$A361,СВЦЭМ!$B$34:$B$777,I$331)+'СЕТ СН'!$F$13-'СЕТ СН'!$F$23</f>
        <v>-154.37220869999999</v>
      </c>
      <c r="J361" s="37">
        <f>SUMIFS(СВЦЭМ!$J$34:$J$777,СВЦЭМ!$A$34:$A$777,$A361,СВЦЭМ!$B$34:$B$777,J$331)+'СЕТ СН'!$F$13-'СЕТ СН'!$F$23</f>
        <v>-204.61255267000001</v>
      </c>
      <c r="K361" s="37">
        <f>SUMIFS(СВЦЭМ!$J$34:$J$777,СВЦЭМ!$A$34:$A$777,$A361,СВЦЭМ!$B$34:$B$777,K$331)+'СЕТ СН'!$F$13-'СЕТ СН'!$F$23</f>
        <v>-265.75858703</v>
      </c>
      <c r="L361" s="37">
        <f>SUMIFS(СВЦЭМ!$J$34:$J$777,СВЦЭМ!$A$34:$A$777,$A361,СВЦЭМ!$B$34:$B$777,L$331)+'СЕТ СН'!$F$13-'СЕТ СН'!$F$23</f>
        <v>-306.08535085</v>
      </c>
      <c r="M361" s="37">
        <f>SUMIFS(СВЦЭМ!$J$34:$J$777,СВЦЭМ!$A$34:$A$777,$A361,СВЦЭМ!$B$34:$B$777,M$331)+'СЕТ СН'!$F$13-'СЕТ СН'!$F$23</f>
        <v>-318.73194387000001</v>
      </c>
      <c r="N361" s="37">
        <f>SUMIFS(СВЦЭМ!$J$34:$J$777,СВЦЭМ!$A$34:$A$777,$A361,СВЦЭМ!$B$34:$B$777,N$331)+'СЕТ СН'!$F$13-'СЕТ СН'!$F$23</f>
        <v>-315.74384358999998</v>
      </c>
      <c r="O361" s="37">
        <f>SUMIFS(СВЦЭМ!$J$34:$J$777,СВЦЭМ!$A$34:$A$777,$A361,СВЦЭМ!$B$34:$B$777,O$331)+'СЕТ СН'!$F$13-'СЕТ СН'!$F$23</f>
        <v>-318.74956555</v>
      </c>
      <c r="P361" s="37">
        <f>SUMIFS(СВЦЭМ!$J$34:$J$777,СВЦЭМ!$A$34:$A$777,$A361,СВЦЭМ!$B$34:$B$777,P$331)+'СЕТ СН'!$F$13-'СЕТ СН'!$F$23</f>
        <v>-311.10354812000003</v>
      </c>
      <c r="Q361" s="37">
        <f>SUMIFS(СВЦЭМ!$J$34:$J$777,СВЦЭМ!$A$34:$A$777,$A361,СВЦЭМ!$B$34:$B$777,Q$331)+'СЕТ СН'!$F$13-'СЕТ СН'!$F$23</f>
        <v>-313.77192294000002</v>
      </c>
      <c r="R361" s="37">
        <f>SUMIFS(СВЦЭМ!$J$34:$J$777,СВЦЭМ!$A$34:$A$777,$A361,СВЦЭМ!$B$34:$B$777,R$331)+'СЕТ СН'!$F$13-'СЕТ СН'!$F$23</f>
        <v>-311.86950910000002</v>
      </c>
      <c r="S361" s="37">
        <f>SUMIFS(СВЦЭМ!$J$34:$J$777,СВЦЭМ!$A$34:$A$777,$A361,СВЦЭМ!$B$34:$B$777,S$331)+'СЕТ СН'!$F$13-'СЕТ СН'!$F$23</f>
        <v>-320.02176312</v>
      </c>
      <c r="T361" s="37">
        <f>SUMIFS(СВЦЭМ!$J$34:$J$777,СВЦЭМ!$A$34:$A$777,$A361,СВЦЭМ!$B$34:$B$777,T$331)+'СЕТ СН'!$F$13-'СЕТ СН'!$F$23</f>
        <v>-319.16908943999999</v>
      </c>
      <c r="U361" s="37">
        <f>SUMIFS(СВЦЭМ!$J$34:$J$777,СВЦЭМ!$A$34:$A$777,$A361,СВЦЭМ!$B$34:$B$777,U$331)+'СЕТ СН'!$F$13-'СЕТ СН'!$F$23</f>
        <v>-320.86172329999999</v>
      </c>
      <c r="V361" s="37">
        <f>SUMIFS(СВЦЭМ!$J$34:$J$777,СВЦЭМ!$A$34:$A$777,$A361,СВЦЭМ!$B$34:$B$777,V$331)+'СЕТ СН'!$F$13-'СЕТ СН'!$F$23</f>
        <v>-315.47876504999999</v>
      </c>
      <c r="W361" s="37">
        <f>SUMIFS(СВЦЭМ!$J$34:$J$777,СВЦЭМ!$A$34:$A$777,$A361,СВЦЭМ!$B$34:$B$777,W$331)+'СЕТ СН'!$F$13-'СЕТ СН'!$F$23</f>
        <v>-297.90301775</v>
      </c>
      <c r="X361" s="37">
        <f>SUMIFS(СВЦЭМ!$J$34:$J$777,СВЦЭМ!$A$34:$A$777,$A361,СВЦЭМ!$B$34:$B$777,X$331)+'СЕТ СН'!$F$13-'СЕТ СН'!$F$23</f>
        <v>-274.29480029000001</v>
      </c>
      <c r="Y361" s="37">
        <f>SUMIFS(СВЦЭМ!$J$34:$J$777,СВЦЭМ!$A$34:$A$777,$A361,СВЦЭМ!$B$34:$B$777,Y$331)+'СЕТ СН'!$F$13-'СЕТ СН'!$F$23</f>
        <v>-216.25546677</v>
      </c>
    </row>
    <row r="362" spans="1:27" ht="15.75" x14ac:dyDescent="0.2">
      <c r="A362" s="36">
        <f t="shared" si="9"/>
        <v>42947</v>
      </c>
      <c r="B362" s="37">
        <f>SUMIFS(СВЦЭМ!$J$34:$J$777,СВЦЭМ!$A$34:$A$777,$A362,СВЦЭМ!$B$34:$B$777,B$331)+'СЕТ СН'!$F$13-'СЕТ СН'!$F$23</f>
        <v>-171.78976833000002</v>
      </c>
      <c r="C362" s="37">
        <f>SUMIFS(СВЦЭМ!$J$34:$J$777,СВЦЭМ!$A$34:$A$777,$A362,СВЦЭМ!$B$34:$B$777,C$331)+'СЕТ СН'!$F$13-'СЕТ СН'!$F$23</f>
        <v>-125.82917408999998</v>
      </c>
      <c r="D362" s="37">
        <f>SUMIFS(СВЦЭМ!$J$34:$J$777,СВЦЭМ!$A$34:$A$777,$A362,СВЦЭМ!$B$34:$B$777,D$331)+'СЕТ СН'!$F$13-'СЕТ СН'!$F$23</f>
        <v>-101.39434627999998</v>
      </c>
      <c r="E362" s="37">
        <f>SUMIFS(СВЦЭМ!$J$34:$J$777,СВЦЭМ!$A$34:$A$777,$A362,СВЦЭМ!$B$34:$B$777,E$331)+'СЕТ СН'!$F$13-'СЕТ СН'!$F$23</f>
        <v>-93.123170449999975</v>
      </c>
      <c r="F362" s="37">
        <f>SUMIFS(СВЦЭМ!$J$34:$J$777,СВЦЭМ!$A$34:$A$777,$A362,СВЦЭМ!$B$34:$B$777,F$331)+'СЕТ СН'!$F$13-'СЕТ СН'!$F$23</f>
        <v>-81.33061428000002</v>
      </c>
      <c r="G362" s="37">
        <f>SUMIFS(СВЦЭМ!$J$34:$J$777,СВЦЭМ!$A$34:$A$777,$A362,СВЦЭМ!$B$34:$B$777,G$331)+'СЕТ СН'!$F$13-'СЕТ СН'!$F$23</f>
        <v>-87.47405249000002</v>
      </c>
      <c r="H362" s="37">
        <f>SUMIFS(СВЦЭМ!$J$34:$J$777,СВЦЭМ!$A$34:$A$777,$A362,СВЦЭМ!$B$34:$B$777,H$331)+'СЕТ СН'!$F$13-'СЕТ СН'!$F$23</f>
        <v>-132.34224467000001</v>
      </c>
      <c r="I362" s="37">
        <f>SUMIFS(СВЦЭМ!$J$34:$J$777,СВЦЭМ!$A$34:$A$777,$A362,СВЦЭМ!$B$34:$B$777,I$331)+'СЕТ СН'!$F$13-'СЕТ СН'!$F$23</f>
        <v>-185.11316189000001</v>
      </c>
      <c r="J362" s="37">
        <f>SUMIFS(СВЦЭМ!$J$34:$J$777,СВЦЭМ!$A$34:$A$777,$A362,СВЦЭМ!$B$34:$B$777,J$331)+'СЕТ СН'!$F$13-'СЕТ СН'!$F$23</f>
        <v>-239.06108647999997</v>
      </c>
      <c r="K362" s="37">
        <f>SUMIFS(СВЦЭМ!$J$34:$J$777,СВЦЭМ!$A$34:$A$777,$A362,СВЦЭМ!$B$34:$B$777,K$331)+'СЕТ СН'!$F$13-'СЕТ СН'!$F$23</f>
        <v>-284.01361494000002</v>
      </c>
      <c r="L362" s="37">
        <f>SUMIFS(СВЦЭМ!$J$34:$J$777,СВЦЭМ!$A$34:$A$777,$A362,СВЦЭМ!$B$34:$B$777,L$331)+'СЕТ СН'!$F$13-'СЕТ СН'!$F$23</f>
        <v>-314.77784843000001</v>
      </c>
      <c r="M362" s="37">
        <f>SUMIFS(СВЦЭМ!$J$34:$J$777,СВЦЭМ!$A$34:$A$777,$A362,СВЦЭМ!$B$34:$B$777,M$331)+'СЕТ СН'!$F$13-'СЕТ СН'!$F$23</f>
        <v>-321.23235363999999</v>
      </c>
      <c r="N362" s="37">
        <f>SUMIFS(СВЦЭМ!$J$34:$J$777,СВЦЭМ!$A$34:$A$777,$A362,СВЦЭМ!$B$34:$B$777,N$331)+'СЕТ СН'!$F$13-'СЕТ СН'!$F$23</f>
        <v>-322.24882532999999</v>
      </c>
      <c r="O362" s="37">
        <f>SUMIFS(СВЦЭМ!$J$34:$J$777,СВЦЭМ!$A$34:$A$777,$A362,СВЦЭМ!$B$34:$B$777,O$331)+'СЕТ СН'!$F$13-'СЕТ СН'!$F$23</f>
        <v>-319.95204811999997</v>
      </c>
      <c r="P362" s="37">
        <f>SUMIFS(СВЦЭМ!$J$34:$J$777,СВЦЭМ!$A$34:$A$777,$A362,СВЦЭМ!$B$34:$B$777,P$331)+'СЕТ СН'!$F$13-'СЕТ СН'!$F$23</f>
        <v>-310.29084929999999</v>
      </c>
      <c r="Q362" s="37">
        <f>SUMIFS(СВЦЭМ!$J$34:$J$777,СВЦЭМ!$A$34:$A$777,$A362,СВЦЭМ!$B$34:$B$777,Q$331)+'СЕТ СН'!$F$13-'СЕТ СН'!$F$23</f>
        <v>-307.44297339000002</v>
      </c>
      <c r="R362" s="37">
        <f>SUMIFS(СВЦЭМ!$J$34:$J$777,СВЦЭМ!$A$34:$A$777,$A362,СВЦЭМ!$B$34:$B$777,R$331)+'СЕТ СН'!$F$13-'СЕТ СН'!$F$23</f>
        <v>-303.66770968999998</v>
      </c>
      <c r="S362" s="37">
        <f>SUMIFS(СВЦЭМ!$J$34:$J$777,СВЦЭМ!$A$34:$A$777,$A362,СВЦЭМ!$B$34:$B$777,S$331)+'СЕТ СН'!$F$13-'СЕТ СН'!$F$23</f>
        <v>-317.65587213999999</v>
      </c>
      <c r="T362" s="37">
        <f>SUMIFS(СВЦЭМ!$J$34:$J$777,СВЦЭМ!$A$34:$A$777,$A362,СВЦЭМ!$B$34:$B$777,T$331)+'СЕТ СН'!$F$13-'СЕТ СН'!$F$23</f>
        <v>-323.86767207000003</v>
      </c>
      <c r="U362" s="37">
        <f>SUMIFS(СВЦЭМ!$J$34:$J$777,СВЦЭМ!$A$34:$A$777,$A362,СВЦЭМ!$B$34:$B$777,U$331)+'СЕТ СН'!$F$13-'СЕТ СН'!$F$23</f>
        <v>-320.94552708999998</v>
      </c>
      <c r="V362" s="37">
        <f>SUMIFS(СВЦЭМ!$J$34:$J$777,СВЦЭМ!$A$34:$A$777,$A362,СВЦЭМ!$B$34:$B$777,V$331)+'СЕТ СН'!$F$13-'СЕТ СН'!$F$23</f>
        <v>-308.52303308</v>
      </c>
      <c r="W362" s="37">
        <f>SUMIFS(СВЦЭМ!$J$34:$J$777,СВЦЭМ!$A$34:$A$777,$A362,СВЦЭМ!$B$34:$B$777,W$331)+'СЕТ СН'!$F$13-'СЕТ СН'!$F$23</f>
        <v>-295.82247161999999</v>
      </c>
      <c r="X362" s="37">
        <f>SUMIFS(СВЦЭМ!$J$34:$J$777,СВЦЭМ!$A$34:$A$777,$A362,СВЦЭМ!$B$34:$B$777,X$331)+'СЕТ СН'!$F$13-'СЕТ СН'!$F$23</f>
        <v>-256.98886044</v>
      </c>
      <c r="Y362" s="37">
        <f>SUMIFS(СВЦЭМ!$J$34:$J$777,СВЦЭМ!$A$34:$A$777,$A362,СВЦЭМ!$B$34:$B$777,Y$331)+'СЕТ СН'!$F$13-'СЕТ СН'!$F$23</f>
        <v>-205.76949373999997</v>
      </c>
    </row>
    <row r="363" spans="1:27" ht="15.75" x14ac:dyDescent="0.2">
      <c r="A363" s="40"/>
      <c r="B363" s="40"/>
      <c r="C363" s="40"/>
      <c r="D363" s="40"/>
      <c r="E363" s="40"/>
      <c r="F363" s="40"/>
      <c r="G363" s="40"/>
      <c r="H363" s="40"/>
      <c r="I363" s="40"/>
      <c r="J363" s="40"/>
      <c r="K363" s="40"/>
      <c r="L363" s="40"/>
      <c r="M363" s="40"/>
      <c r="N363" s="40"/>
      <c r="O363" s="40"/>
      <c r="P363" s="40"/>
      <c r="Q363" s="40"/>
      <c r="R363" s="40"/>
      <c r="S363" s="40"/>
      <c r="T363" s="40"/>
      <c r="U363" s="40"/>
      <c r="V363" s="40"/>
      <c r="W363" s="40"/>
      <c r="X363" s="40"/>
      <c r="Y363" s="40"/>
      <c r="Z363" s="40"/>
    </row>
    <row r="364" spans="1:27" ht="12.75" customHeight="1" x14ac:dyDescent="0.2">
      <c r="A364" s="117" t="s">
        <v>7</v>
      </c>
      <c r="B364" s="120" t="s">
        <v>134</v>
      </c>
      <c r="C364" s="121"/>
      <c r="D364" s="121"/>
      <c r="E364" s="121"/>
      <c r="F364" s="121"/>
      <c r="G364" s="121"/>
      <c r="H364" s="121"/>
      <c r="I364" s="121"/>
      <c r="J364" s="121"/>
      <c r="K364" s="121"/>
      <c r="L364" s="121"/>
      <c r="M364" s="121"/>
      <c r="N364" s="121"/>
      <c r="O364" s="121"/>
      <c r="P364" s="121"/>
      <c r="Q364" s="121"/>
      <c r="R364" s="121"/>
      <c r="S364" s="121"/>
      <c r="T364" s="121"/>
      <c r="U364" s="121"/>
      <c r="V364" s="121"/>
      <c r="W364" s="121"/>
      <c r="X364" s="121"/>
      <c r="Y364" s="122"/>
    </row>
    <row r="365" spans="1:27" ht="12.75" customHeight="1" x14ac:dyDescent="0.2">
      <c r="A365" s="118"/>
      <c r="B365" s="123"/>
      <c r="C365" s="124"/>
      <c r="D365" s="124"/>
      <c r="E365" s="124"/>
      <c r="F365" s="124"/>
      <c r="G365" s="124"/>
      <c r="H365" s="124"/>
      <c r="I365" s="124"/>
      <c r="J365" s="124"/>
      <c r="K365" s="124"/>
      <c r="L365" s="124"/>
      <c r="M365" s="124"/>
      <c r="N365" s="124"/>
      <c r="O365" s="124"/>
      <c r="P365" s="124"/>
      <c r="Q365" s="124"/>
      <c r="R365" s="124"/>
      <c r="S365" s="124"/>
      <c r="T365" s="124"/>
      <c r="U365" s="124"/>
      <c r="V365" s="124"/>
      <c r="W365" s="124"/>
      <c r="X365" s="124"/>
      <c r="Y365" s="125"/>
    </row>
    <row r="366" spans="1:27" s="47" customFormat="1" ht="12.75" customHeight="1" x14ac:dyDescent="0.2">
      <c r="A366" s="119"/>
      <c r="B366" s="35">
        <v>1</v>
      </c>
      <c r="C366" s="35">
        <v>2</v>
      </c>
      <c r="D366" s="35">
        <v>3</v>
      </c>
      <c r="E366" s="35">
        <v>4</v>
      </c>
      <c r="F366" s="35">
        <v>5</v>
      </c>
      <c r="G366" s="35">
        <v>6</v>
      </c>
      <c r="H366" s="35">
        <v>7</v>
      </c>
      <c r="I366" s="35">
        <v>8</v>
      </c>
      <c r="J366" s="35">
        <v>9</v>
      </c>
      <c r="K366" s="35">
        <v>10</v>
      </c>
      <c r="L366" s="35">
        <v>11</v>
      </c>
      <c r="M366" s="35">
        <v>12</v>
      </c>
      <c r="N366" s="35">
        <v>13</v>
      </c>
      <c r="O366" s="35">
        <v>14</v>
      </c>
      <c r="P366" s="35">
        <v>15</v>
      </c>
      <c r="Q366" s="35">
        <v>16</v>
      </c>
      <c r="R366" s="35">
        <v>17</v>
      </c>
      <c r="S366" s="35">
        <v>18</v>
      </c>
      <c r="T366" s="35">
        <v>19</v>
      </c>
      <c r="U366" s="35">
        <v>20</v>
      </c>
      <c r="V366" s="35">
        <v>21</v>
      </c>
      <c r="W366" s="35">
        <v>22</v>
      </c>
      <c r="X366" s="35">
        <v>23</v>
      </c>
      <c r="Y366" s="35">
        <v>24</v>
      </c>
    </row>
    <row r="367" spans="1:27" ht="15.75" customHeight="1" x14ac:dyDescent="0.2">
      <c r="A367" s="36" t="str">
        <f>A332</f>
        <v>01.07.2017</v>
      </c>
      <c r="B367" s="37">
        <f>SUMIFS(СВЦЭМ!$K$34:$K$777,СВЦЭМ!$A$34:$A$777,$A367,СВЦЭМ!$B$34:$B$777,B$366)+'СЕТ СН'!$F$13-'СЕТ СН'!$F$23</f>
        <v>5.7567727099999502</v>
      </c>
      <c r="C367" s="37">
        <f>SUMIFS(СВЦЭМ!$K$34:$K$777,СВЦЭМ!$A$34:$A$777,$A367,СВЦЭМ!$B$34:$B$777,C$366)+'СЕТ СН'!$F$13-'СЕТ СН'!$F$23</f>
        <v>39.514425500000016</v>
      </c>
      <c r="D367" s="37">
        <f>SUMIFS(СВЦЭМ!$K$34:$K$777,СВЦЭМ!$A$34:$A$777,$A367,СВЦЭМ!$B$34:$B$777,D$366)+'СЕТ СН'!$F$13-'СЕТ СН'!$F$23</f>
        <v>77.462897450000014</v>
      </c>
      <c r="E367" s="37">
        <f>SUMIFS(СВЦЭМ!$K$34:$K$777,СВЦЭМ!$A$34:$A$777,$A367,СВЦЭМ!$B$34:$B$777,E$366)+'СЕТ СН'!$F$13-'СЕТ СН'!$F$23</f>
        <v>68.495438110000009</v>
      </c>
      <c r="F367" s="37">
        <f>SUMIFS(СВЦЭМ!$K$34:$K$777,СВЦЭМ!$A$34:$A$777,$A367,СВЦЭМ!$B$34:$B$777,F$366)+'СЕТ СН'!$F$13-'СЕТ СН'!$F$23</f>
        <v>62.339626469999985</v>
      </c>
      <c r="G367" s="37">
        <f>SUMIFS(СВЦЭМ!$K$34:$K$777,СВЦЭМ!$A$34:$A$777,$A367,СВЦЭМ!$B$34:$B$777,G$366)+'СЕТ СН'!$F$13-'СЕТ СН'!$F$23</f>
        <v>66.335424480000029</v>
      </c>
      <c r="H367" s="37">
        <f>SUMIFS(СВЦЭМ!$K$34:$K$777,СВЦЭМ!$A$34:$A$777,$A367,СВЦЭМ!$B$34:$B$777,H$366)+'СЕТ СН'!$F$13-'СЕТ СН'!$F$23</f>
        <v>84.823590299999978</v>
      </c>
      <c r="I367" s="37">
        <f>SUMIFS(СВЦЭМ!$K$34:$K$777,СВЦЭМ!$A$34:$A$777,$A367,СВЦЭМ!$B$34:$B$777,I$366)+'СЕТ СН'!$F$13-'СЕТ СН'!$F$23</f>
        <v>55.457107739999969</v>
      </c>
      <c r="J367" s="37">
        <f>SUMIFS(СВЦЭМ!$K$34:$K$777,СВЦЭМ!$A$34:$A$777,$A367,СВЦЭМ!$B$34:$B$777,J$366)+'СЕТ СН'!$F$13-'СЕТ СН'!$F$23</f>
        <v>26.189706010000009</v>
      </c>
      <c r="K367" s="37">
        <f>SUMIFS(СВЦЭМ!$K$34:$K$777,СВЦЭМ!$A$34:$A$777,$A367,СВЦЭМ!$B$34:$B$777,K$366)+'СЕТ СН'!$F$13-'СЕТ СН'!$F$23</f>
        <v>-20.004607940000028</v>
      </c>
      <c r="L367" s="37">
        <f>SUMIFS(СВЦЭМ!$K$34:$K$777,СВЦЭМ!$A$34:$A$777,$A367,СВЦЭМ!$B$34:$B$777,L$366)+'СЕТ СН'!$F$13-'СЕТ СН'!$F$23</f>
        <v>-67.251315939999984</v>
      </c>
      <c r="M367" s="37">
        <f>SUMIFS(СВЦЭМ!$K$34:$K$777,СВЦЭМ!$A$34:$A$777,$A367,СВЦЭМ!$B$34:$B$777,M$366)+'СЕТ СН'!$F$13-'СЕТ СН'!$F$23</f>
        <v>-70.619683839999993</v>
      </c>
      <c r="N367" s="37">
        <f>SUMIFS(СВЦЭМ!$K$34:$K$777,СВЦЭМ!$A$34:$A$777,$A367,СВЦЭМ!$B$34:$B$777,N$366)+'СЕТ СН'!$F$13-'СЕТ СН'!$F$23</f>
        <v>-66.303553559999955</v>
      </c>
      <c r="O367" s="37">
        <f>SUMIFS(СВЦЭМ!$K$34:$K$777,СВЦЭМ!$A$34:$A$777,$A367,СВЦЭМ!$B$34:$B$777,O$366)+'СЕТ СН'!$F$13-'СЕТ СН'!$F$23</f>
        <v>-70.245065459999978</v>
      </c>
      <c r="P367" s="37">
        <f>SUMIFS(СВЦЭМ!$K$34:$K$777,СВЦЭМ!$A$34:$A$777,$A367,СВЦЭМ!$B$34:$B$777,P$366)+'СЕТ СН'!$F$13-'СЕТ СН'!$F$23</f>
        <v>-73.065226349999989</v>
      </c>
      <c r="Q367" s="37">
        <f>SUMIFS(СВЦЭМ!$K$34:$K$777,СВЦЭМ!$A$34:$A$777,$A367,СВЦЭМ!$B$34:$B$777,Q$366)+'СЕТ СН'!$F$13-'СЕТ СН'!$F$23</f>
        <v>-75.940124420000018</v>
      </c>
      <c r="R367" s="37">
        <f>SUMIFS(СВЦЭМ!$K$34:$K$777,СВЦЭМ!$A$34:$A$777,$A367,СВЦЭМ!$B$34:$B$777,R$366)+'СЕТ СН'!$F$13-'СЕТ СН'!$F$23</f>
        <v>-77.820572369999979</v>
      </c>
      <c r="S367" s="37">
        <f>SUMIFS(СВЦЭМ!$K$34:$K$777,СВЦЭМ!$A$34:$A$777,$A367,СВЦЭМ!$B$34:$B$777,S$366)+'СЕТ СН'!$F$13-'СЕТ СН'!$F$23</f>
        <v>-82.505521670000007</v>
      </c>
      <c r="T367" s="37">
        <f>SUMIFS(СВЦЭМ!$K$34:$K$777,СВЦЭМ!$A$34:$A$777,$A367,СВЦЭМ!$B$34:$B$777,T$366)+'СЕТ СН'!$F$13-'СЕТ СН'!$F$23</f>
        <v>-81.603225740000028</v>
      </c>
      <c r="U367" s="37">
        <f>SUMIFS(СВЦЭМ!$K$34:$K$777,СВЦЭМ!$A$34:$A$777,$A367,СВЦЭМ!$B$34:$B$777,U$366)+'СЕТ СН'!$F$13-'СЕТ СН'!$F$23</f>
        <v>-81.142015889999982</v>
      </c>
      <c r="V367" s="37">
        <f>SUMIFS(СВЦЭМ!$K$34:$K$777,СВЦЭМ!$A$34:$A$777,$A367,СВЦЭМ!$B$34:$B$777,V$366)+'СЕТ СН'!$F$13-'СЕТ СН'!$F$23</f>
        <v>-65.310723960000018</v>
      </c>
      <c r="W367" s="37">
        <f>SUMIFS(СВЦЭМ!$K$34:$K$777,СВЦЭМ!$A$34:$A$777,$A367,СВЦЭМ!$B$34:$B$777,W$366)+'СЕТ СН'!$F$13-'СЕТ СН'!$F$23</f>
        <v>-50.035256229999959</v>
      </c>
      <c r="X367" s="37">
        <f>SUMIFS(СВЦЭМ!$K$34:$K$777,СВЦЭМ!$A$34:$A$777,$A367,СВЦЭМ!$B$34:$B$777,X$366)+'СЕТ СН'!$F$13-'СЕТ СН'!$F$23</f>
        <v>-56.17770515999996</v>
      </c>
      <c r="Y367" s="37">
        <f>SUMIFS(СВЦЭМ!$K$34:$K$777,СВЦЭМ!$A$34:$A$777,$A367,СВЦЭМ!$B$34:$B$777,Y$366)+'СЕТ СН'!$F$13-'СЕТ СН'!$F$23</f>
        <v>-20.49840071999995</v>
      </c>
      <c r="AA367" s="46"/>
    </row>
    <row r="368" spans="1:27" ht="15.75" x14ac:dyDescent="0.2">
      <c r="A368" s="36">
        <f>A367+1</f>
        <v>42918</v>
      </c>
      <c r="B368" s="37">
        <f>SUMIFS(СВЦЭМ!$K$34:$K$777,СВЦЭМ!$A$34:$A$777,$A368,СВЦЭМ!$B$34:$B$777,B$366)+'СЕТ СН'!$F$13-'СЕТ СН'!$F$23</f>
        <v>-4.22730925999997</v>
      </c>
      <c r="C368" s="37">
        <f>SUMIFS(СВЦЭМ!$K$34:$K$777,СВЦЭМ!$A$34:$A$777,$A368,СВЦЭМ!$B$34:$B$777,C$366)+'СЕТ СН'!$F$13-'СЕТ СН'!$F$23</f>
        <v>41.015057670000033</v>
      </c>
      <c r="D368" s="37">
        <f>SUMIFS(СВЦЭМ!$K$34:$K$777,СВЦЭМ!$A$34:$A$777,$A368,СВЦЭМ!$B$34:$B$777,D$366)+'СЕТ СН'!$F$13-'СЕТ СН'!$F$23</f>
        <v>79.737831939999978</v>
      </c>
      <c r="E368" s="37">
        <f>SUMIFS(СВЦЭМ!$K$34:$K$777,СВЦЭМ!$A$34:$A$777,$A368,СВЦЭМ!$B$34:$B$777,E$366)+'СЕТ СН'!$F$13-'СЕТ СН'!$F$23</f>
        <v>94.251505530000031</v>
      </c>
      <c r="F368" s="37">
        <f>SUMIFS(СВЦЭМ!$K$34:$K$777,СВЦЭМ!$A$34:$A$777,$A368,СВЦЭМ!$B$34:$B$777,F$366)+'СЕТ СН'!$F$13-'СЕТ СН'!$F$23</f>
        <v>94.381540719999975</v>
      </c>
      <c r="G368" s="37">
        <f>SUMIFS(СВЦЭМ!$K$34:$K$777,СВЦЭМ!$A$34:$A$777,$A368,СВЦЭМ!$B$34:$B$777,G$366)+'СЕТ СН'!$F$13-'СЕТ СН'!$F$23</f>
        <v>109.97136023999997</v>
      </c>
      <c r="H368" s="37">
        <f>SUMIFS(СВЦЭМ!$K$34:$K$777,СВЦЭМ!$A$34:$A$777,$A368,СВЦЭМ!$B$34:$B$777,H$366)+'СЕТ СН'!$F$13-'СЕТ СН'!$F$23</f>
        <v>101.71239853999998</v>
      </c>
      <c r="I368" s="37">
        <f>SUMIFS(СВЦЭМ!$K$34:$K$777,СВЦЭМ!$A$34:$A$777,$A368,СВЦЭМ!$B$34:$B$777,I$366)+'СЕТ СН'!$F$13-'СЕТ СН'!$F$23</f>
        <v>96.26132948999998</v>
      </c>
      <c r="J368" s="37">
        <f>SUMIFS(СВЦЭМ!$K$34:$K$777,СВЦЭМ!$A$34:$A$777,$A368,СВЦЭМ!$B$34:$B$777,J$366)+'СЕТ СН'!$F$13-'СЕТ СН'!$F$23</f>
        <v>45.717659099999992</v>
      </c>
      <c r="K368" s="37">
        <f>SUMIFS(СВЦЭМ!$K$34:$K$777,СВЦЭМ!$A$34:$A$777,$A368,СВЦЭМ!$B$34:$B$777,K$366)+'СЕТ СН'!$F$13-'СЕТ СН'!$F$23</f>
        <v>-27.703652280000028</v>
      </c>
      <c r="L368" s="37">
        <f>SUMIFS(СВЦЭМ!$K$34:$K$777,СВЦЭМ!$A$34:$A$777,$A368,СВЦЭМ!$B$34:$B$777,L$366)+'СЕТ СН'!$F$13-'СЕТ СН'!$F$23</f>
        <v>-89.72616579999999</v>
      </c>
      <c r="M368" s="37">
        <f>SUMIFS(СВЦЭМ!$K$34:$K$777,СВЦЭМ!$A$34:$A$777,$A368,СВЦЭМ!$B$34:$B$777,M$366)+'СЕТ СН'!$F$13-'СЕТ СН'!$F$23</f>
        <v>-105.33715287000001</v>
      </c>
      <c r="N368" s="37">
        <f>SUMIFS(СВЦЭМ!$K$34:$K$777,СВЦЭМ!$A$34:$A$777,$A368,СВЦЭМ!$B$34:$B$777,N$366)+'СЕТ СН'!$F$13-'СЕТ СН'!$F$23</f>
        <v>-104.87541038000001</v>
      </c>
      <c r="O368" s="37">
        <f>SUMIFS(СВЦЭМ!$K$34:$K$777,СВЦЭМ!$A$34:$A$777,$A368,СВЦЭМ!$B$34:$B$777,O$366)+'СЕТ СН'!$F$13-'СЕТ СН'!$F$23</f>
        <v>-102.67645228999999</v>
      </c>
      <c r="P368" s="37">
        <f>SUMIFS(СВЦЭМ!$K$34:$K$777,СВЦЭМ!$A$34:$A$777,$A368,СВЦЭМ!$B$34:$B$777,P$366)+'СЕТ СН'!$F$13-'СЕТ СН'!$F$23</f>
        <v>-91.751920680000012</v>
      </c>
      <c r="Q368" s="37">
        <f>SUMIFS(СВЦЭМ!$K$34:$K$777,СВЦЭМ!$A$34:$A$777,$A368,СВЦЭМ!$B$34:$B$777,Q$366)+'СЕТ СН'!$F$13-'СЕТ СН'!$F$23</f>
        <v>-89.246281950000025</v>
      </c>
      <c r="R368" s="37">
        <f>SUMIFS(СВЦЭМ!$K$34:$K$777,СВЦЭМ!$A$34:$A$777,$A368,СВЦЭМ!$B$34:$B$777,R$366)+'СЕТ СН'!$F$13-'СЕТ СН'!$F$23</f>
        <v>-89.993954970000004</v>
      </c>
      <c r="S368" s="37">
        <f>SUMIFS(СВЦЭМ!$K$34:$K$777,СВЦЭМ!$A$34:$A$777,$A368,СВЦЭМ!$B$34:$B$777,S$366)+'СЕТ СН'!$F$13-'СЕТ СН'!$F$23</f>
        <v>-100.26113872000002</v>
      </c>
      <c r="T368" s="37">
        <f>SUMIFS(СВЦЭМ!$K$34:$K$777,СВЦЭМ!$A$34:$A$777,$A368,СВЦЭМ!$B$34:$B$777,T$366)+'СЕТ СН'!$F$13-'СЕТ СН'!$F$23</f>
        <v>-101.61371319</v>
      </c>
      <c r="U368" s="37">
        <f>SUMIFS(СВЦЭМ!$K$34:$K$777,СВЦЭМ!$A$34:$A$777,$A368,СВЦЭМ!$B$34:$B$777,U$366)+'СЕТ СН'!$F$13-'СЕТ СН'!$F$23</f>
        <v>-98.387054700000022</v>
      </c>
      <c r="V368" s="37">
        <f>SUMIFS(СВЦЭМ!$K$34:$K$777,СВЦЭМ!$A$34:$A$777,$A368,СВЦЭМ!$B$34:$B$777,V$366)+'СЕТ СН'!$F$13-'СЕТ СН'!$F$23</f>
        <v>-93.789534520000018</v>
      </c>
      <c r="W368" s="37">
        <f>SUMIFS(СВЦЭМ!$K$34:$K$777,СВЦЭМ!$A$34:$A$777,$A368,СВЦЭМ!$B$34:$B$777,W$366)+'СЕТ СН'!$F$13-'СЕТ СН'!$F$23</f>
        <v>-80.358549910000022</v>
      </c>
      <c r="X368" s="37">
        <f>SUMIFS(СВЦЭМ!$K$34:$K$777,СВЦЭМ!$A$34:$A$777,$A368,СВЦЭМ!$B$34:$B$777,X$366)+'СЕТ СН'!$F$13-'СЕТ СН'!$F$23</f>
        <v>-69.851035749999994</v>
      </c>
      <c r="Y368" s="37">
        <f>SUMIFS(СВЦЭМ!$K$34:$K$777,СВЦЭМ!$A$34:$A$777,$A368,СВЦЭМ!$B$34:$B$777,Y$366)+'СЕТ СН'!$F$13-'СЕТ СН'!$F$23</f>
        <v>-16.022926790000042</v>
      </c>
    </row>
    <row r="369" spans="1:25" ht="15.75" x14ac:dyDescent="0.2">
      <c r="A369" s="36">
        <f t="shared" ref="A369:A397" si="10">A368+1</f>
        <v>42919</v>
      </c>
      <c r="B369" s="37">
        <f>SUMIFS(СВЦЭМ!$K$34:$K$777,СВЦЭМ!$A$34:$A$777,$A369,СВЦЭМ!$B$34:$B$777,B$366)+'СЕТ СН'!$F$13-'СЕТ СН'!$F$23</f>
        <v>20.693944880000004</v>
      </c>
      <c r="C369" s="37">
        <f>SUMIFS(СВЦЭМ!$K$34:$K$777,СВЦЭМ!$A$34:$A$777,$A369,СВЦЭМ!$B$34:$B$777,C$366)+'СЕТ СН'!$F$13-'СЕТ СН'!$F$23</f>
        <v>69.534101039999996</v>
      </c>
      <c r="D369" s="37">
        <f>SUMIFS(СВЦЭМ!$K$34:$K$777,СВЦЭМ!$A$34:$A$777,$A369,СВЦЭМ!$B$34:$B$777,D$366)+'СЕТ СН'!$F$13-'СЕТ СН'!$F$23</f>
        <v>114.78945826999995</v>
      </c>
      <c r="E369" s="37">
        <f>SUMIFS(СВЦЭМ!$K$34:$K$777,СВЦЭМ!$A$34:$A$777,$A369,СВЦЭМ!$B$34:$B$777,E$366)+'СЕТ СН'!$F$13-'СЕТ СН'!$F$23</f>
        <v>120.43759811999996</v>
      </c>
      <c r="F369" s="37">
        <f>SUMIFS(СВЦЭМ!$K$34:$K$777,СВЦЭМ!$A$34:$A$777,$A369,СВЦЭМ!$B$34:$B$777,F$366)+'СЕТ СН'!$F$13-'СЕТ СН'!$F$23</f>
        <v>114.92225011999994</v>
      </c>
      <c r="G369" s="37">
        <f>SUMIFS(СВЦЭМ!$K$34:$K$777,СВЦЭМ!$A$34:$A$777,$A369,СВЦЭМ!$B$34:$B$777,G$366)+'СЕТ СН'!$F$13-'СЕТ СН'!$F$23</f>
        <v>118.41054221000002</v>
      </c>
      <c r="H369" s="37">
        <f>SUMIFS(СВЦЭМ!$K$34:$K$777,СВЦЭМ!$A$34:$A$777,$A369,СВЦЭМ!$B$34:$B$777,H$366)+'СЕТ СН'!$F$13-'СЕТ СН'!$F$23</f>
        <v>140.87609350000002</v>
      </c>
      <c r="I369" s="37">
        <f>SUMIFS(СВЦЭМ!$K$34:$K$777,СВЦЭМ!$A$34:$A$777,$A369,СВЦЭМ!$B$34:$B$777,I$366)+'СЕТ СН'!$F$13-'СЕТ СН'!$F$23</f>
        <v>97.096690259999946</v>
      </c>
      <c r="J369" s="37">
        <f>SUMIFS(СВЦЭМ!$K$34:$K$777,СВЦЭМ!$A$34:$A$777,$A369,СВЦЭМ!$B$34:$B$777,J$366)+'СЕТ СН'!$F$13-'СЕТ СН'!$F$23</f>
        <v>23.531968320000033</v>
      </c>
      <c r="K369" s="37">
        <f>SUMIFS(СВЦЭМ!$K$34:$K$777,СВЦЭМ!$A$34:$A$777,$A369,СВЦЭМ!$B$34:$B$777,K$366)+'СЕТ СН'!$F$13-'СЕТ СН'!$F$23</f>
        <v>-40.473769530000027</v>
      </c>
      <c r="L369" s="37">
        <f>SUMIFS(СВЦЭМ!$K$34:$K$777,СВЦЭМ!$A$34:$A$777,$A369,СВЦЭМ!$B$34:$B$777,L$366)+'СЕТ СН'!$F$13-'СЕТ СН'!$F$23</f>
        <v>-72.042308719999994</v>
      </c>
      <c r="M369" s="37">
        <f>SUMIFS(СВЦЭМ!$K$34:$K$777,СВЦЭМ!$A$34:$A$777,$A369,СВЦЭМ!$B$34:$B$777,M$366)+'СЕТ СН'!$F$13-'СЕТ СН'!$F$23</f>
        <v>-85.035738879999997</v>
      </c>
      <c r="N369" s="37">
        <f>SUMIFS(СВЦЭМ!$K$34:$K$777,СВЦЭМ!$A$34:$A$777,$A369,СВЦЭМ!$B$34:$B$777,N$366)+'СЕТ СН'!$F$13-'СЕТ СН'!$F$23</f>
        <v>-95.281331710000018</v>
      </c>
      <c r="O369" s="37">
        <f>SUMIFS(СВЦЭМ!$K$34:$K$777,СВЦЭМ!$A$34:$A$777,$A369,СВЦЭМ!$B$34:$B$777,O$366)+'СЕТ СН'!$F$13-'СЕТ СН'!$F$23</f>
        <v>-85.665180029999988</v>
      </c>
      <c r="P369" s="37">
        <f>SUMIFS(СВЦЭМ!$K$34:$K$777,СВЦЭМ!$A$34:$A$777,$A369,СВЦЭМ!$B$34:$B$777,P$366)+'СЕТ СН'!$F$13-'СЕТ СН'!$F$23</f>
        <v>-82.667592930000012</v>
      </c>
      <c r="Q369" s="37">
        <f>SUMIFS(СВЦЭМ!$K$34:$K$777,СВЦЭМ!$A$34:$A$777,$A369,СВЦЭМ!$B$34:$B$777,Q$366)+'СЕТ СН'!$F$13-'СЕТ СН'!$F$23</f>
        <v>-81.347806189999972</v>
      </c>
      <c r="R369" s="37">
        <f>SUMIFS(СВЦЭМ!$K$34:$K$777,СВЦЭМ!$A$34:$A$777,$A369,СВЦЭМ!$B$34:$B$777,R$366)+'СЕТ СН'!$F$13-'СЕТ СН'!$F$23</f>
        <v>-77.517703089999998</v>
      </c>
      <c r="S369" s="37">
        <f>SUMIFS(СВЦЭМ!$K$34:$K$777,СВЦЭМ!$A$34:$A$777,$A369,СВЦЭМ!$B$34:$B$777,S$366)+'СЕТ СН'!$F$13-'СЕТ СН'!$F$23</f>
        <v>-90.95764754999999</v>
      </c>
      <c r="T369" s="37">
        <f>SUMIFS(СВЦЭМ!$K$34:$K$777,СВЦЭМ!$A$34:$A$777,$A369,СВЦЭМ!$B$34:$B$777,T$366)+'СЕТ СН'!$F$13-'СЕТ СН'!$F$23</f>
        <v>-84.424022840000021</v>
      </c>
      <c r="U369" s="37">
        <f>SUMIFS(СВЦЭМ!$K$34:$K$777,СВЦЭМ!$A$34:$A$777,$A369,СВЦЭМ!$B$34:$B$777,U$366)+'СЕТ СН'!$F$13-'СЕТ СН'!$F$23</f>
        <v>-88.951241470000014</v>
      </c>
      <c r="V369" s="37">
        <f>SUMIFS(СВЦЭМ!$K$34:$K$777,СВЦЭМ!$A$34:$A$777,$A369,СВЦЭМ!$B$34:$B$777,V$366)+'СЕТ СН'!$F$13-'СЕТ СН'!$F$23</f>
        <v>-80.92228289000002</v>
      </c>
      <c r="W369" s="37">
        <f>SUMIFS(СВЦЭМ!$K$34:$K$777,СВЦЭМ!$A$34:$A$777,$A369,СВЦЭМ!$B$34:$B$777,W$366)+'СЕТ СН'!$F$13-'СЕТ СН'!$F$23</f>
        <v>-64.569641280000042</v>
      </c>
      <c r="X369" s="37">
        <f>SUMIFS(СВЦЭМ!$K$34:$K$777,СВЦЭМ!$A$34:$A$777,$A369,СВЦЭМ!$B$34:$B$777,X$366)+'СЕТ СН'!$F$13-'СЕТ СН'!$F$23</f>
        <v>-17.532408560000022</v>
      </c>
      <c r="Y369" s="37">
        <f>SUMIFS(СВЦЭМ!$K$34:$K$777,СВЦЭМ!$A$34:$A$777,$A369,СВЦЭМ!$B$34:$B$777,Y$366)+'СЕТ СН'!$F$13-'СЕТ СН'!$F$23</f>
        <v>22.372002560000055</v>
      </c>
    </row>
    <row r="370" spans="1:25" ht="15.75" x14ac:dyDescent="0.2">
      <c r="A370" s="36">
        <f t="shared" si="10"/>
        <v>42920</v>
      </c>
      <c r="B370" s="37">
        <f>SUMIFS(СВЦЭМ!$K$34:$K$777,СВЦЭМ!$A$34:$A$777,$A370,СВЦЭМ!$B$34:$B$777,B$366)+'СЕТ СН'!$F$13-'СЕТ СН'!$F$23</f>
        <v>19.935700699999984</v>
      </c>
      <c r="C370" s="37">
        <f>SUMIFS(СВЦЭМ!$K$34:$K$777,СВЦЭМ!$A$34:$A$777,$A370,СВЦЭМ!$B$34:$B$777,C$366)+'СЕТ СН'!$F$13-'СЕТ СН'!$F$23</f>
        <v>61.100197080000044</v>
      </c>
      <c r="D370" s="37">
        <f>SUMIFS(СВЦЭМ!$K$34:$K$777,СВЦЭМ!$A$34:$A$777,$A370,СВЦЭМ!$B$34:$B$777,D$366)+'СЕТ СН'!$F$13-'СЕТ СН'!$F$23</f>
        <v>112.55664750999995</v>
      </c>
      <c r="E370" s="37">
        <f>SUMIFS(СВЦЭМ!$K$34:$K$777,СВЦЭМ!$A$34:$A$777,$A370,СВЦЭМ!$B$34:$B$777,E$366)+'СЕТ СН'!$F$13-'СЕТ СН'!$F$23</f>
        <v>116.75805771</v>
      </c>
      <c r="F370" s="37">
        <f>SUMIFS(СВЦЭМ!$K$34:$K$777,СВЦЭМ!$A$34:$A$777,$A370,СВЦЭМ!$B$34:$B$777,F$366)+'СЕТ СН'!$F$13-'СЕТ СН'!$F$23</f>
        <v>112.17883323000001</v>
      </c>
      <c r="G370" s="37">
        <f>SUMIFS(СВЦЭМ!$K$34:$K$777,СВЦЭМ!$A$34:$A$777,$A370,СВЦЭМ!$B$34:$B$777,G$366)+'СЕТ СН'!$F$13-'СЕТ СН'!$F$23</f>
        <v>114.25393037000003</v>
      </c>
      <c r="H370" s="37">
        <f>SUMIFS(СВЦЭМ!$K$34:$K$777,СВЦЭМ!$A$34:$A$777,$A370,СВЦЭМ!$B$34:$B$777,H$366)+'СЕТ СН'!$F$13-'СЕТ СН'!$F$23</f>
        <v>135.81262250999998</v>
      </c>
      <c r="I370" s="37">
        <f>SUMIFS(СВЦЭМ!$K$34:$K$777,СВЦЭМ!$A$34:$A$777,$A370,СВЦЭМ!$B$34:$B$777,I$366)+'СЕТ СН'!$F$13-'СЕТ СН'!$F$23</f>
        <v>68.835038980000036</v>
      </c>
      <c r="J370" s="37">
        <f>SUMIFS(СВЦЭМ!$K$34:$K$777,СВЦЭМ!$A$34:$A$777,$A370,СВЦЭМ!$B$34:$B$777,J$366)+'СЕТ СН'!$F$13-'СЕТ СН'!$F$23</f>
        <v>-6.0261231099999577</v>
      </c>
      <c r="K370" s="37">
        <f>SUMIFS(СВЦЭМ!$K$34:$K$777,СВЦЭМ!$A$34:$A$777,$A370,СВЦЭМ!$B$34:$B$777,K$366)+'СЕТ СН'!$F$13-'СЕТ СН'!$F$23</f>
        <v>-58.760798069999964</v>
      </c>
      <c r="L370" s="37">
        <f>SUMIFS(СВЦЭМ!$K$34:$K$777,СВЦЭМ!$A$34:$A$777,$A370,СВЦЭМ!$B$34:$B$777,L$366)+'СЕТ СН'!$F$13-'СЕТ СН'!$F$23</f>
        <v>-102.85532762999998</v>
      </c>
      <c r="M370" s="37">
        <f>SUMIFS(СВЦЭМ!$K$34:$K$777,СВЦЭМ!$A$34:$A$777,$A370,СВЦЭМ!$B$34:$B$777,M$366)+'СЕТ СН'!$F$13-'СЕТ СН'!$F$23</f>
        <v>-113.26472273000002</v>
      </c>
      <c r="N370" s="37">
        <f>SUMIFS(СВЦЭМ!$K$34:$K$777,СВЦЭМ!$A$34:$A$777,$A370,СВЦЭМ!$B$34:$B$777,N$366)+'СЕТ СН'!$F$13-'СЕТ СН'!$F$23</f>
        <v>-117.10610498</v>
      </c>
      <c r="O370" s="37">
        <f>SUMIFS(СВЦЭМ!$K$34:$K$777,СВЦЭМ!$A$34:$A$777,$A370,СВЦЭМ!$B$34:$B$777,O$366)+'СЕТ СН'!$F$13-'СЕТ СН'!$F$23</f>
        <v>-110.39007371999998</v>
      </c>
      <c r="P370" s="37">
        <f>SUMIFS(СВЦЭМ!$K$34:$K$777,СВЦЭМ!$A$34:$A$777,$A370,СВЦЭМ!$B$34:$B$777,P$366)+'СЕТ СН'!$F$13-'СЕТ СН'!$F$23</f>
        <v>-104.21604514000001</v>
      </c>
      <c r="Q370" s="37">
        <f>SUMIFS(СВЦЭМ!$K$34:$K$777,СВЦЭМ!$A$34:$A$777,$A370,СВЦЭМ!$B$34:$B$777,Q$366)+'СЕТ СН'!$F$13-'СЕТ СН'!$F$23</f>
        <v>-98.660677290000024</v>
      </c>
      <c r="R370" s="37">
        <f>SUMIFS(СВЦЭМ!$K$34:$K$777,СВЦЭМ!$A$34:$A$777,$A370,СВЦЭМ!$B$34:$B$777,R$366)+'СЕТ СН'!$F$13-'СЕТ СН'!$F$23</f>
        <v>-81.793450839999991</v>
      </c>
      <c r="S370" s="37">
        <f>SUMIFS(СВЦЭМ!$K$34:$K$777,СВЦЭМ!$A$34:$A$777,$A370,СВЦЭМ!$B$34:$B$777,S$366)+'СЕТ СН'!$F$13-'СЕТ СН'!$F$23</f>
        <v>-68.430028929999992</v>
      </c>
      <c r="T370" s="37">
        <f>SUMIFS(СВЦЭМ!$K$34:$K$777,СВЦЭМ!$A$34:$A$777,$A370,СВЦЭМ!$B$34:$B$777,T$366)+'СЕТ СН'!$F$13-'СЕТ СН'!$F$23</f>
        <v>-49.534534160000021</v>
      </c>
      <c r="U370" s="37">
        <f>SUMIFS(СВЦЭМ!$K$34:$K$777,СВЦЭМ!$A$34:$A$777,$A370,СВЦЭМ!$B$34:$B$777,U$366)+'СЕТ СН'!$F$13-'СЕТ СН'!$F$23</f>
        <v>-47.422431309999979</v>
      </c>
      <c r="V370" s="37">
        <f>SUMIFS(СВЦЭМ!$K$34:$K$777,СВЦЭМ!$A$34:$A$777,$A370,СВЦЭМ!$B$34:$B$777,V$366)+'СЕТ СН'!$F$13-'СЕТ СН'!$F$23</f>
        <v>-40.617792890000032</v>
      </c>
      <c r="W370" s="37">
        <f>SUMIFS(СВЦЭМ!$K$34:$K$777,СВЦЭМ!$A$34:$A$777,$A370,СВЦЭМ!$B$34:$B$777,W$366)+'СЕТ СН'!$F$13-'СЕТ СН'!$F$23</f>
        <v>-27.365500229999952</v>
      </c>
      <c r="X370" s="37">
        <f>SUMIFS(СВЦЭМ!$K$34:$K$777,СВЦЭМ!$A$34:$A$777,$A370,СВЦЭМ!$B$34:$B$777,X$366)+'СЕТ СН'!$F$13-'СЕТ СН'!$F$23</f>
        <v>-26.007445680000046</v>
      </c>
      <c r="Y370" s="37">
        <f>SUMIFS(СВЦЭМ!$K$34:$K$777,СВЦЭМ!$A$34:$A$777,$A370,СВЦЭМ!$B$34:$B$777,Y$366)+'СЕТ СН'!$F$13-'СЕТ СН'!$F$23</f>
        <v>11.159809300000006</v>
      </c>
    </row>
    <row r="371" spans="1:25" ht="15.75" x14ac:dyDescent="0.2">
      <c r="A371" s="36">
        <f t="shared" si="10"/>
        <v>42921</v>
      </c>
      <c r="B371" s="37">
        <f>SUMIFS(СВЦЭМ!$K$34:$K$777,СВЦЭМ!$A$34:$A$777,$A371,СВЦЭМ!$B$34:$B$777,B$366)+'СЕТ СН'!$F$13-'СЕТ СН'!$F$23</f>
        <v>17.807484390000013</v>
      </c>
      <c r="C371" s="37">
        <f>SUMIFS(СВЦЭМ!$K$34:$K$777,СВЦЭМ!$A$34:$A$777,$A371,СВЦЭМ!$B$34:$B$777,C$366)+'СЕТ СН'!$F$13-'СЕТ СН'!$F$23</f>
        <v>97.621111179999957</v>
      </c>
      <c r="D371" s="37">
        <f>SUMIFS(СВЦЭМ!$K$34:$K$777,СВЦЭМ!$A$34:$A$777,$A371,СВЦЭМ!$B$34:$B$777,D$366)+'СЕТ СН'!$F$13-'СЕТ СН'!$F$23</f>
        <v>111.01440935000005</v>
      </c>
      <c r="E371" s="37">
        <f>SUMIFS(СВЦЭМ!$K$34:$K$777,СВЦЭМ!$A$34:$A$777,$A371,СВЦЭМ!$B$34:$B$777,E$366)+'СЕТ СН'!$F$13-'СЕТ СН'!$F$23</f>
        <v>112.59521580000001</v>
      </c>
      <c r="F371" s="37">
        <f>SUMIFS(СВЦЭМ!$K$34:$K$777,СВЦЭМ!$A$34:$A$777,$A371,СВЦЭМ!$B$34:$B$777,F$366)+'СЕТ СН'!$F$13-'СЕТ СН'!$F$23</f>
        <v>111.40387611000006</v>
      </c>
      <c r="G371" s="37">
        <f>SUMIFS(СВЦЭМ!$K$34:$K$777,СВЦЭМ!$A$34:$A$777,$A371,СВЦЭМ!$B$34:$B$777,G$366)+'СЕТ СН'!$F$13-'СЕТ СН'!$F$23</f>
        <v>113.25163429999998</v>
      </c>
      <c r="H371" s="37">
        <f>SUMIFS(СВЦЭМ!$K$34:$K$777,СВЦЭМ!$A$34:$A$777,$A371,СВЦЭМ!$B$34:$B$777,H$366)+'СЕТ СН'!$F$13-'СЕТ СН'!$F$23</f>
        <v>139.95411655999999</v>
      </c>
      <c r="I371" s="37">
        <f>SUMIFS(СВЦЭМ!$K$34:$K$777,СВЦЭМ!$A$34:$A$777,$A371,СВЦЭМ!$B$34:$B$777,I$366)+'СЕТ СН'!$F$13-'СЕТ СН'!$F$23</f>
        <v>70.515403129999982</v>
      </c>
      <c r="J371" s="37">
        <f>SUMIFS(СВЦЭМ!$K$34:$K$777,СВЦЭМ!$A$34:$A$777,$A371,СВЦЭМ!$B$34:$B$777,J$366)+'СЕТ СН'!$F$13-'СЕТ СН'!$F$23</f>
        <v>9.7086494699999548</v>
      </c>
      <c r="K371" s="37">
        <f>SUMIFS(СВЦЭМ!$K$34:$K$777,СВЦЭМ!$A$34:$A$777,$A371,СВЦЭМ!$B$34:$B$777,K$366)+'СЕТ СН'!$F$13-'СЕТ СН'!$F$23</f>
        <v>-44.343171070000039</v>
      </c>
      <c r="L371" s="37">
        <f>SUMIFS(СВЦЭМ!$K$34:$K$777,СВЦЭМ!$A$34:$A$777,$A371,СВЦЭМ!$B$34:$B$777,L$366)+'СЕТ СН'!$F$13-'СЕТ СН'!$F$23</f>
        <v>-89.900580690000027</v>
      </c>
      <c r="M371" s="37">
        <f>SUMIFS(СВЦЭМ!$K$34:$K$777,СВЦЭМ!$A$34:$A$777,$A371,СВЦЭМ!$B$34:$B$777,M$366)+'СЕТ СН'!$F$13-'СЕТ СН'!$F$23</f>
        <v>-98.717760010000006</v>
      </c>
      <c r="N371" s="37">
        <f>SUMIFS(СВЦЭМ!$K$34:$K$777,СВЦЭМ!$A$34:$A$777,$A371,СВЦЭМ!$B$34:$B$777,N$366)+'СЕТ СН'!$F$13-'СЕТ СН'!$F$23</f>
        <v>-92.115445249999993</v>
      </c>
      <c r="O371" s="37">
        <f>SUMIFS(СВЦЭМ!$K$34:$K$777,СВЦЭМ!$A$34:$A$777,$A371,СВЦЭМ!$B$34:$B$777,O$366)+'СЕТ СН'!$F$13-'СЕТ СН'!$F$23</f>
        <v>-84.245985280000014</v>
      </c>
      <c r="P371" s="37">
        <f>SUMIFS(СВЦЭМ!$K$34:$K$777,СВЦЭМ!$A$34:$A$777,$A371,СВЦЭМ!$B$34:$B$777,P$366)+'СЕТ СН'!$F$13-'СЕТ СН'!$F$23</f>
        <v>-81.553867239999988</v>
      </c>
      <c r="Q371" s="37">
        <f>SUMIFS(СВЦЭМ!$K$34:$K$777,СВЦЭМ!$A$34:$A$777,$A371,СВЦЭМ!$B$34:$B$777,Q$366)+'СЕТ СН'!$F$13-'СЕТ СН'!$F$23</f>
        <v>-82.849014350000004</v>
      </c>
      <c r="R371" s="37">
        <f>SUMIFS(СВЦЭМ!$K$34:$K$777,СВЦЭМ!$A$34:$A$777,$A371,СВЦЭМ!$B$34:$B$777,R$366)+'СЕТ СН'!$F$13-'СЕТ СН'!$F$23</f>
        <v>-77.369001040000001</v>
      </c>
      <c r="S371" s="37">
        <f>SUMIFS(СВЦЭМ!$K$34:$K$777,СВЦЭМ!$A$34:$A$777,$A371,СВЦЭМ!$B$34:$B$777,S$366)+'СЕТ СН'!$F$13-'СЕТ СН'!$F$23</f>
        <v>-85.781473619999986</v>
      </c>
      <c r="T371" s="37">
        <f>SUMIFS(СВЦЭМ!$K$34:$K$777,СВЦЭМ!$A$34:$A$777,$A371,СВЦЭМ!$B$34:$B$777,T$366)+'СЕТ СН'!$F$13-'СЕТ СН'!$F$23</f>
        <v>-80.970098039999982</v>
      </c>
      <c r="U371" s="37">
        <f>SUMIFS(СВЦЭМ!$K$34:$K$777,СВЦЭМ!$A$34:$A$777,$A371,СВЦЭМ!$B$34:$B$777,U$366)+'СЕТ СН'!$F$13-'СЕТ СН'!$F$23</f>
        <v>-78.736167819999991</v>
      </c>
      <c r="V371" s="37">
        <f>SUMIFS(СВЦЭМ!$K$34:$K$777,СВЦЭМ!$A$34:$A$777,$A371,СВЦЭМ!$B$34:$B$777,V$366)+'СЕТ СН'!$F$13-'СЕТ СН'!$F$23</f>
        <v>-69.073186539999995</v>
      </c>
      <c r="W371" s="37">
        <f>SUMIFS(СВЦЭМ!$K$34:$K$777,СВЦЭМ!$A$34:$A$777,$A371,СВЦЭМ!$B$34:$B$777,W$366)+'СЕТ СН'!$F$13-'СЕТ СН'!$F$23</f>
        <v>-51.777445080000007</v>
      </c>
      <c r="X371" s="37">
        <f>SUMIFS(СВЦЭМ!$K$34:$K$777,СВЦЭМ!$A$34:$A$777,$A371,СВЦЭМ!$B$34:$B$777,X$366)+'СЕТ СН'!$F$13-'СЕТ СН'!$F$23</f>
        <v>-36.478075940000053</v>
      </c>
      <c r="Y371" s="37">
        <f>SUMIFS(СВЦЭМ!$K$34:$K$777,СВЦЭМ!$A$34:$A$777,$A371,СВЦЭМ!$B$34:$B$777,Y$366)+'СЕТ СН'!$F$13-'СЕТ СН'!$F$23</f>
        <v>-6.8263580300000513</v>
      </c>
    </row>
    <row r="372" spans="1:25" ht="15.75" x14ac:dyDescent="0.2">
      <c r="A372" s="36">
        <f t="shared" si="10"/>
        <v>42922</v>
      </c>
      <c r="B372" s="37">
        <f>SUMIFS(СВЦЭМ!$K$34:$K$777,СВЦЭМ!$A$34:$A$777,$A372,СВЦЭМ!$B$34:$B$777,B$366)+'СЕТ СН'!$F$13-'СЕТ СН'!$F$23</f>
        <v>59.37549019000005</v>
      </c>
      <c r="C372" s="37">
        <f>SUMIFS(СВЦЭМ!$K$34:$K$777,СВЦЭМ!$A$34:$A$777,$A372,СВЦЭМ!$B$34:$B$777,C$366)+'СЕТ СН'!$F$13-'СЕТ СН'!$F$23</f>
        <v>98.557990590000031</v>
      </c>
      <c r="D372" s="37">
        <f>SUMIFS(СВЦЭМ!$K$34:$K$777,СВЦЭМ!$A$34:$A$777,$A372,СВЦЭМ!$B$34:$B$777,D$366)+'СЕТ СН'!$F$13-'СЕТ СН'!$F$23</f>
        <v>129.96074709000004</v>
      </c>
      <c r="E372" s="37">
        <f>SUMIFS(СВЦЭМ!$K$34:$K$777,СВЦЭМ!$A$34:$A$777,$A372,СВЦЭМ!$B$34:$B$777,E$366)+'СЕТ СН'!$F$13-'СЕТ СН'!$F$23</f>
        <v>132.24548232999996</v>
      </c>
      <c r="F372" s="37">
        <f>SUMIFS(СВЦЭМ!$K$34:$K$777,СВЦЭМ!$A$34:$A$777,$A372,СВЦЭМ!$B$34:$B$777,F$366)+'СЕТ СН'!$F$13-'СЕТ СН'!$F$23</f>
        <v>137.56921980000004</v>
      </c>
      <c r="G372" s="37">
        <f>SUMIFS(СВЦЭМ!$K$34:$K$777,СВЦЭМ!$A$34:$A$777,$A372,СВЦЭМ!$B$34:$B$777,G$366)+'СЕТ СН'!$F$13-'СЕТ СН'!$F$23</f>
        <v>136.94687257999999</v>
      </c>
      <c r="H372" s="37">
        <f>SUMIFS(СВЦЭМ!$K$34:$K$777,СВЦЭМ!$A$34:$A$777,$A372,СВЦЭМ!$B$34:$B$777,H$366)+'СЕТ СН'!$F$13-'СЕТ СН'!$F$23</f>
        <v>157.88306809000005</v>
      </c>
      <c r="I372" s="37">
        <f>SUMIFS(СВЦЭМ!$K$34:$K$777,СВЦЭМ!$A$34:$A$777,$A372,СВЦЭМ!$B$34:$B$777,I$366)+'СЕТ СН'!$F$13-'СЕТ СН'!$F$23</f>
        <v>106.97657478999997</v>
      </c>
      <c r="J372" s="37">
        <f>SUMIFS(СВЦЭМ!$K$34:$K$777,СВЦЭМ!$A$34:$A$777,$A372,СВЦЭМ!$B$34:$B$777,J$366)+'СЕТ СН'!$F$13-'СЕТ СН'!$F$23</f>
        <v>24.117756979999967</v>
      </c>
      <c r="K372" s="37">
        <f>SUMIFS(СВЦЭМ!$K$34:$K$777,СВЦЭМ!$A$34:$A$777,$A372,СВЦЭМ!$B$34:$B$777,K$366)+'СЕТ СН'!$F$13-'СЕТ СН'!$F$23</f>
        <v>-38.590336279999974</v>
      </c>
      <c r="L372" s="37">
        <f>SUMIFS(СВЦЭМ!$K$34:$K$777,СВЦЭМ!$A$34:$A$777,$A372,СВЦЭМ!$B$34:$B$777,L$366)+'СЕТ СН'!$F$13-'СЕТ СН'!$F$23</f>
        <v>-81.204567469999972</v>
      </c>
      <c r="M372" s="37">
        <f>SUMIFS(СВЦЭМ!$K$34:$K$777,СВЦЭМ!$A$34:$A$777,$A372,СВЦЭМ!$B$34:$B$777,M$366)+'СЕТ СН'!$F$13-'СЕТ СН'!$F$23</f>
        <v>-95.447900650000008</v>
      </c>
      <c r="N372" s="37">
        <f>SUMIFS(СВЦЭМ!$K$34:$K$777,СВЦЭМ!$A$34:$A$777,$A372,СВЦЭМ!$B$34:$B$777,N$366)+'СЕТ СН'!$F$13-'СЕТ СН'!$F$23</f>
        <v>-98.551635630000021</v>
      </c>
      <c r="O372" s="37">
        <f>SUMIFS(СВЦЭМ!$K$34:$K$777,СВЦЭМ!$A$34:$A$777,$A372,СВЦЭМ!$B$34:$B$777,O$366)+'СЕТ СН'!$F$13-'СЕТ СН'!$F$23</f>
        <v>-93.167928070000016</v>
      </c>
      <c r="P372" s="37">
        <f>SUMIFS(СВЦЭМ!$K$34:$K$777,СВЦЭМ!$A$34:$A$777,$A372,СВЦЭМ!$B$34:$B$777,P$366)+'СЕТ СН'!$F$13-'СЕТ СН'!$F$23</f>
        <v>-91.137772869999992</v>
      </c>
      <c r="Q372" s="37">
        <f>SUMIFS(СВЦЭМ!$K$34:$K$777,СВЦЭМ!$A$34:$A$777,$A372,СВЦЭМ!$B$34:$B$777,Q$366)+'СЕТ СН'!$F$13-'СЕТ СН'!$F$23</f>
        <v>-86.268203400000004</v>
      </c>
      <c r="R372" s="37">
        <f>SUMIFS(СВЦЭМ!$K$34:$K$777,СВЦЭМ!$A$34:$A$777,$A372,СВЦЭМ!$B$34:$B$777,R$366)+'СЕТ СН'!$F$13-'СЕТ СН'!$F$23</f>
        <v>-81.916074429999981</v>
      </c>
      <c r="S372" s="37">
        <f>SUMIFS(СВЦЭМ!$K$34:$K$777,СВЦЭМ!$A$34:$A$777,$A372,СВЦЭМ!$B$34:$B$777,S$366)+'СЕТ СН'!$F$13-'СЕТ СН'!$F$23</f>
        <v>-86.465467999999987</v>
      </c>
      <c r="T372" s="37">
        <f>SUMIFS(СВЦЭМ!$K$34:$K$777,СВЦЭМ!$A$34:$A$777,$A372,СВЦЭМ!$B$34:$B$777,T$366)+'СЕТ СН'!$F$13-'СЕТ СН'!$F$23</f>
        <v>-84.589109689999987</v>
      </c>
      <c r="U372" s="37">
        <f>SUMIFS(СВЦЭМ!$K$34:$K$777,СВЦЭМ!$A$34:$A$777,$A372,СВЦЭМ!$B$34:$B$777,U$366)+'СЕТ СН'!$F$13-'СЕТ СН'!$F$23</f>
        <v>-84.270364050000012</v>
      </c>
      <c r="V372" s="37">
        <f>SUMIFS(СВЦЭМ!$K$34:$K$777,СВЦЭМ!$A$34:$A$777,$A372,СВЦЭМ!$B$34:$B$777,V$366)+'СЕТ СН'!$F$13-'СЕТ СН'!$F$23</f>
        <v>-76.504702090000023</v>
      </c>
      <c r="W372" s="37">
        <f>SUMIFS(СВЦЭМ!$K$34:$K$777,СВЦЭМ!$A$34:$A$777,$A372,СВЦЭМ!$B$34:$B$777,W$366)+'СЕТ СН'!$F$13-'СЕТ СН'!$F$23</f>
        <v>-57.012113709999994</v>
      </c>
      <c r="X372" s="37">
        <f>SUMIFS(СВЦЭМ!$K$34:$K$777,СВЦЭМ!$A$34:$A$777,$A372,СВЦЭМ!$B$34:$B$777,X$366)+'СЕТ СН'!$F$13-'СЕТ СН'!$F$23</f>
        <v>-21.627990640000007</v>
      </c>
      <c r="Y372" s="37">
        <f>SUMIFS(СВЦЭМ!$K$34:$K$777,СВЦЭМ!$A$34:$A$777,$A372,СВЦЭМ!$B$34:$B$777,Y$366)+'СЕТ СН'!$F$13-'СЕТ СН'!$F$23</f>
        <v>17.732683130000055</v>
      </c>
    </row>
    <row r="373" spans="1:25" ht="15.75" x14ac:dyDescent="0.2">
      <c r="A373" s="36">
        <f t="shared" si="10"/>
        <v>42923</v>
      </c>
      <c r="B373" s="37">
        <f>SUMIFS(СВЦЭМ!$K$34:$K$777,СВЦЭМ!$A$34:$A$777,$A373,СВЦЭМ!$B$34:$B$777,B$366)+'СЕТ СН'!$F$13-'СЕТ СН'!$F$23</f>
        <v>31.669255890000045</v>
      </c>
      <c r="C373" s="37">
        <f>SUMIFS(СВЦЭМ!$K$34:$K$777,СВЦЭМ!$A$34:$A$777,$A373,СВЦЭМ!$B$34:$B$777,C$366)+'СЕТ СН'!$F$13-'СЕТ СН'!$F$23</f>
        <v>110.55025509999996</v>
      </c>
      <c r="D373" s="37">
        <f>SUMIFS(СВЦЭМ!$K$34:$K$777,СВЦЭМ!$A$34:$A$777,$A373,СВЦЭМ!$B$34:$B$777,D$366)+'СЕТ СН'!$F$13-'СЕТ СН'!$F$23</f>
        <v>121.57429986</v>
      </c>
      <c r="E373" s="37">
        <f>SUMIFS(СВЦЭМ!$K$34:$K$777,СВЦЭМ!$A$34:$A$777,$A373,СВЦЭМ!$B$34:$B$777,E$366)+'СЕТ СН'!$F$13-'СЕТ СН'!$F$23</f>
        <v>130.17036326000004</v>
      </c>
      <c r="F373" s="37">
        <f>SUMIFS(СВЦЭМ!$K$34:$K$777,СВЦЭМ!$A$34:$A$777,$A373,СВЦЭМ!$B$34:$B$777,F$366)+'СЕТ СН'!$F$13-'СЕТ СН'!$F$23</f>
        <v>127.75864780999996</v>
      </c>
      <c r="G373" s="37">
        <f>SUMIFS(СВЦЭМ!$K$34:$K$777,СВЦЭМ!$A$34:$A$777,$A373,СВЦЭМ!$B$34:$B$777,G$366)+'СЕТ СН'!$F$13-'СЕТ СН'!$F$23</f>
        <v>125.43812938999997</v>
      </c>
      <c r="H373" s="37">
        <f>SUMIFS(СВЦЭМ!$K$34:$K$777,СВЦЭМ!$A$34:$A$777,$A373,СВЦЭМ!$B$34:$B$777,H$366)+'СЕТ СН'!$F$13-'СЕТ СН'!$F$23</f>
        <v>150.39304562999996</v>
      </c>
      <c r="I373" s="37">
        <f>SUMIFS(СВЦЭМ!$K$34:$K$777,СВЦЭМ!$A$34:$A$777,$A373,СВЦЭМ!$B$34:$B$777,I$366)+'СЕТ СН'!$F$13-'СЕТ СН'!$F$23</f>
        <v>122.01141756000004</v>
      </c>
      <c r="J373" s="37">
        <f>SUMIFS(СВЦЭМ!$K$34:$K$777,СВЦЭМ!$A$34:$A$777,$A373,СВЦЭМ!$B$34:$B$777,J$366)+'СЕТ СН'!$F$13-'СЕТ СН'!$F$23</f>
        <v>39.97933680999995</v>
      </c>
      <c r="K373" s="37">
        <f>SUMIFS(СВЦЭМ!$K$34:$K$777,СВЦЭМ!$A$34:$A$777,$A373,СВЦЭМ!$B$34:$B$777,K$366)+'СЕТ СН'!$F$13-'СЕТ СН'!$F$23</f>
        <v>-24.108905690000029</v>
      </c>
      <c r="L373" s="37">
        <f>SUMIFS(СВЦЭМ!$K$34:$K$777,СВЦЭМ!$A$34:$A$777,$A373,СВЦЭМ!$B$34:$B$777,L$366)+'СЕТ СН'!$F$13-'СЕТ СН'!$F$23</f>
        <v>-70.708952119999992</v>
      </c>
      <c r="M373" s="37">
        <f>SUMIFS(СВЦЭМ!$K$34:$K$777,СВЦЭМ!$A$34:$A$777,$A373,СВЦЭМ!$B$34:$B$777,M$366)+'СЕТ СН'!$F$13-'СЕТ СН'!$F$23</f>
        <v>-86.422600129999978</v>
      </c>
      <c r="N373" s="37">
        <f>SUMIFS(СВЦЭМ!$K$34:$K$777,СВЦЭМ!$A$34:$A$777,$A373,СВЦЭМ!$B$34:$B$777,N$366)+'СЕТ СН'!$F$13-'СЕТ СН'!$F$23</f>
        <v>-88.940548960000001</v>
      </c>
      <c r="O373" s="37">
        <f>SUMIFS(СВЦЭМ!$K$34:$K$777,СВЦЭМ!$A$34:$A$777,$A373,СВЦЭМ!$B$34:$B$777,O$366)+'СЕТ СН'!$F$13-'СЕТ СН'!$F$23</f>
        <v>-83.866327389999981</v>
      </c>
      <c r="P373" s="37">
        <f>SUMIFS(СВЦЭМ!$K$34:$K$777,СВЦЭМ!$A$34:$A$777,$A373,СВЦЭМ!$B$34:$B$777,P$366)+'СЕТ СН'!$F$13-'СЕТ СН'!$F$23</f>
        <v>-81.09267877000002</v>
      </c>
      <c r="Q373" s="37">
        <f>SUMIFS(СВЦЭМ!$K$34:$K$777,СВЦЭМ!$A$34:$A$777,$A373,СВЦЭМ!$B$34:$B$777,Q$366)+'СЕТ СН'!$F$13-'СЕТ СН'!$F$23</f>
        <v>-83.240453639999998</v>
      </c>
      <c r="R373" s="37">
        <f>SUMIFS(СВЦЭМ!$K$34:$K$777,СВЦЭМ!$A$34:$A$777,$A373,СВЦЭМ!$B$34:$B$777,R$366)+'СЕТ СН'!$F$13-'СЕТ СН'!$F$23</f>
        <v>-79.479661340000007</v>
      </c>
      <c r="S373" s="37">
        <f>SUMIFS(СВЦЭМ!$K$34:$K$777,СВЦЭМ!$A$34:$A$777,$A373,СВЦЭМ!$B$34:$B$777,S$366)+'СЕТ СН'!$F$13-'СЕТ СН'!$F$23</f>
        <v>-87.814302890000022</v>
      </c>
      <c r="T373" s="37">
        <f>SUMIFS(СВЦЭМ!$K$34:$K$777,СВЦЭМ!$A$34:$A$777,$A373,СВЦЭМ!$B$34:$B$777,T$366)+'СЕТ СН'!$F$13-'СЕТ СН'!$F$23</f>
        <v>-80.580658490000019</v>
      </c>
      <c r="U373" s="37">
        <f>SUMIFS(СВЦЭМ!$K$34:$K$777,СВЦЭМ!$A$34:$A$777,$A373,СВЦЭМ!$B$34:$B$777,U$366)+'СЕТ СН'!$F$13-'СЕТ СН'!$F$23</f>
        <v>-77.962708599999985</v>
      </c>
      <c r="V373" s="37">
        <f>SUMIFS(СВЦЭМ!$K$34:$K$777,СВЦЭМ!$A$34:$A$777,$A373,СВЦЭМ!$B$34:$B$777,V$366)+'СЕТ СН'!$F$13-'СЕТ СН'!$F$23</f>
        <v>-68.448898810000003</v>
      </c>
      <c r="W373" s="37">
        <f>SUMIFS(СВЦЭМ!$K$34:$K$777,СВЦЭМ!$A$34:$A$777,$A373,СВЦЭМ!$B$34:$B$777,W$366)+'СЕТ СН'!$F$13-'СЕТ СН'!$F$23</f>
        <v>-50.30712324000001</v>
      </c>
      <c r="X373" s="37">
        <f>SUMIFS(СВЦЭМ!$K$34:$K$777,СВЦЭМ!$A$34:$A$777,$A373,СВЦЭМ!$B$34:$B$777,X$366)+'СЕТ СН'!$F$13-'СЕТ СН'!$F$23</f>
        <v>-7.0644156399999929</v>
      </c>
      <c r="Y373" s="37">
        <f>SUMIFS(СВЦЭМ!$K$34:$K$777,СВЦЭМ!$A$34:$A$777,$A373,СВЦЭМ!$B$34:$B$777,Y$366)+'СЕТ СН'!$F$13-'СЕТ СН'!$F$23</f>
        <v>38.88588414000003</v>
      </c>
    </row>
    <row r="374" spans="1:25" ht="15.75" x14ac:dyDescent="0.2">
      <c r="A374" s="36">
        <f t="shared" si="10"/>
        <v>42924</v>
      </c>
      <c r="B374" s="37">
        <f>SUMIFS(СВЦЭМ!$K$34:$K$777,СВЦЭМ!$A$34:$A$777,$A374,СВЦЭМ!$B$34:$B$777,B$366)+'СЕТ СН'!$F$13-'СЕТ СН'!$F$23</f>
        <v>62.575075340000012</v>
      </c>
      <c r="C374" s="37">
        <f>SUMIFS(СВЦЭМ!$K$34:$K$777,СВЦЭМ!$A$34:$A$777,$A374,СВЦЭМ!$B$34:$B$777,C$366)+'СЕТ СН'!$F$13-'СЕТ СН'!$F$23</f>
        <v>106.10407019000002</v>
      </c>
      <c r="D374" s="37">
        <f>SUMIFS(СВЦЭМ!$K$34:$K$777,СВЦЭМ!$A$34:$A$777,$A374,СВЦЭМ!$B$34:$B$777,D$366)+'СЕТ СН'!$F$13-'СЕТ СН'!$F$23</f>
        <v>136.96645902</v>
      </c>
      <c r="E374" s="37">
        <f>SUMIFS(СВЦЭМ!$K$34:$K$777,СВЦЭМ!$A$34:$A$777,$A374,СВЦЭМ!$B$34:$B$777,E$366)+'СЕТ СН'!$F$13-'СЕТ СН'!$F$23</f>
        <v>140.12582640999995</v>
      </c>
      <c r="F374" s="37">
        <f>SUMIFS(СВЦЭМ!$K$34:$K$777,СВЦЭМ!$A$34:$A$777,$A374,СВЦЭМ!$B$34:$B$777,F$366)+'СЕТ СН'!$F$13-'СЕТ СН'!$F$23</f>
        <v>138.17050920999998</v>
      </c>
      <c r="G374" s="37">
        <f>SUMIFS(СВЦЭМ!$K$34:$K$777,СВЦЭМ!$A$34:$A$777,$A374,СВЦЭМ!$B$34:$B$777,G$366)+'СЕТ СН'!$F$13-'СЕТ СН'!$F$23</f>
        <v>134.33115020000002</v>
      </c>
      <c r="H374" s="37">
        <f>SUMIFS(СВЦЭМ!$K$34:$K$777,СВЦЭМ!$A$34:$A$777,$A374,СВЦЭМ!$B$34:$B$777,H$366)+'СЕТ СН'!$F$13-'СЕТ СН'!$F$23</f>
        <v>138.05745043000002</v>
      </c>
      <c r="I374" s="37">
        <f>SUMIFS(СВЦЭМ!$K$34:$K$777,СВЦЭМ!$A$34:$A$777,$A374,СВЦЭМ!$B$34:$B$777,I$366)+'СЕТ СН'!$F$13-'СЕТ СН'!$F$23</f>
        <v>78.732025880000037</v>
      </c>
      <c r="J374" s="37">
        <f>SUMIFS(СВЦЭМ!$K$34:$K$777,СВЦЭМ!$A$34:$A$777,$A374,СВЦЭМ!$B$34:$B$777,J$366)+'СЕТ СН'!$F$13-'СЕТ СН'!$F$23</f>
        <v>20.719551440000032</v>
      </c>
      <c r="K374" s="37">
        <f>SUMIFS(СВЦЭМ!$K$34:$K$777,СВЦЭМ!$A$34:$A$777,$A374,СВЦЭМ!$B$34:$B$777,K$366)+'СЕТ СН'!$F$13-'СЕТ СН'!$F$23</f>
        <v>-39.690439250000054</v>
      </c>
      <c r="L374" s="37">
        <f>SUMIFS(СВЦЭМ!$K$34:$K$777,СВЦЭМ!$A$34:$A$777,$A374,СВЦЭМ!$B$34:$B$777,L$366)+'СЕТ СН'!$F$13-'СЕТ СН'!$F$23</f>
        <v>-85.015707360000022</v>
      </c>
      <c r="M374" s="37">
        <f>SUMIFS(СВЦЭМ!$K$34:$K$777,СВЦЭМ!$A$34:$A$777,$A374,СВЦЭМ!$B$34:$B$777,M$366)+'СЕТ СН'!$F$13-'СЕТ СН'!$F$23</f>
        <v>-100.62057344999999</v>
      </c>
      <c r="N374" s="37">
        <f>SUMIFS(СВЦЭМ!$K$34:$K$777,СВЦЭМ!$A$34:$A$777,$A374,СВЦЭМ!$B$34:$B$777,N$366)+'СЕТ СН'!$F$13-'СЕТ СН'!$F$23</f>
        <v>-96.406405099999972</v>
      </c>
      <c r="O374" s="37">
        <f>SUMIFS(СВЦЭМ!$K$34:$K$777,СВЦЭМ!$A$34:$A$777,$A374,СВЦЭМ!$B$34:$B$777,O$366)+'СЕТ СН'!$F$13-'СЕТ СН'!$F$23</f>
        <v>-90.352483549999988</v>
      </c>
      <c r="P374" s="37">
        <f>SUMIFS(СВЦЭМ!$K$34:$K$777,СВЦЭМ!$A$34:$A$777,$A374,СВЦЭМ!$B$34:$B$777,P$366)+'СЕТ СН'!$F$13-'СЕТ СН'!$F$23</f>
        <v>-88.851706929999978</v>
      </c>
      <c r="Q374" s="37">
        <f>SUMIFS(СВЦЭМ!$K$34:$K$777,СВЦЭМ!$A$34:$A$777,$A374,СВЦЭМ!$B$34:$B$777,Q$366)+'СЕТ СН'!$F$13-'СЕТ СН'!$F$23</f>
        <v>-88.94247858</v>
      </c>
      <c r="R374" s="37">
        <f>SUMIFS(СВЦЭМ!$K$34:$K$777,СВЦЭМ!$A$34:$A$777,$A374,СВЦЭМ!$B$34:$B$777,R$366)+'СЕТ СН'!$F$13-'СЕТ СН'!$F$23</f>
        <v>-90.235024609999982</v>
      </c>
      <c r="S374" s="37">
        <f>SUMIFS(СВЦЭМ!$K$34:$K$777,СВЦЭМ!$A$34:$A$777,$A374,СВЦЭМ!$B$34:$B$777,S$366)+'СЕТ СН'!$F$13-'СЕТ СН'!$F$23</f>
        <v>-89.705410900000004</v>
      </c>
      <c r="T374" s="37">
        <f>SUMIFS(СВЦЭМ!$K$34:$K$777,СВЦЭМ!$A$34:$A$777,$A374,СВЦЭМ!$B$34:$B$777,T$366)+'СЕТ СН'!$F$13-'СЕТ СН'!$F$23</f>
        <v>-60.316308130000039</v>
      </c>
      <c r="U374" s="37">
        <f>SUMIFS(СВЦЭМ!$K$34:$K$777,СВЦЭМ!$A$34:$A$777,$A374,СВЦЭМ!$B$34:$B$777,U$366)+'СЕТ СН'!$F$13-'СЕТ СН'!$F$23</f>
        <v>-63.662617800000021</v>
      </c>
      <c r="V374" s="37">
        <f>SUMIFS(СВЦЭМ!$K$34:$K$777,СВЦЭМ!$A$34:$A$777,$A374,СВЦЭМ!$B$34:$B$777,V$366)+'СЕТ СН'!$F$13-'СЕТ СН'!$F$23</f>
        <v>-65.57034593000003</v>
      </c>
      <c r="W374" s="37">
        <f>SUMIFS(СВЦЭМ!$K$34:$K$777,СВЦЭМ!$A$34:$A$777,$A374,СВЦЭМ!$B$34:$B$777,W$366)+'СЕТ СН'!$F$13-'СЕТ СН'!$F$23</f>
        <v>-52.778088219999972</v>
      </c>
      <c r="X374" s="37">
        <f>SUMIFS(СВЦЭМ!$K$34:$K$777,СВЦЭМ!$A$34:$A$777,$A374,СВЦЭМ!$B$34:$B$777,X$366)+'СЕТ СН'!$F$13-'СЕТ СН'!$F$23</f>
        <v>-24.343179510000027</v>
      </c>
      <c r="Y374" s="37">
        <f>SUMIFS(СВЦЭМ!$K$34:$K$777,СВЦЭМ!$A$34:$A$777,$A374,СВЦЭМ!$B$34:$B$777,Y$366)+'СЕТ СН'!$F$13-'СЕТ СН'!$F$23</f>
        <v>4.2261284600000408</v>
      </c>
    </row>
    <row r="375" spans="1:25" ht="15.75" x14ac:dyDescent="0.2">
      <c r="A375" s="36">
        <f t="shared" si="10"/>
        <v>42925</v>
      </c>
      <c r="B375" s="37">
        <f>SUMIFS(СВЦЭМ!$K$34:$K$777,СВЦЭМ!$A$34:$A$777,$A375,СВЦЭМ!$B$34:$B$777,B$366)+'СЕТ СН'!$F$13-'СЕТ СН'!$F$23</f>
        <v>55.534314310000013</v>
      </c>
      <c r="C375" s="37">
        <f>SUMIFS(СВЦЭМ!$K$34:$K$777,СВЦЭМ!$A$34:$A$777,$A375,СВЦЭМ!$B$34:$B$777,C$366)+'СЕТ СН'!$F$13-'СЕТ СН'!$F$23</f>
        <v>99.334219979999943</v>
      </c>
      <c r="D375" s="37">
        <f>SUMIFS(СВЦЭМ!$K$34:$K$777,СВЦЭМ!$A$34:$A$777,$A375,СВЦЭМ!$B$34:$B$777,D$366)+'СЕТ СН'!$F$13-'СЕТ СН'!$F$23</f>
        <v>136.10086234000005</v>
      </c>
      <c r="E375" s="37">
        <f>SUMIFS(СВЦЭМ!$K$34:$K$777,СВЦЭМ!$A$34:$A$777,$A375,СВЦЭМ!$B$34:$B$777,E$366)+'СЕТ СН'!$F$13-'СЕТ СН'!$F$23</f>
        <v>136.81446358999995</v>
      </c>
      <c r="F375" s="37">
        <f>SUMIFS(СВЦЭМ!$K$34:$K$777,СВЦЭМ!$A$34:$A$777,$A375,СВЦЭМ!$B$34:$B$777,F$366)+'СЕТ СН'!$F$13-'СЕТ СН'!$F$23</f>
        <v>137.74913919000005</v>
      </c>
      <c r="G375" s="37">
        <f>SUMIFS(СВЦЭМ!$K$34:$K$777,СВЦЭМ!$A$34:$A$777,$A375,СВЦЭМ!$B$34:$B$777,G$366)+'СЕТ СН'!$F$13-'СЕТ СН'!$F$23</f>
        <v>134.34238448999997</v>
      </c>
      <c r="H375" s="37">
        <f>SUMIFS(СВЦЭМ!$K$34:$K$777,СВЦЭМ!$A$34:$A$777,$A375,СВЦЭМ!$B$34:$B$777,H$366)+'СЕТ СН'!$F$13-'СЕТ СН'!$F$23</f>
        <v>141.82798662000005</v>
      </c>
      <c r="I375" s="37">
        <f>SUMIFS(СВЦЭМ!$K$34:$K$777,СВЦЭМ!$A$34:$A$777,$A375,СВЦЭМ!$B$34:$B$777,I$366)+'СЕТ СН'!$F$13-'СЕТ СН'!$F$23</f>
        <v>103.09346123</v>
      </c>
      <c r="J375" s="37">
        <f>SUMIFS(СВЦЭМ!$K$34:$K$777,СВЦЭМ!$A$34:$A$777,$A375,СВЦЭМ!$B$34:$B$777,J$366)+'СЕТ СН'!$F$13-'СЕТ СН'!$F$23</f>
        <v>47.838188739999964</v>
      </c>
      <c r="K375" s="37">
        <f>SUMIFS(СВЦЭМ!$K$34:$K$777,СВЦЭМ!$A$34:$A$777,$A375,СВЦЭМ!$B$34:$B$777,K$366)+'СЕТ СН'!$F$13-'СЕТ СН'!$F$23</f>
        <v>-41.51085635000004</v>
      </c>
      <c r="L375" s="37">
        <f>SUMIFS(СВЦЭМ!$K$34:$K$777,СВЦЭМ!$A$34:$A$777,$A375,СВЦЭМ!$B$34:$B$777,L$366)+'СЕТ СН'!$F$13-'СЕТ СН'!$F$23</f>
        <v>-96.524087010000017</v>
      </c>
      <c r="M375" s="37">
        <f>SUMIFS(СВЦЭМ!$K$34:$K$777,СВЦЭМ!$A$34:$A$777,$A375,СВЦЭМ!$B$34:$B$777,M$366)+'СЕТ СН'!$F$13-'СЕТ СН'!$F$23</f>
        <v>-122.76072364999999</v>
      </c>
      <c r="N375" s="37">
        <f>SUMIFS(СВЦЭМ!$K$34:$K$777,СВЦЭМ!$A$34:$A$777,$A375,СВЦЭМ!$B$34:$B$777,N$366)+'СЕТ СН'!$F$13-'СЕТ СН'!$F$23</f>
        <v>-120.02315055000003</v>
      </c>
      <c r="O375" s="37">
        <f>SUMIFS(СВЦЭМ!$K$34:$K$777,СВЦЭМ!$A$34:$A$777,$A375,СВЦЭМ!$B$34:$B$777,O$366)+'СЕТ СН'!$F$13-'СЕТ СН'!$F$23</f>
        <v>-117.26709022</v>
      </c>
      <c r="P375" s="37">
        <f>SUMIFS(СВЦЭМ!$K$34:$K$777,СВЦЭМ!$A$34:$A$777,$A375,СВЦЭМ!$B$34:$B$777,P$366)+'СЕТ СН'!$F$13-'СЕТ СН'!$F$23</f>
        <v>-111.92969142999999</v>
      </c>
      <c r="Q375" s="37">
        <f>SUMIFS(СВЦЭМ!$K$34:$K$777,СВЦЭМ!$A$34:$A$777,$A375,СВЦЭМ!$B$34:$B$777,Q$366)+'СЕТ СН'!$F$13-'СЕТ СН'!$F$23</f>
        <v>-112.49768062999999</v>
      </c>
      <c r="R375" s="37">
        <f>SUMIFS(СВЦЭМ!$K$34:$K$777,СВЦЭМ!$A$34:$A$777,$A375,СВЦЭМ!$B$34:$B$777,R$366)+'СЕТ СН'!$F$13-'СЕТ СН'!$F$23</f>
        <v>-109.59214846999998</v>
      </c>
      <c r="S375" s="37">
        <f>SUMIFS(СВЦЭМ!$K$34:$K$777,СВЦЭМ!$A$34:$A$777,$A375,СВЦЭМ!$B$34:$B$777,S$366)+'СЕТ СН'!$F$13-'СЕТ СН'!$F$23</f>
        <v>-164.73988387000003</v>
      </c>
      <c r="T375" s="37">
        <f>SUMIFS(СВЦЭМ!$K$34:$K$777,СВЦЭМ!$A$34:$A$777,$A375,СВЦЭМ!$B$34:$B$777,T$366)+'СЕТ СН'!$F$13-'СЕТ СН'!$F$23</f>
        <v>-193.20971566999998</v>
      </c>
      <c r="U375" s="37">
        <f>SUMIFS(СВЦЭМ!$K$34:$K$777,СВЦЭМ!$A$34:$A$777,$A375,СВЦЭМ!$B$34:$B$777,U$366)+'СЕТ СН'!$F$13-'СЕТ СН'!$F$23</f>
        <v>-193.45501216999997</v>
      </c>
      <c r="V375" s="37">
        <f>SUMIFS(СВЦЭМ!$K$34:$K$777,СВЦЭМ!$A$34:$A$777,$A375,СВЦЭМ!$B$34:$B$777,V$366)+'СЕТ СН'!$F$13-'СЕТ СН'!$F$23</f>
        <v>-163.22406716</v>
      </c>
      <c r="W375" s="37">
        <f>SUMIFS(СВЦЭМ!$K$34:$K$777,СВЦЭМ!$A$34:$A$777,$A375,СВЦЭМ!$B$34:$B$777,W$366)+'СЕТ СН'!$F$13-'СЕТ СН'!$F$23</f>
        <v>-123.08319532000002</v>
      </c>
      <c r="X375" s="37">
        <f>SUMIFS(СВЦЭМ!$K$34:$K$777,СВЦЭМ!$A$34:$A$777,$A375,СВЦЭМ!$B$34:$B$777,X$366)+'СЕТ СН'!$F$13-'СЕТ СН'!$F$23</f>
        <v>-52.108384819999969</v>
      </c>
      <c r="Y375" s="37">
        <f>SUMIFS(СВЦЭМ!$K$34:$K$777,СВЦЭМ!$A$34:$A$777,$A375,СВЦЭМ!$B$34:$B$777,Y$366)+'СЕТ СН'!$F$13-'СЕТ СН'!$F$23</f>
        <v>17.810919699999999</v>
      </c>
    </row>
    <row r="376" spans="1:25" ht="15.75" x14ac:dyDescent="0.2">
      <c r="A376" s="36">
        <f t="shared" si="10"/>
        <v>42926</v>
      </c>
      <c r="B376" s="37">
        <f>SUMIFS(СВЦЭМ!$K$34:$K$777,СВЦЭМ!$A$34:$A$777,$A376,СВЦЭМ!$B$34:$B$777,B$366)+'СЕТ СН'!$F$13-'СЕТ СН'!$F$23</f>
        <v>-3.365068019999967</v>
      </c>
      <c r="C376" s="37">
        <f>SUMIFS(СВЦЭМ!$K$34:$K$777,СВЦЭМ!$A$34:$A$777,$A376,СВЦЭМ!$B$34:$B$777,C$366)+'СЕТ СН'!$F$13-'СЕТ СН'!$F$23</f>
        <v>47.315878939999948</v>
      </c>
      <c r="D376" s="37">
        <f>SUMIFS(СВЦЭМ!$K$34:$K$777,СВЦЭМ!$A$34:$A$777,$A376,СВЦЭМ!$B$34:$B$777,D$366)+'СЕТ СН'!$F$13-'СЕТ СН'!$F$23</f>
        <v>118.98387492999996</v>
      </c>
      <c r="E376" s="37">
        <f>SUMIFS(СВЦЭМ!$K$34:$K$777,СВЦЭМ!$A$34:$A$777,$A376,СВЦЭМ!$B$34:$B$777,E$366)+'СЕТ СН'!$F$13-'СЕТ СН'!$F$23</f>
        <v>130.97955073000003</v>
      </c>
      <c r="F376" s="37">
        <f>SUMIFS(СВЦЭМ!$K$34:$K$777,СВЦЭМ!$A$34:$A$777,$A376,СВЦЭМ!$B$34:$B$777,F$366)+'СЕТ СН'!$F$13-'СЕТ СН'!$F$23</f>
        <v>101.02038889999994</v>
      </c>
      <c r="G376" s="37">
        <f>SUMIFS(СВЦЭМ!$K$34:$K$777,СВЦЭМ!$A$34:$A$777,$A376,СВЦЭМ!$B$34:$B$777,G$366)+'СЕТ СН'!$F$13-'СЕТ СН'!$F$23</f>
        <v>107.04881025999998</v>
      </c>
      <c r="H376" s="37">
        <f>SUMIFS(СВЦЭМ!$K$34:$K$777,СВЦЭМ!$A$34:$A$777,$A376,СВЦЭМ!$B$34:$B$777,H$366)+'СЕТ СН'!$F$13-'СЕТ СН'!$F$23</f>
        <v>94.880574750000051</v>
      </c>
      <c r="I376" s="37">
        <f>SUMIFS(СВЦЭМ!$K$34:$K$777,СВЦЭМ!$A$34:$A$777,$A376,СВЦЭМ!$B$34:$B$777,I$366)+'СЕТ СН'!$F$13-'СЕТ СН'!$F$23</f>
        <v>56.739914630000044</v>
      </c>
      <c r="J376" s="37">
        <f>SUMIFS(СВЦЭМ!$K$34:$K$777,СВЦЭМ!$A$34:$A$777,$A376,СВЦЭМ!$B$34:$B$777,J$366)+'СЕТ СН'!$F$13-'СЕТ СН'!$F$23</f>
        <v>5.2831758300000047</v>
      </c>
      <c r="K376" s="37">
        <f>SUMIFS(СВЦЭМ!$K$34:$K$777,СВЦЭМ!$A$34:$A$777,$A376,СВЦЭМ!$B$34:$B$777,K$366)+'СЕТ СН'!$F$13-'СЕТ СН'!$F$23</f>
        <v>-54.455322809999984</v>
      </c>
      <c r="L376" s="37">
        <f>SUMIFS(СВЦЭМ!$K$34:$K$777,СВЦЭМ!$A$34:$A$777,$A376,СВЦЭМ!$B$34:$B$777,L$366)+'СЕТ СН'!$F$13-'СЕТ СН'!$F$23</f>
        <v>-54.876274770000009</v>
      </c>
      <c r="M376" s="37">
        <f>SUMIFS(СВЦЭМ!$K$34:$K$777,СВЦЭМ!$A$34:$A$777,$A376,СВЦЭМ!$B$34:$B$777,M$366)+'СЕТ СН'!$F$13-'СЕТ СН'!$F$23</f>
        <v>-57.657526530000041</v>
      </c>
      <c r="N376" s="37">
        <f>SUMIFS(СВЦЭМ!$K$34:$K$777,СВЦЭМ!$A$34:$A$777,$A376,СВЦЭМ!$B$34:$B$777,N$366)+'СЕТ СН'!$F$13-'СЕТ СН'!$F$23</f>
        <v>-60.039242970000032</v>
      </c>
      <c r="O376" s="37">
        <f>SUMIFS(СВЦЭМ!$K$34:$K$777,СВЦЭМ!$A$34:$A$777,$A376,СВЦЭМ!$B$34:$B$777,O$366)+'СЕТ СН'!$F$13-'СЕТ СН'!$F$23</f>
        <v>-54.504404310000041</v>
      </c>
      <c r="P376" s="37">
        <f>SUMIFS(СВЦЭМ!$K$34:$K$777,СВЦЭМ!$A$34:$A$777,$A376,СВЦЭМ!$B$34:$B$777,P$366)+'СЕТ СН'!$F$13-'СЕТ СН'!$F$23</f>
        <v>-55.286834610000028</v>
      </c>
      <c r="Q376" s="37">
        <f>SUMIFS(СВЦЭМ!$K$34:$K$777,СВЦЭМ!$A$34:$A$777,$A376,СВЦЭМ!$B$34:$B$777,Q$366)+'СЕТ СН'!$F$13-'СЕТ СН'!$F$23</f>
        <v>-53.066117449999979</v>
      </c>
      <c r="R376" s="37">
        <f>SUMIFS(СВЦЭМ!$K$34:$K$777,СВЦЭМ!$A$34:$A$777,$A376,СВЦЭМ!$B$34:$B$777,R$366)+'СЕТ СН'!$F$13-'СЕТ СН'!$F$23</f>
        <v>-59.286494859999948</v>
      </c>
      <c r="S376" s="37">
        <f>SUMIFS(СВЦЭМ!$K$34:$K$777,СВЦЭМ!$A$34:$A$777,$A376,СВЦЭМ!$B$34:$B$777,S$366)+'СЕТ СН'!$F$13-'СЕТ СН'!$F$23</f>
        <v>-61.821351550000031</v>
      </c>
      <c r="T376" s="37">
        <f>SUMIFS(СВЦЭМ!$K$34:$K$777,СВЦЭМ!$A$34:$A$777,$A376,СВЦЭМ!$B$34:$B$777,T$366)+'СЕТ СН'!$F$13-'СЕТ СН'!$F$23</f>
        <v>-58.907288229999949</v>
      </c>
      <c r="U376" s="37">
        <f>SUMIFS(СВЦЭМ!$K$34:$K$777,СВЦЭМ!$A$34:$A$777,$A376,СВЦЭМ!$B$34:$B$777,U$366)+'СЕТ СН'!$F$13-'СЕТ СН'!$F$23</f>
        <v>-57.523062040000013</v>
      </c>
      <c r="V376" s="37">
        <f>SUMIFS(СВЦЭМ!$K$34:$K$777,СВЦЭМ!$A$34:$A$777,$A376,СВЦЭМ!$B$34:$B$777,V$366)+'СЕТ СН'!$F$13-'СЕТ СН'!$F$23</f>
        <v>-58.397153340000045</v>
      </c>
      <c r="W376" s="37">
        <f>SUMIFS(СВЦЭМ!$K$34:$K$777,СВЦЭМ!$A$34:$A$777,$A376,СВЦЭМ!$B$34:$B$777,W$366)+'СЕТ СН'!$F$13-'СЕТ СН'!$F$23</f>
        <v>-70.05850842000001</v>
      </c>
      <c r="X376" s="37">
        <f>SUMIFS(СВЦЭМ!$K$34:$K$777,СВЦЭМ!$A$34:$A$777,$A376,СВЦЭМ!$B$34:$B$777,X$366)+'СЕТ СН'!$F$13-'СЕТ СН'!$F$23</f>
        <v>-67.965991470000006</v>
      </c>
      <c r="Y376" s="37">
        <f>SUMIFS(СВЦЭМ!$K$34:$K$777,СВЦЭМ!$A$34:$A$777,$A376,СВЦЭМ!$B$34:$B$777,Y$366)+'СЕТ СН'!$F$13-'СЕТ СН'!$F$23</f>
        <v>-5.9613162099999499</v>
      </c>
    </row>
    <row r="377" spans="1:25" ht="15.75" x14ac:dyDescent="0.2">
      <c r="A377" s="36">
        <f t="shared" si="10"/>
        <v>42927</v>
      </c>
      <c r="B377" s="37">
        <f>SUMIFS(СВЦЭМ!$K$34:$K$777,СВЦЭМ!$A$34:$A$777,$A377,СВЦЭМ!$B$34:$B$777,B$366)+'СЕТ СН'!$F$13-'СЕТ СН'!$F$23</f>
        <v>47.455277799999976</v>
      </c>
      <c r="C377" s="37">
        <f>SUMIFS(СВЦЭМ!$K$34:$K$777,СВЦЭМ!$A$34:$A$777,$A377,СВЦЭМ!$B$34:$B$777,C$366)+'СЕТ СН'!$F$13-'СЕТ СН'!$F$23</f>
        <v>55.761400669999944</v>
      </c>
      <c r="D377" s="37">
        <f>SUMIFS(СВЦЭМ!$K$34:$K$777,СВЦЭМ!$A$34:$A$777,$A377,СВЦЭМ!$B$34:$B$777,D$366)+'СЕТ СН'!$F$13-'СЕТ СН'!$F$23</f>
        <v>130.68104587000005</v>
      </c>
      <c r="E377" s="37">
        <f>SUMIFS(СВЦЭМ!$K$34:$K$777,СВЦЭМ!$A$34:$A$777,$A377,СВЦЭМ!$B$34:$B$777,E$366)+'СЕТ СН'!$F$13-'СЕТ СН'!$F$23</f>
        <v>130.98044670000002</v>
      </c>
      <c r="F377" s="37">
        <f>SUMIFS(СВЦЭМ!$K$34:$K$777,СВЦЭМ!$A$34:$A$777,$A377,СВЦЭМ!$B$34:$B$777,F$366)+'СЕТ СН'!$F$13-'СЕТ СН'!$F$23</f>
        <v>131.94060849000005</v>
      </c>
      <c r="G377" s="37">
        <f>SUMIFS(СВЦЭМ!$K$34:$K$777,СВЦЭМ!$A$34:$A$777,$A377,СВЦЭМ!$B$34:$B$777,G$366)+'СЕТ СН'!$F$13-'СЕТ СН'!$F$23</f>
        <v>130.84658924999997</v>
      </c>
      <c r="H377" s="37">
        <f>SUMIFS(СВЦЭМ!$K$34:$K$777,СВЦЭМ!$A$34:$A$777,$A377,СВЦЭМ!$B$34:$B$777,H$366)+'СЕТ СН'!$F$13-'СЕТ СН'!$F$23</f>
        <v>150.08526001999996</v>
      </c>
      <c r="I377" s="37">
        <f>SUMIFS(СВЦЭМ!$K$34:$K$777,СВЦЭМ!$A$34:$A$777,$A377,СВЦЭМ!$B$34:$B$777,I$366)+'СЕТ СН'!$F$13-'СЕТ СН'!$F$23</f>
        <v>128.25674074999995</v>
      </c>
      <c r="J377" s="37">
        <f>SUMIFS(СВЦЭМ!$K$34:$K$777,СВЦЭМ!$A$34:$A$777,$A377,СВЦЭМ!$B$34:$B$777,J$366)+'СЕТ СН'!$F$13-'СЕТ СН'!$F$23</f>
        <v>48.77529463999997</v>
      </c>
      <c r="K377" s="37">
        <f>SUMIFS(СВЦЭМ!$K$34:$K$777,СВЦЭМ!$A$34:$A$777,$A377,СВЦЭМ!$B$34:$B$777,K$366)+'СЕТ СН'!$F$13-'СЕТ СН'!$F$23</f>
        <v>-22.444676619999996</v>
      </c>
      <c r="L377" s="37">
        <f>SUMIFS(СВЦЭМ!$K$34:$K$777,СВЦЭМ!$A$34:$A$777,$A377,СВЦЭМ!$B$34:$B$777,L$366)+'СЕТ СН'!$F$13-'СЕТ СН'!$F$23</f>
        <v>-69.705114139999978</v>
      </c>
      <c r="M377" s="37">
        <f>SUMIFS(СВЦЭМ!$K$34:$K$777,СВЦЭМ!$A$34:$A$777,$A377,СВЦЭМ!$B$34:$B$777,M$366)+'СЕТ СН'!$F$13-'СЕТ СН'!$F$23</f>
        <v>-85.894782299999974</v>
      </c>
      <c r="N377" s="37">
        <f>SUMIFS(СВЦЭМ!$K$34:$K$777,СВЦЭМ!$A$34:$A$777,$A377,СВЦЭМ!$B$34:$B$777,N$366)+'СЕТ СН'!$F$13-'СЕТ СН'!$F$23</f>
        <v>-81.572919109999987</v>
      </c>
      <c r="O377" s="37">
        <f>SUMIFS(СВЦЭМ!$K$34:$K$777,СВЦЭМ!$A$34:$A$777,$A377,СВЦЭМ!$B$34:$B$777,O$366)+'СЕТ СН'!$F$13-'СЕТ СН'!$F$23</f>
        <v>-81.741737590000014</v>
      </c>
      <c r="P377" s="37">
        <f>SUMIFS(СВЦЭМ!$K$34:$K$777,СВЦЭМ!$A$34:$A$777,$A377,СВЦЭМ!$B$34:$B$777,P$366)+'СЕТ СН'!$F$13-'СЕТ СН'!$F$23</f>
        <v>-81.018408420000014</v>
      </c>
      <c r="Q377" s="37">
        <f>SUMIFS(СВЦЭМ!$K$34:$K$777,СВЦЭМ!$A$34:$A$777,$A377,СВЦЭМ!$B$34:$B$777,Q$366)+'СЕТ СН'!$F$13-'СЕТ СН'!$F$23</f>
        <v>-82.544592280000018</v>
      </c>
      <c r="R377" s="37">
        <f>SUMIFS(СВЦЭМ!$K$34:$K$777,СВЦЭМ!$A$34:$A$777,$A377,СВЦЭМ!$B$34:$B$777,R$366)+'СЕТ СН'!$F$13-'СЕТ СН'!$F$23</f>
        <v>-75.68184119</v>
      </c>
      <c r="S377" s="37">
        <f>SUMIFS(СВЦЭМ!$K$34:$K$777,СВЦЭМ!$A$34:$A$777,$A377,СВЦЭМ!$B$34:$B$777,S$366)+'СЕТ СН'!$F$13-'СЕТ СН'!$F$23</f>
        <v>-74.342952029999992</v>
      </c>
      <c r="T377" s="37">
        <f>SUMIFS(СВЦЭМ!$K$34:$K$777,СВЦЭМ!$A$34:$A$777,$A377,СВЦЭМ!$B$34:$B$777,T$366)+'СЕТ СН'!$F$13-'СЕТ СН'!$F$23</f>
        <v>-64.204992850000053</v>
      </c>
      <c r="U377" s="37">
        <f>SUMIFS(СВЦЭМ!$K$34:$K$777,СВЦЭМ!$A$34:$A$777,$A377,СВЦЭМ!$B$34:$B$777,U$366)+'СЕТ СН'!$F$13-'СЕТ СН'!$F$23</f>
        <v>-58.488855110000031</v>
      </c>
      <c r="V377" s="37">
        <f>SUMIFS(СВЦЭМ!$K$34:$K$777,СВЦЭМ!$A$34:$A$777,$A377,СВЦЭМ!$B$34:$B$777,V$366)+'СЕТ СН'!$F$13-'СЕТ СН'!$F$23</f>
        <v>-51.432784520000041</v>
      </c>
      <c r="W377" s="37">
        <f>SUMIFS(СВЦЭМ!$K$34:$K$777,СВЦЭМ!$A$34:$A$777,$A377,СВЦЭМ!$B$34:$B$777,W$366)+'СЕТ СН'!$F$13-'СЕТ СН'!$F$23</f>
        <v>-41.374372050000034</v>
      </c>
      <c r="X377" s="37">
        <f>SUMIFS(СВЦЭМ!$K$34:$K$777,СВЦЭМ!$A$34:$A$777,$A377,СВЦЭМ!$B$34:$B$777,X$366)+'СЕТ СН'!$F$13-'СЕТ СН'!$F$23</f>
        <v>2.9150042500000382</v>
      </c>
      <c r="Y377" s="37">
        <f>SUMIFS(СВЦЭМ!$K$34:$K$777,СВЦЭМ!$A$34:$A$777,$A377,СВЦЭМ!$B$34:$B$777,Y$366)+'СЕТ СН'!$F$13-'СЕТ СН'!$F$23</f>
        <v>38.305118930000049</v>
      </c>
    </row>
    <row r="378" spans="1:25" ht="15.75" x14ac:dyDescent="0.2">
      <c r="A378" s="36">
        <f t="shared" si="10"/>
        <v>42928</v>
      </c>
      <c r="B378" s="37">
        <f>SUMIFS(СВЦЭМ!$K$34:$K$777,СВЦЭМ!$A$34:$A$777,$A378,СВЦЭМ!$B$34:$B$777,B$366)+'СЕТ СН'!$F$13-'СЕТ СН'!$F$23</f>
        <v>52.380043979999982</v>
      </c>
      <c r="C378" s="37">
        <f>SUMIFS(СВЦЭМ!$K$34:$K$777,СВЦЭМ!$A$34:$A$777,$A378,СВЦЭМ!$B$34:$B$777,C$366)+'СЕТ СН'!$F$13-'СЕТ СН'!$F$23</f>
        <v>87.710005300000034</v>
      </c>
      <c r="D378" s="37">
        <f>SUMIFS(СВЦЭМ!$K$34:$K$777,СВЦЭМ!$A$34:$A$777,$A378,СВЦЭМ!$B$34:$B$777,D$366)+'СЕТ СН'!$F$13-'СЕТ СН'!$F$23</f>
        <v>122.68300703</v>
      </c>
      <c r="E378" s="37">
        <f>SUMIFS(СВЦЭМ!$K$34:$K$777,СВЦЭМ!$A$34:$A$777,$A378,СВЦЭМ!$B$34:$B$777,E$366)+'СЕТ СН'!$F$13-'СЕТ СН'!$F$23</f>
        <v>125.89157178999994</v>
      </c>
      <c r="F378" s="37">
        <f>SUMIFS(СВЦЭМ!$K$34:$K$777,СВЦЭМ!$A$34:$A$777,$A378,СВЦЭМ!$B$34:$B$777,F$366)+'СЕТ СН'!$F$13-'СЕТ СН'!$F$23</f>
        <v>126.15769067999997</v>
      </c>
      <c r="G378" s="37">
        <f>SUMIFS(СВЦЭМ!$K$34:$K$777,СВЦЭМ!$A$34:$A$777,$A378,СВЦЭМ!$B$34:$B$777,G$366)+'СЕТ СН'!$F$13-'СЕТ СН'!$F$23</f>
        <v>125.99456609000003</v>
      </c>
      <c r="H378" s="37">
        <f>SUMIFS(СВЦЭМ!$K$34:$K$777,СВЦЭМ!$A$34:$A$777,$A378,СВЦЭМ!$B$34:$B$777,H$366)+'СЕТ СН'!$F$13-'СЕТ СН'!$F$23</f>
        <v>146.14460515999997</v>
      </c>
      <c r="I378" s="37">
        <f>SUMIFS(СВЦЭМ!$K$34:$K$777,СВЦЭМ!$A$34:$A$777,$A378,СВЦЭМ!$B$34:$B$777,I$366)+'СЕТ СН'!$F$13-'СЕТ СН'!$F$23</f>
        <v>143.06702175999999</v>
      </c>
      <c r="J378" s="37">
        <f>SUMIFS(СВЦЭМ!$K$34:$K$777,СВЦЭМ!$A$34:$A$777,$A378,СВЦЭМ!$B$34:$B$777,J$366)+'СЕТ СН'!$F$13-'СЕТ СН'!$F$23</f>
        <v>57.284368180000001</v>
      </c>
      <c r="K378" s="37">
        <f>SUMIFS(СВЦЭМ!$K$34:$K$777,СВЦЭМ!$A$34:$A$777,$A378,СВЦЭМ!$B$34:$B$777,K$366)+'СЕТ СН'!$F$13-'СЕТ СН'!$F$23</f>
        <v>-13.569030549999979</v>
      </c>
      <c r="L378" s="37">
        <f>SUMIFS(СВЦЭМ!$K$34:$K$777,СВЦЭМ!$A$34:$A$777,$A378,СВЦЭМ!$B$34:$B$777,L$366)+'СЕТ СН'!$F$13-'СЕТ СН'!$F$23</f>
        <v>-63.262713640000015</v>
      </c>
      <c r="M378" s="37">
        <f>SUMIFS(СВЦЭМ!$K$34:$K$777,СВЦЭМ!$A$34:$A$777,$A378,СВЦЭМ!$B$34:$B$777,M$366)+'СЕТ СН'!$F$13-'СЕТ СН'!$F$23</f>
        <v>-81.512923679999972</v>
      </c>
      <c r="N378" s="37">
        <f>SUMIFS(СВЦЭМ!$K$34:$K$777,СВЦЭМ!$A$34:$A$777,$A378,СВЦЭМ!$B$34:$B$777,N$366)+'СЕТ СН'!$F$13-'СЕТ СН'!$F$23</f>
        <v>-75.08548460999998</v>
      </c>
      <c r="O378" s="37">
        <f>SUMIFS(СВЦЭМ!$K$34:$K$777,СВЦЭМ!$A$34:$A$777,$A378,СВЦЭМ!$B$34:$B$777,O$366)+'СЕТ СН'!$F$13-'СЕТ СН'!$F$23</f>
        <v>-72.561256469999989</v>
      </c>
      <c r="P378" s="37">
        <f>SUMIFS(СВЦЭМ!$K$34:$K$777,СВЦЭМ!$A$34:$A$777,$A378,СВЦЭМ!$B$34:$B$777,P$366)+'СЕТ СН'!$F$13-'СЕТ СН'!$F$23</f>
        <v>-73.55017552999999</v>
      </c>
      <c r="Q378" s="37">
        <f>SUMIFS(СВЦЭМ!$K$34:$K$777,СВЦЭМ!$A$34:$A$777,$A378,СВЦЭМ!$B$34:$B$777,Q$366)+'СЕТ СН'!$F$13-'СЕТ СН'!$F$23</f>
        <v>-73.859074360000022</v>
      </c>
      <c r="R378" s="37">
        <f>SUMIFS(СВЦЭМ!$K$34:$K$777,СВЦЭМ!$A$34:$A$777,$A378,СВЦЭМ!$B$34:$B$777,R$366)+'СЕТ СН'!$F$13-'СЕТ СН'!$F$23</f>
        <v>-69.224528510000027</v>
      </c>
      <c r="S378" s="37">
        <f>SUMIFS(СВЦЭМ!$K$34:$K$777,СВЦЭМ!$A$34:$A$777,$A378,СВЦЭМ!$B$34:$B$777,S$366)+'СЕТ СН'!$F$13-'СЕТ СН'!$F$23</f>
        <v>-68.952133810000021</v>
      </c>
      <c r="T378" s="37">
        <f>SUMIFS(СВЦЭМ!$K$34:$K$777,СВЦЭМ!$A$34:$A$777,$A378,СВЦЭМ!$B$34:$B$777,T$366)+'СЕТ СН'!$F$13-'СЕТ СН'!$F$23</f>
        <v>-64.103029419999984</v>
      </c>
      <c r="U378" s="37">
        <f>SUMIFS(СВЦЭМ!$K$34:$K$777,СВЦЭМ!$A$34:$A$777,$A378,СВЦЭМ!$B$34:$B$777,U$366)+'СЕТ СН'!$F$13-'СЕТ СН'!$F$23</f>
        <v>-59.921936709999954</v>
      </c>
      <c r="V378" s="37">
        <f>SUMIFS(СВЦЭМ!$K$34:$K$777,СВЦЭМ!$A$34:$A$777,$A378,СВЦЭМ!$B$34:$B$777,V$366)+'СЕТ СН'!$F$13-'СЕТ СН'!$F$23</f>
        <v>-48.28638927999998</v>
      </c>
      <c r="W378" s="37">
        <f>SUMIFS(СВЦЭМ!$K$34:$K$777,СВЦЭМ!$A$34:$A$777,$A378,СВЦЭМ!$B$34:$B$777,W$366)+'СЕТ СН'!$F$13-'СЕТ СН'!$F$23</f>
        <v>-33.303984109999988</v>
      </c>
      <c r="X378" s="37">
        <f>SUMIFS(СВЦЭМ!$K$34:$K$777,СВЦЭМ!$A$34:$A$777,$A378,СВЦЭМ!$B$34:$B$777,X$366)+'СЕТ СН'!$F$13-'СЕТ СН'!$F$23</f>
        <v>15.228281410000022</v>
      </c>
      <c r="Y378" s="37">
        <f>SUMIFS(СВЦЭМ!$K$34:$K$777,СВЦЭМ!$A$34:$A$777,$A378,СВЦЭМ!$B$34:$B$777,Y$366)+'СЕТ СН'!$F$13-'СЕТ СН'!$F$23</f>
        <v>34.096871080000028</v>
      </c>
    </row>
    <row r="379" spans="1:25" ht="15.75" x14ac:dyDescent="0.2">
      <c r="A379" s="36">
        <f t="shared" si="10"/>
        <v>42929</v>
      </c>
      <c r="B379" s="37">
        <f>SUMIFS(СВЦЭМ!$K$34:$K$777,СВЦЭМ!$A$34:$A$777,$A379,СВЦЭМ!$B$34:$B$777,B$366)+'СЕТ СН'!$F$13-'СЕТ СН'!$F$23</f>
        <v>38.226091129999986</v>
      </c>
      <c r="C379" s="37">
        <f>SUMIFS(СВЦЭМ!$K$34:$K$777,СВЦЭМ!$A$34:$A$777,$A379,СВЦЭМ!$B$34:$B$777,C$366)+'СЕТ СН'!$F$13-'СЕТ СН'!$F$23</f>
        <v>81.106629330000032</v>
      </c>
      <c r="D379" s="37">
        <f>SUMIFS(СВЦЭМ!$K$34:$K$777,СВЦЭМ!$A$34:$A$777,$A379,СВЦЭМ!$B$34:$B$777,D$366)+'СЕТ СН'!$F$13-'СЕТ СН'!$F$23</f>
        <v>130.38031939999996</v>
      </c>
      <c r="E379" s="37">
        <f>SUMIFS(СВЦЭМ!$K$34:$K$777,СВЦЭМ!$A$34:$A$777,$A379,СВЦЭМ!$B$34:$B$777,E$366)+'СЕТ СН'!$F$13-'СЕТ СН'!$F$23</f>
        <v>132.60072083</v>
      </c>
      <c r="F379" s="37">
        <f>SUMIFS(СВЦЭМ!$K$34:$K$777,СВЦЭМ!$A$34:$A$777,$A379,СВЦЭМ!$B$34:$B$777,F$366)+'СЕТ СН'!$F$13-'СЕТ СН'!$F$23</f>
        <v>135.40301697999996</v>
      </c>
      <c r="G379" s="37">
        <f>SUMIFS(СВЦЭМ!$K$34:$K$777,СВЦЭМ!$A$34:$A$777,$A379,СВЦЭМ!$B$34:$B$777,G$366)+'СЕТ СН'!$F$13-'СЕТ СН'!$F$23</f>
        <v>135.39135451000004</v>
      </c>
      <c r="H379" s="37">
        <f>SUMIFS(СВЦЭМ!$K$34:$K$777,СВЦЭМ!$A$34:$A$777,$A379,СВЦЭМ!$B$34:$B$777,H$366)+'СЕТ СН'!$F$13-'СЕТ СН'!$F$23</f>
        <v>149.58572491999996</v>
      </c>
      <c r="I379" s="37">
        <f>SUMIFS(СВЦЭМ!$K$34:$K$777,СВЦЭМ!$A$34:$A$777,$A379,СВЦЭМ!$B$34:$B$777,I$366)+'СЕТ СН'!$F$13-'СЕТ СН'!$F$23</f>
        <v>93.464441609999994</v>
      </c>
      <c r="J379" s="37">
        <f>SUMIFS(СВЦЭМ!$K$34:$K$777,СВЦЭМ!$A$34:$A$777,$A379,СВЦЭМ!$B$34:$B$777,J$366)+'СЕТ СН'!$F$13-'СЕТ СН'!$F$23</f>
        <v>16.222845209999946</v>
      </c>
      <c r="K379" s="37">
        <f>SUMIFS(СВЦЭМ!$K$34:$K$777,СВЦЭМ!$A$34:$A$777,$A379,СВЦЭМ!$B$34:$B$777,K$366)+'СЕТ СН'!$F$13-'СЕТ СН'!$F$23</f>
        <v>-43.371553240000026</v>
      </c>
      <c r="L379" s="37">
        <f>SUMIFS(СВЦЭМ!$K$34:$K$777,СВЦЭМ!$A$34:$A$777,$A379,СВЦЭМ!$B$34:$B$777,L$366)+'СЕТ СН'!$F$13-'СЕТ СН'!$F$23</f>
        <v>-89.707748320000007</v>
      </c>
      <c r="M379" s="37">
        <f>SUMIFS(СВЦЭМ!$K$34:$K$777,СВЦЭМ!$A$34:$A$777,$A379,СВЦЭМ!$B$34:$B$777,M$366)+'СЕТ СН'!$F$13-'СЕТ СН'!$F$23</f>
        <v>-107.75134252999999</v>
      </c>
      <c r="N379" s="37">
        <f>SUMIFS(СВЦЭМ!$K$34:$K$777,СВЦЭМ!$A$34:$A$777,$A379,СВЦЭМ!$B$34:$B$777,N$366)+'СЕТ СН'!$F$13-'СЕТ СН'!$F$23</f>
        <v>-103.13441158000001</v>
      </c>
      <c r="O379" s="37">
        <f>SUMIFS(СВЦЭМ!$K$34:$K$777,СВЦЭМ!$A$34:$A$777,$A379,СВЦЭМ!$B$34:$B$777,O$366)+'СЕТ СН'!$F$13-'СЕТ СН'!$F$23</f>
        <v>-103.40782424000002</v>
      </c>
      <c r="P379" s="37">
        <f>SUMIFS(СВЦЭМ!$K$34:$K$777,СВЦЭМ!$A$34:$A$777,$A379,СВЦЭМ!$B$34:$B$777,P$366)+'СЕТ СН'!$F$13-'СЕТ СН'!$F$23</f>
        <v>-104.14497539000001</v>
      </c>
      <c r="Q379" s="37">
        <f>SUMIFS(СВЦЭМ!$K$34:$K$777,СВЦЭМ!$A$34:$A$777,$A379,СВЦЭМ!$B$34:$B$777,Q$366)+'СЕТ СН'!$F$13-'СЕТ СН'!$F$23</f>
        <v>-104.18632302999998</v>
      </c>
      <c r="R379" s="37">
        <f>SUMIFS(СВЦЭМ!$K$34:$K$777,СВЦЭМ!$A$34:$A$777,$A379,СВЦЭМ!$B$34:$B$777,R$366)+'СЕТ СН'!$F$13-'СЕТ СН'!$F$23</f>
        <v>-99.782254500000022</v>
      </c>
      <c r="S379" s="37">
        <f>SUMIFS(СВЦЭМ!$K$34:$K$777,СВЦЭМ!$A$34:$A$777,$A379,СВЦЭМ!$B$34:$B$777,S$366)+'СЕТ СН'!$F$13-'СЕТ СН'!$F$23</f>
        <v>-94.370465659999979</v>
      </c>
      <c r="T379" s="37">
        <f>SUMIFS(СВЦЭМ!$K$34:$K$777,СВЦЭМ!$A$34:$A$777,$A379,СВЦЭМ!$B$34:$B$777,T$366)+'СЕТ СН'!$F$13-'СЕТ СН'!$F$23</f>
        <v>-70.368936189999999</v>
      </c>
      <c r="U379" s="37">
        <f>SUMIFS(СВЦЭМ!$K$34:$K$777,СВЦЭМ!$A$34:$A$777,$A379,СВЦЭМ!$B$34:$B$777,U$366)+'СЕТ СН'!$F$13-'СЕТ СН'!$F$23</f>
        <v>-58.652670459999968</v>
      </c>
      <c r="V379" s="37">
        <f>SUMIFS(СВЦЭМ!$K$34:$K$777,СВЦЭМ!$A$34:$A$777,$A379,СВЦЭМ!$B$34:$B$777,V$366)+'СЕТ СН'!$F$13-'СЕТ СН'!$F$23</f>
        <v>-45.080554140000004</v>
      </c>
      <c r="W379" s="37">
        <f>SUMIFS(СВЦЭМ!$K$34:$K$777,СВЦЭМ!$A$34:$A$777,$A379,СВЦЭМ!$B$34:$B$777,W$366)+'СЕТ СН'!$F$13-'СЕТ СН'!$F$23</f>
        <v>-21.623320440000043</v>
      </c>
      <c r="X379" s="37">
        <f>SUMIFS(СВЦЭМ!$K$34:$K$777,СВЦЭМ!$A$34:$A$777,$A379,СВЦЭМ!$B$34:$B$777,X$366)+'СЕТ СН'!$F$13-'СЕТ СН'!$F$23</f>
        <v>18.535360439999977</v>
      </c>
      <c r="Y379" s="37">
        <f>SUMIFS(СВЦЭМ!$K$34:$K$777,СВЦЭМ!$A$34:$A$777,$A379,СВЦЭМ!$B$34:$B$777,Y$366)+'СЕТ СН'!$F$13-'СЕТ СН'!$F$23</f>
        <v>40.328017069999987</v>
      </c>
    </row>
    <row r="380" spans="1:25" ht="15.75" x14ac:dyDescent="0.2">
      <c r="A380" s="36">
        <f t="shared" si="10"/>
        <v>42930</v>
      </c>
      <c r="B380" s="37">
        <f>SUMIFS(СВЦЭМ!$K$34:$K$777,СВЦЭМ!$A$34:$A$777,$A380,СВЦЭМ!$B$34:$B$777,B$366)+'СЕТ СН'!$F$13-'СЕТ СН'!$F$23</f>
        <v>47.795260460000009</v>
      </c>
      <c r="C380" s="37">
        <f>SUMIFS(СВЦЭМ!$K$34:$K$777,СВЦЭМ!$A$34:$A$777,$A380,СВЦЭМ!$B$34:$B$777,C$366)+'СЕТ СН'!$F$13-'СЕТ СН'!$F$23</f>
        <v>42.688930550000009</v>
      </c>
      <c r="D380" s="37">
        <f>SUMIFS(СВЦЭМ!$K$34:$K$777,СВЦЭМ!$A$34:$A$777,$A380,СВЦЭМ!$B$34:$B$777,D$366)+'СЕТ СН'!$F$13-'СЕТ СН'!$F$23</f>
        <v>90.781384450000019</v>
      </c>
      <c r="E380" s="37">
        <f>SUMIFS(СВЦЭМ!$K$34:$K$777,СВЦЭМ!$A$34:$A$777,$A380,СВЦЭМ!$B$34:$B$777,E$366)+'СЕТ СН'!$F$13-'СЕТ СН'!$F$23</f>
        <v>83.843440809999947</v>
      </c>
      <c r="F380" s="37">
        <f>SUMIFS(СВЦЭМ!$K$34:$K$777,СВЦЭМ!$A$34:$A$777,$A380,СВЦЭМ!$B$34:$B$777,F$366)+'СЕТ СН'!$F$13-'СЕТ СН'!$F$23</f>
        <v>81.69464174999996</v>
      </c>
      <c r="G380" s="37">
        <f>SUMIFS(СВЦЭМ!$K$34:$K$777,СВЦЭМ!$A$34:$A$777,$A380,СВЦЭМ!$B$34:$B$777,G$366)+'СЕТ СН'!$F$13-'СЕТ СН'!$F$23</f>
        <v>85.440955529999997</v>
      </c>
      <c r="H380" s="37">
        <f>SUMIFS(СВЦЭМ!$K$34:$K$777,СВЦЭМ!$A$34:$A$777,$A380,СВЦЭМ!$B$34:$B$777,H$366)+'СЕТ СН'!$F$13-'СЕТ СН'!$F$23</f>
        <v>107.47815317000004</v>
      </c>
      <c r="I380" s="37">
        <f>SUMIFS(СВЦЭМ!$K$34:$K$777,СВЦЭМ!$A$34:$A$777,$A380,СВЦЭМ!$B$34:$B$777,I$366)+'СЕТ СН'!$F$13-'СЕТ СН'!$F$23</f>
        <v>78.598767429999953</v>
      </c>
      <c r="J380" s="37">
        <f>SUMIFS(СВЦЭМ!$K$34:$K$777,СВЦЭМ!$A$34:$A$777,$A380,СВЦЭМ!$B$34:$B$777,J$366)+'СЕТ СН'!$F$13-'СЕТ СН'!$F$23</f>
        <v>-10.879007000000001</v>
      </c>
      <c r="K380" s="37">
        <f>SUMIFS(СВЦЭМ!$K$34:$K$777,СВЦЭМ!$A$34:$A$777,$A380,СВЦЭМ!$B$34:$B$777,K$366)+'СЕТ СН'!$F$13-'СЕТ СН'!$F$23</f>
        <v>-49.745171679999999</v>
      </c>
      <c r="L380" s="37">
        <f>SUMIFS(СВЦЭМ!$K$34:$K$777,СВЦЭМ!$A$34:$A$777,$A380,СВЦЭМ!$B$34:$B$777,L$366)+'СЕТ СН'!$F$13-'СЕТ СН'!$F$23</f>
        <v>-78.867679319999979</v>
      </c>
      <c r="M380" s="37">
        <f>SUMIFS(СВЦЭМ!$K$34:$K$777,СВЦЭМ!$A$34:$A$777,$A380,СВЦЭМ!$B$34:$B$777,M$366)+'СЕТ СН'!$F$13-'СЕТ СН'!$F$23</f>
        <v>-81.743172270000002</v>
      </c>
      <c r="N380" s="37">
        <f>SUMIFS(СВЦЭМ!$K$34:$K$777,СВЦЭМ!$A$34:$A$777,$A380,СВЦЭМ!$B$34:$B$777,N$366)+'СЕТ СН'!$F$13-'СЕТ СН'!$F$23</f>
        <v>-85.855219859999977</v>
      </c>
      <c r="O380" s="37">
        <f>SUMIFS(СВЦЭМ!$K$34:$K$777,СВЦЭМ!$A$34:$A$777,$A380,СВЦЭМ!$B$34:$B$777,O$366)+'СЕТ СН'!$F$13-'СЕТ СН'!$F$23</f>
        <v>-83.899566730000004</v>
      </c>
      <c r="P380" s="37">
        <f>SUMIFS(СВЦЭМ!$K$34:$K$777,СВЦЭМ!$A$34:$A$777,$A380,СВЦЭМ!$B$34:$B$777,P$366)+'СЕТ СН'!$F$13-'СЕТ СН'!$F$23</f>
        <v>-84.130438330000004</v>
      </c>
      <c r="Q380" s="37">
        <f>SUMIFS(СВЦЭМ!$K$34:$K$777,СВЦЭМ!$A$34:$A$777,$A380,СВЦЭМ!$B$34:$B$777,Q$366)+'СЕТ СН'!$F$13-'СЕТ СН'!$F$23</f>
        <v>-81.729305940000017</v>
      </c>
      <c r="R380" s="37">
        <f>SUMIFS(СВЦЭМ!$K$34:$K$777,СВЦЭМ!$A$34:$A$777,$A380,СВЦЭМ!$B$34:$B$777,R$366)+'СЕТ СН'!$F$13-'СЕТ СН'!$F$23</f>
        <v>-84.486576469999989</v>
      </c>
      <c r="S380" s="37">
        <f>SUMIFS(СВЦЭМ!$K$34:$K$777,СВЦЭМ!$A$34:$A$777,$A380,СВЦЭМ!$B$34:$B$777,S$366)+'СЕТ СН'!$F$13-'СЕТ СН'!$F$23</f>
        <v>-85.919223269999975</v>
      </c>
      <c r="T380" s="37">
        <f>SUMIFS(СВЦЭМ!$K$34:$K$777,СВЦЭМ!$A$34:$A$777,$A380,СВЦЭМ!$B$34:$B$777,T$366)+'СЕТ СН'!$F$13-'СЕТ СН'!$F$23</f>
        <v>-90.13925906999998</v>
      </c>
      <c r="U380" s="37">
        <f>SUMIFS(СВЦЭМ!$K$34:$K$777,СВЦЭМ!$A$34:$A$777,$A380,СВЦЭМ!$B$34:$B$777,U$366)+'СЕТ СН'!$F$13-'СЕТ СН'!$F$23</f>
        <v>-97.25666240999999</v>
      </c>
      <c r="V380" s="37">
        <f>SUMIFS(СВЦЭМ!$K$34:$K$777,СВЦЭМ!$A$34:$A$777,$A380,СВЦЭМ!$B$34:$B$777,V$366)+'СЕТ СН'!$F$13-'СЕТ СН'!$F$23</f>
        <v>-96.983920640000008</v>
      </c>
      <c r="W380" s="37">
        <f>SUMIFS(СВЦЭМ!$K$34:$K$777,СВЦЭМ!$A$34:$A$777,$A380,СВЦЭМ!$B$34:$B$777,W$366)+'СЕТ СН'!$F$13-'СЕТ СН'!$F$23</f>
        <v>-94.044290909999972</v>
      </c>
      <c r="X380" s="37">
        <f>SUMIFS(СВЦЭМ!$K$34:$K$777,СВЦЭМ!$A$34:$A$777,$A380,СВЦЭМ!$B$34:$B$777,X$366)+'СЕТ СН'!$F$13-'СЕТ СН'!$F$23</f>
        <v>-84.992545319999977</v>
      </c>
      <c r="Y380" s="37">
        <f>SUMIFS(СВЦЭМ!$K$34:$K$777,СВЦЭМ!$A$34:$A$777,$A380,СВЦЭМ!$B$34:$B$777,Y$366)+'СЕТ СН'!$F$13-'СЕТ СН'!$F$23</f>
        <v>-76.728374110000004</v>
      </c>
    </row>
    <row r="381" spans="1:25" ht="15.75" x14ac:dyDescent="0.2">
      <c r="A381" s="36">
        <f t="shared" si="10"/>
        <v>42931</v>
      </c>
      <c r="B381" s="37">
        <f>SUMIFS(СВЦЭМ!$K$34:$K$777,СВЦЭМ!$A$34:$A$777,$A381,СВЦЭМ!$B$34:$B$777,B$366)+'СЕТ СН'!$F$13-'СЕТ СН'!$F$23</f>
        <v>-0.62152270000001408</v>
      </c>
      <c r="C381" s="37">
        <f>SUMIFS(СВЦЭМ!$K$34:$K$777,СВЦЭМ!$A$34:$A$777,$A381,СВЦЭМ!$B$34:$B$777,C$366)+'СЕТ СН'!$F$13-'СЕТ СН'!$F$23</f>
        <v>54.476132559999996</v>
      </c>
      <c r="D381" s="37">
        <f>SUMIFS(СВЦЭМ!$K$34:$K$777,СВЦЭМ!$A$34:$A$777,$A381,СВЦЭМ!$B$34:$B$777,D$366)+'СЕТ СН'!$F$13-'СЕТ СН'!$F$23</f>
        <v>96.212108810000018</v>
      </c>
      <c r="E381" s="37">
        <f>SUMIFS(СВЦЭМ!$K$34:$K$777,СВЦЭМ!$A$34:$A$777,$A381,СВЦЭМ!$B$34:$B$777,E$366)+'СЕТ СН'!$F$13-'СЕТ СН'!$F$23</f>
        <v>98.579681879999953</v>
      </c>
      <c r="F381" s="37">
        <f>SUMIFS(СВЦЭМ!$K$34:$K$777,СВЦЭМ!$A$34:$A$777,$A381,СВЦЭМ!$B$34:$B$777,F$366)+'СЕТ СН'!$F$13-'СЕТ СН'!$F$23</f>
        <v>101.52937767000003</v>
      </c>
      <c r="G381" s="37">
        <f>SUMIFS(СВЦЭМ!$K$34:$K$777,СВЦЭМ!$A$34:$A$777,$A381,СВЦЭМ!$B$34:$B$777,G$366)+'СЕТ СН'!$F$13-'СЕТ СН'!$F$23</f>
        <v>100.27561183</v>
      </c>
      <c r="H381" s="37">
        <f>SUMIFS(СВЦЭМ!$K$34:$K$777,СВЦЭМ!$A$34:$A$777,$A381,СВЦЭМ!$B$34:$B$777,H$366)+'СЕТ СН'!$F$13-'СЕТ СН'!$F$23</f>
        <v>97.784785629999988</v>
      </c>
      <c r="I381" s="37">
        <f>SUMIFS(СВЦЭМ!$K$34:$K$777,СВЦЭМ!$A$34:$A$777,$A381,СВЦЭМ!$B$34:$B$777,I$366)+'СЕТ СН'!$F$13-'СЕТ СН'!$F$23</f>
        <v>47.245067349999999</v>
      </c>
      <c r="J381" s="37">
        <f>SUMIFS(СВЦЭМ!$K$34:$K$777,СВЦЭМ!$A$34:$A$777,$A381,СВЦЭМ!$B$34:$B$777,J$366)+'СЕТ СН'!$F$13-'СЕТ СН'!$F$23</f>
        <v>-23.899624990000007</v>
      </c>
      <c r="K381" s="37">
        <f>SUMIFS(СВЦЭМ!$K$34:$K$777,СВЦЭМ!$A$34:$A$777,$A381,СВЦЭМ!$B$34:$B$777,K$366)+'СЕТ СН'!$F$13-'СЕТ СН'!$F$23</f>
        <v>-58.10035234999998</v>
      </c>
      <c r="L381" s="37">
        <f>SUMIFS(СВЦЭМ!$K$34:$K$777,СВЦЭМ!$A$34:$A$777,$A381,СВЦЭМ!$B$34:$B$777,L$366)+'СЕТ СН'!$F$13-'СЕТ СН'!$F$23</f>
        <v>-64.836652709999953</v>
      </c>
      <c r="M381" s="37">
        <f>SUMIFS(СВЦЭМ!$K$34:$K$777,СВЦЭМ!$A$34:$A$777,$A381,СВЦЭМ!$B$34:$B$777,M$366)+'СЕТ СН'!$F$13-'СЕТ СН'!$F$23</f>
        <v>-65.743479709999974</v>
      </c>
      <c r="N381" s="37">
        <f>SUMIFS(СВЦЭМ!$K$34:$K$777,СВЦЭМ!$A$34:$A$777,$A381,СВЦЭМ!$B$34:$B$777,N$366)+'СЕТ СН'!$F$13-'СЕТ СН'!$F$23</f>
        <v>-69.770316439999988</v>
      </c>
      <c r="O381" s="37">
        <f>SUMIFS(СВЦЭМ!$K$34:$K$777,СВЦЭМ!$A$34:$A$777,$A381,СВЦЭМ!$B$34:$B$777,O$366)+'СЕТ СН'!$F$13-'СЕТ СН'!$F$23</f>
        <v>-75.193672149999998</v>
      </c>
      <c r="P381" s="37">
        <f>SUMIFS(СВЦЭМ!$K$34:$K$777,СВЦЭМ!$A$34:$A$777,$A381,СВЦЭМ!$B$34:$B$777,P$366)+'СЕТ СН'!$F$13-'СЕТ СН'!$F$23</f>
        <v>-76.086992889999976</v>
      </c>
      <c r="Q381" s="37">
        <f>SUMIFS(СВЦЭМ!$K$34:$K$777,СВЦЭМ!$A$34:$A$777,$A381,СВЦЭМ!$B$34:$B$777,Q$366)+'СЕТ СН'!$F$13-'СЕТ СН'!$F$23</f>
        <v>-75.863149140000019</v>
      </c>
      <c r="R381" s="37">
        <f>SUMIFS(СВЦЭМ!$K$34:$K$777,СВЦЭМ!$A$34:$A$777,$A381,СВЦЭМ!$B$34:$B$777,R$366)+'СЕТ СН'!$F$13-'СЕТ СН'!$F$23</f>
        <v>-77.202830580000011</v>
      </c>
      <c r="S381" s="37">
        <f>SUMIFS(СВЦЭМ!$K$34:$K$777,СВЦЭМ!$A$34:$A$777,$A381,СВЦЭМ!$B$34:$B$777,S$366)+'СЕТ СН'!$F$13-'СЕТ СН'!$F$23</f>
        <v>-76.60485349999999</v>
      </c>
      <c r="T381" s="37">
        <f>SUMIFS(СВЦЭМ!$K$34:$K$777,СВЦЭМ!$A$34:$A$777,$A381,СВЦЭМ!$B$34:$B$777,T$366)+'СЕТ СН'!$F$13-'СЕТ СН'!$F$23</f>
        <v>-77.985433740000019</v>
      </c>
      <c r="U381" s="37">
        <f>SUMIFS(СВЦЭМ!$K$34:$K$777,СВЦЭМ!$A$34:$A$777,$A381,СВЦЭМ!$B$34:$B$777,U$366)+'СЕТ СН'!$F$13-'СЕТ СН'!$F$23</f>
        <v>-77.982982129999982</v>
      </c>
      <c r="V381" s="37">
        <f>SUMIFS(СВЦЭМ!$K$34:$K$777,СВЦЭМ!$A$34:$A$777,$A381,СВЦЭМ!$B$34:$B$777,V$366)+'СЕТ СН'!$F$13-'СЕТ СН'!$F$23</f>
        <v>-64.330018630000041</v>
      </c>
      <c r="W381" s="37">
        <f>SUMIFS(СВЦЭМ!$K$34:$K$777,СВЦЭМ!$A$34:$A$777,$A381,СВЦЭМ!$B$34:$B$777,W$366)+'СЕТ СН'!$F$13-'СЕТ СН'!$F$23</f>
        <v>-77.444268580000028</v>
      </c>
      <c r="X381" s="37">
        <f>SUMIFS(СВЦЭМ!$K$34:$K$777,СВЦЭМ!$A$34:$A$777,$A381,СВЦЭМ!$B$34:$B$777,X$366)+'СЕТ СН'!$F$13-'СЕТ СН'!$F$23</f>
        <v>-90.225044260000004</v>
      </c>
      <c r="Y381" s="37">
        <f>SUMIFS(СВЦЭМ!$K$34:$K$777,СВЦЭМ!$A$34:$A$777,$A381,СВЦЭМ!$B$34:$B$777,Y$366)+'СЕТ СН'!$F$13-'СЕТ СН'!$F$23</f>
        <v>-37.666585990000044</v>
      </c>
    </row>
    <row r="382" spans="1:25" ht="15.75" x14ac:dyDescent="0.2">
      <c r="A382" s="36">
        <f t="shared" si="10"/>
        <v>42932</v>
      </c>
      <c r="B382" s="37">
        <f>SUMIFS(СВЦЭМ!$K$34:$K$777,СВЦЭМ!$A$34:$A$777,$A382,СВЦЭМ!$B$34:$B$777,B$366)+'СЕТ СН'!$F$13-'СЕТ СН'!$F$23</f>
        <v>53.577508620000003</v>
      </c>
      <c r="C382" s="37">
        <f>SUMIFS(СВЦЭМ!$K$34:$K$777,СВЦЭМ!$A$34:$A$777,$A382,СВЦЭМ!$B$34:$B$777,C$366)+'СЕТ СН'!$F$13-'СЕТ СН'!$F$23</f>
        <v>111.32173463000004</v>
      </c>
      <c r="D382" s="37">
        <f>SUMIFS(СВЦЭМ!$K$34:$K$777,СВЦЭМ!$A$34:$A$777,$A382,СВЦЭМ!$B$34:$B$777,D$366)+'СЕТ СН'!$F$13-'СЕТ СН'!$F$23</f>
        <v>138.44945179000001</v>
      </c>
      <c r="E382" s="37">
        <f>SUMIFS(СВЦЭМ!$K$34:$K$777,СВЦЭМ!$A$34:$A$777,$A382,СВЦЭМ!$B$34:$B$777,E$366)+'СЕТ СН'!$F$13-'СЕТ СН'!$F$23</f>
        <v>134.12052572000005</v>
      </c>
      <c r="F382" s="37">
        <f>SUMIFS(СВЦЭМ!$K$34:$K$777,СВЦЭМ!$A$34:$A$777,$A382,СВЦЭМ!$B$34:$B$777,F$366)+'СЕТ СН'!$F$13-'СЕТ СН'!$F$23</f>
        <v>129.62822965999999</v>
      </c>
      <c r="G382" s="37">
        <f>SUMIFS(СВЦЭМ!$K$34:$K$777,СВЦЭМ!$A$34:$A$777,$A382,СВЦЭМ!$B$34:$B$777,G$366)+'СЕТ СН'!$F$13-'СЕТ СН'!$F$23</f>
        <v>128.08663494999996</v>
      </c>
      <c r="H382" s="37">
        <f>SUMIFS(СВЦЭМ!$K$34:$K$777,СВЦЭМ!$A$34:$A$777,$A382,СВЦЭМ!$B$34:$B$777,H$366)+'СЕТ СН'!$F$13-'СЕТ СН'!$F$23</f>
        <v>138.24529684000004</v>
      </c>
      <c r="I382" s="37">
        <f>SUMIFS(СВЦЭМ!$K$34:$K$777,СВЦЭМ!$A$34:$A$777,$A382,СВЦЭМ!$B$34:$B$777,I$366)+'СЕТ СН'!$F$13-'СЕТ СН'!$F$23</f>
        <v>92.490138040000033</v>
      </c>
      <c r="J382" s="37">
        <f>SUMIFS(СВЦЭМ!$K$34:$K$777,СВЦЭМ!$A$34:$A$777,$A382,СВЦЭМ!$B$34:$B$777,J$366)+'СЕТ СН'!$F$13-'СЕТ СН'!$F$23</f>
        <v>16.01941697999996</v>
      </c>
      <c r="K382" s="37">
        <f>SUMIFS(СВЦЭМ!$K$34:$K$777,СВЦЭМ!$A$34:$A$777,$A382,СВЦЭМ!$B$34:$B$777,K$366)+'СЕТ СН'!$F$13-'СЕТ СН'!$F$23</f>
        <v>-65.689668230000052</v>
      </c>
      <c r="L382" s="37">
        <f>SUMIFS(СВЦЭМ!$K$34:$K$777,СВЦЭМ!$A$34:$A$777,$A382,СВЦЭМ!$B$34:$B$777,L$366)+'СЕТ СН'!$F$13-'СЕТ СН'!$F$23</f>
        <v>-107.98587550000002</v>
      </c>
      <c r="M382" s="37">
        <f>SUMIFS(СВЦЭМ!$K$34:$K$777,СВЦЭМ!$A$34:$A$777,$A382,СВЦЭМ!$B$34:$B$777,M$366)+'СЕТ СН'!$F$13-'СЕТ СН'!$F$23</f>
        <v>-130.61861212999997</v>
      </c>
      <c r="N382" s="37">
        <f>SUMIFS(СВЦЭМ!$K$34:$K$777,СВЦЭМ!$A$34:$A$777,$A382,СВЦЭМ!$B$34:$B$777,N$366)+'СЕТ СН'!$F$13-'СЕТ СН'!$F$23</f>
        <v>-122.52341462999999</v>
      </c>
      <c r="O382" s="37">
        <f>SUMIFS(СВЦЭМ!$K$34:$K$777,СВЦЭМ!$A$34:$A$777,$A382,СВЦЭМ!$B$34:$B$777,O$366)+'СЕТ СН'!$F$13-'СЕТ СН'!$F$23</f>
        <v>-133.66439774999998</v>
      </c>
      <c r="P382" s="37">
        <f>SUMIFS(СВЦЭМ!$K$34:$K$777,СВЦЭМ!$A$34:$A$777,$A382,СВЦЭМ!$B$34:$B$777,P$366)+'СЕТ СН'!$F$13-'СЕТ СН'!$F$23</f>
        <v>-133.56028658000002</v>
      </c>
      <c r="Q382" s="37">
        <f>SUMIFS(СВЦЭМ!$K$34:$K$777,СВЦЭМ!$A$34:$A$777,$A382,СВЦЭМ!$B$34:$B$777,Q$366)+'СЕТ СН'!$F$13-'СЕТ СН'!$F$23</f>
        <v>-132.71506221999999</v>
      </c>
      <c r="R382" s="37">
        <f>SUMIFS(СВЦЭМ!$K$34:$K$777,СВЦЭМ!$A$34:$A$777,$A382,СВЦЭМ!$B$34:$B$777,R$366)+'СЕТ СН'!$F$13-'СЕТ СН'!$F$23</f>
        <v>-134.09825699999999</v>
      </c>
      <c r="S382" s="37">
        <f>SUMIFS(СВЦЭМ!$K$34:$K$777,СВЦЭМ!$A$34:$A$777,$A382,СВЦЭМ!$B$34:$B$777,S$366)+'СЕТ СН'!$F$13-'СЕТ СН'!$F$23</f>
        <v>-136.94029289999997</v>
      </c>
      <c r="T382" s="37">
        <f>SUMIFS(СВЦЭМ!$K$34:$K$777,СВЦЭМ!$A$34:$A$777,$A382,СВЦЭМ!$B$34:$B$777,T$366)+'СЕТ СН'!$F$13-'СЕТ СН'!$F$23</f>
        <v>-134.82260115000003</v>
      </c>
      <c r="U382" s="37">
        <f>SUMIFS(СВЦЭМ!$K$34:$K$777,СВЦЭМ!$A$34:$A$777,$A382,СВЦЭМ!$B$34:$B$777,U$366)+'СЕТ СН'!$F$13-'СЕТ СН'!$F$23</f>
        <v>-135.57936294000001</v>
      </c>
      <c r="V382" s="37">
        <f>SUMIFS(СВЦЭМ!$K$34:$K$777,СВЦЭМ!$A$34:$A$777,$A382,СВЦЭМ!$B$34:$B$777,V$366)+'СЕТ СН'!$F$13-'СЕТ СН'!$F$23</f>
        <v>-119.8587483</v>
      </c>
      <c r="W382" s="37">
        <f>SUMIFS(СВЦЭМ!$K$34:$K$777,СВЦЭМ!$A$34:$A$777,$A382,СВЦЭМ!$B$34:$B$777,W$366)+'СЕТ СН'!$F$13-'СЕТ СН'!$F$23</f>
        <v>-86.915456210000002</v>
      </c>
      <c r="X382" s="37">
        <f>SUMIFS(СВЦЭМ!$K$34:$K$777,СВЦЭМ!$A$34:$A$777,$A382,СВЦЭМ!$B$34:$B$777,X$366)+'СЕТ СН'!$F$13-'СЕТ СН'!$F$23</f>
        <v>-52.459552359999975</v>
      </c>
      <c r="Y382" s="37">
        <f>SUMIFS(СВЦЭМ!$K$34:$K$777,СВЦЭМ!$A$34:$A$777,$A382,СВЦЭМ!$B$34:$B$777,Y$366)+'СЕТ СН'!$F$13-'СЕТ СН'!$F$23</f>
        <v>7.923314219999952</v>
      </c>
    </row>
    <row r="383" spans="1:25" ht="15.75" x14ac:dyDescent="0.2">
      <c r="A383" s="36">
        <f t="shared" si="10"/>
        <v>42933</v>
      </c>
      <c r="B383" s="37">
        <f>SUMIFS(СВЦЭМ!$K$34:$K$777,СВЦЭМ!$A$34:$A$777,$A383,СВЦЭМ!$B$34:$B$777,B$366)+'СЕТ СН'!$F$13-'СЕТ СН'!$F$23</f>
        <v>52.106214980000004</v>
      </c>
      <c r="C383" s="37">
        <f>SUMIFS(СВЦЭМ!$K$34:$K$777,СВЦЭМ!$A$34:$A$777,$A383,СВЦЭМ!$B$34:$B$777,C$366)+'СЕТ СН'!$F$13-'СЕТ СН'!$F$23</f>
        <v>107.83165524000003</v>
      </c>
      <c r="D383" s="37">
        <f>SUMIFS(СВЦЭМ!$K$34:$K$777,СВЦЭМ!$A$34:$A$777,$A383,СВЦЭМ!$B$34:$B$777,D$366)+'СЕТ СН'!$F$13-'СЕТ СН'!$F$23</f>
        <v>143.51957469000001</v>
      </c>
      <c r="E383" s="37">
        <f>SUMIFS(СВЦЭМ!$K$34:$K$777,СВЦЭМ!$A$34:$A$777,$A383,СВЦЭМ!$B$34:$B$777,E$366)+'СЕТ СН'!$F$13-'СЕТ СН'!$F$23</f>
        <v>139.53424971000004</v>
      </c>
      <c r="F383" s="37">
        <f>SUMIFS(СВЦЭМ!$K$34:$K$777,СВЦЭМ!$A$34:$A$777,$A383,СВЦЭМ!$B$34:$B$777,F$366)+'СЕТ СН'!$F$13-'СЕТ СН'!$F$23</f>
        <v>137.84435821</v>
      </c>
      <c r="G383" s="37">
        <f>SUMIFS(СВЦЭМ!$K$34:$K$777,СВЦЭМ!$A$34:$A$777,$A383,СВЦЭМ!$B$34:$B$777,G$366)+'СЕТ СН'!$F$13-'СЕТ СН'!$F$23</f>
        <v>140.31465232000005</v>
      </c>
      <c r="H383" s="37">
        <f>SUMIFS(СВЦЭМ!$K$34:$K$777,СВЦЭМ!$A$34:$A$777,$A383,СВЦЭМ!$B$34:$B$777,H$366)+'СЕТ СН'!$F$13-'СЕТ СН'!$F$23</f>
        <v>128.74070750999999</v>
      </c>
      <c r="I383" s="37">
        <f>SUMIFS(СВЦЭМ!$K$34:$K$777,СВЦЭМ!$A$34:$A$777,$A383,СВЦЭМ!$B$34:$B$777,I$366)+'СЕТ СН'!$F$13-'СЕТ СН'!$F$23</f>
        <v>63.408662499999991</v>
      </c>
      <c r="J383" s="37">
        <f>SUMIFS(СВЦЭМ!$K$34:$K$777,СВЦЭМ!$A$34:$A$777,$A383,СВЦЭМ!$B$34:$B$777,J$366)+'СЕТ СН'!$F$13-'СЕТ СН'!$F$23</f>
        <v>-17.086612749999972</v>
      </c>
      <c r="K383" s="37">
        <f>SUMIFS(СВЦЭМ!$K$34:$K$777,СВЦЭМ!$A$34:$A$777,$A383,СВЦЭМ!$B$34:$B$777,K$366)+'СЕТ СН'!$F$13-'СЕТ СН'!$F$23</f>
        <v>-64.569319670000027</v>
      </c>
      <c r="L383" s="37">
        <f>SUMIFS(СВЦЭМ!$K$34:$K$777,СВЦЭМ!$A$34:$A$777,$A383,СВЦЭМ!$B$34:$B$777,L$366)+'СЕТ СН'!$F$13-'СЕТ СН'!$F$23</f>
        <v>-116.04445842000001</v>
      </c>
      <c r="M383" s="37">
        <f>SUMIFS(СВЦЭМ!$K$34:$K$777,СВЦЭМ!$A$34:$A$777,$A383,СВЦЭМ!$B$34:$B$777,M$366)+'СЕТ СН'!$F$13-'СЕТ СН'!$F$23</f>
        <v>-128.90092025000001</v>
      </c>
      <c r="N383" s="37">
        <f>SUMIFS(СВЦЭМ!$K$34:$K$777,СВЦЭМ!$A$34:$A$777,$A383,СВЦЭМ!$B$34:$B$777,N$366)+'СЕТ СН'!$F$13-'СЕТ СН'!$F$23</f>
        <v>-116.86056509999997</v>
      </c>
      <c r="O383" s="37">
        <f>SUMIFS(СВЦЭМ!$K$34:$K$777,СВЦЭМ!$A$34:$A$777,$A383,СВЦЭМ!$B$34:$B$777,O$366)+'СЕТ СН'!$F$13-'СЕТ СН'!$F$23</f>
        <v>-114.82119224000002</v>
      </c>
      <c r="P383" s="37">
        <f>SUMIFS(СВЦЭМ!$K$34:$K$777,СВЦЭМ!$A$34:$A$777,$A383,СВЦЭМ!$B$34:$B$777,P$366)+'СЕТ СН'!$F$13-'СЕТ СН'!$F$23</f>
        <v>-113.70705063000003</v>
      </c>
      <c r="Q383" s="37">
        <f>SUMIFS(СВЦЭМ!$K$34:$K$777,СВЦЭМ!$A$34:$A$777,$A383,СВЦЭМ!$B$34:$B$777,Q$366)+'СЕТ СН'!$F$13-'СЕТ СН'!$F$23</f>
        <v>-112.07538055999999</v>
      </c>
      <c r="R383" s="37">
        <f>SUMIFS(СВЦЭМ!$K$34:$K$777,СВЦЭМ!$A$34:$A$777,$A383,СВЦЭМ!$B$34:$B$777,R$366)+'СЕТ СН'!$F$13-'СЕТ СН'!$F$23</f>
        <v>-111.22234441000001</v>
      </c>
      <c r="S383" s="37">
        <f>SUMIFS(СВЦЭМ!$K$34:$K$777,СВЦЭМ!$A$34:$A$777,$A383,СВЦЭМ!$B$34:$B$777,S$366)+'СЕТ СН'!$F$13-'СЕТ СН'!$F$23</f>
        <v>-112.51329863000001</v>
      </c>
      <c r="T383" s="37">
        <f>SUMIFS(СВЦЭМ!$K$34:$K$777,СВЦЭМ!$A$34:$A$777,$A383,СВЦЭМ!$B$34:$B$777,T$366)+'СЕТ СН'!$F$13-'СЕТ СН'!$F$23</f>
        <v>-114.80831676000003</v>
      </c>
      <c r="U383" s="37">
        <f>SUMIFS(СВЦЭМ!$K$34:$K$777,СВЦЭМ!$A$34:$A$777,$A383,СВЦЭМ!$B$34:$B$777,U$366)+'СЕТ СН'!$F$13-'СЕТ СН'!$F$23</f>
        <v>-119.86274057000003</v>
      </c>
      <c r="V383" s="37">
        <f>SUMIFS(СВЦЭМ!$K$34:$K$777,СВЦЭМ!$A$34:$A$777,$A383,СВЦЭМ!$B$34:$B$777,V$366)+'СЕТ СН'!$F$13-'СЕТ СН'!$F$23</f>
        <v>-121.49169818000001</v>
      </c>
      <c r="W383" s="37">
        <f>SUMIFS(СВЦЭМ!$K$34:$K$777,СВЦЭМ!$A$34:$A$777,$A383,СВЦЭМ!$B$34:$B$777,W$366)+'СЕТ СН'!$F$13-'СЕТ СН'!$F$23</f>
        <v>-98.131467419999979</v>
      </c>
      <c r="X383" s="37">
        <f>SUMIFS(СВЦЭМ!$K$34:$K$777,СВЦЭМ!$A$34:$A$777,$A383,СВЦЭМ!$B$34:$B$777,X$366)+'СЕТ СН'!$F$13-'СЕТ СН'!$F$23</f>
        <v>-81.311571809999975</v>
      </c>
      <c r="Y383" s="37">
        <f>SUMIFS(СВЦЭМ!$K$34:$K$777,СВЦЭМ!$A$34:$A$777,$A383,СВЦЭМ!$B$34:$B$777,Y$366)+'СЕТ СН'!$F$13-'СЕТ СН'!$F$23</f>
        <v>6.9161395800000491</v>
      </c>
    </row>
    <row r="384" spans="1:25" ht="15.75" x14ac:dyDescent="0.2">
      <c r="A384" s="36">
        <f t="shared" si="10"/>
        <v>42934</v>
      </c>
      <c r="B384" s="37">
        <f>SUMIFS(СВЦЭМ!$K$34:$K$777,СВЦЭМ!$A$34:$A$777,$A384,СВЦЭМ!$B$34:$B$777,B$366)+'СЕТ СН'!$F$13-'СЕТ СН'!$F$23</f>
        <v>81.267508089999978</v>
      </c>
      <c r="C384" s="37">
        <f>SUMIFS(СВЦЭМ!$K$34:$K$777,СВЦЭМ!$A$34:$A$777,$A384,СВЦЭМ!$B$34:$B$777,C$366)+'СЕТ СН'!$F$13-'СЕТ СН'!$F$23</f>
        <v>97.11906405000002</v>
      </c>
      <c r="D384" s="37">
        <f>SUMIFS(СВЦЭМ!$K$34:$K$777,СВЦЭМ!$A$34:$A$777,$A384,СВЦЭМ!$B$34:$B$777,D$366)+'СЕТ СН'!$F$13-'СЕТ СН'!$F$23</f>
        <v>131.82386524000003</v>
      </c>
      <c r="E384" s="37">
        <f>SUMIFS(СВЦЭМ!$K$34:$K$777,СВЦЭМ!$A$34:$A$777,$A384,СВЦЭМ!$B$34:$B$777,E$366)+'СЕТ СН'!$F$13-'СЕТ СН'!$F$23</f>
        <v>132.91224287</v>
      </c>
      <c r="F384" s="37">
        <f>SUMIFS(СВЦЭМ!$K$34:$K$777,СВЦЭМ!$A$34:$A$777,$A384,СВЦЭМ!$B$34:$B$777,F$366)+'СЕТ СН'!$F$13-'СЕТ СН'!$F$23</f>
        <v>130.09143883000002</v>
      </c>
      <c r="G384" s="37">
        <f>SUMIFS(СВЦЭМ!$K$34:$K$777,СВЦЭМ!$A$34:$A$777,$A384,СВЦЭМ!$B$34:$B$777,G$366)+'СЕТ СН'!$F$13-'СЕТ СН'!$F$23</f>
        <v>131.06996659000004</v>
      </c>
      <c r="H384" s="37">
        <f>SUMIFS(СВЦЭМ!$K$34:$K$777,СВЦЭМ!$A$34:$A$777,$A384,СВЦЭМ!$B$34:$B$777,H$366)+'СЕТ СН'!$F$13-'СЕТ СН'!$F$23</f>
        <v>141.34506993000002</v>
      </c>
      <c r="I384" s="37">
        <f>SUMIFS(СВЦЭМ!$K$34:$K$777,СВЦЭМ!$A$34:$A$777,$A384,СВЦЭМ!$B$34:$B$777,I$366)+'СЕТ СН'!$F$13-'СЕТ СН'!$F$23</f>
        <v>96.312136200000054</v>
      </c>
      <c r="J384" s="37">
        <f>SUMIFS(СВЦЭМ!$K$34:$K$777,СВЦЭМ!$A$34:$A$777,$A384,СВЦЭМ!$B$34:$B$777,J$366)+'СЕТ СН'!$F$13-'СЕТ СН'!$F$23</f>
        <v>-7.8496594099999584</v>
      </c>
      <c r="K384" s="37">
        <f>SUMIFS(СВЦЭМ!$K$34:$K$777,СВЦЭМ!$A$34:$A$777,$A384,СВЦЭМ!$B$34:$B$777,K$366)+'СЕТ СН'!$F$13-'СЕТ СН'!$F$23</f>
        <v>-62.238009170000055</v>
      </c>
      <c r="L384" s="37">
        <f>SUMIFS(СВЦЭМ!$K$34:$K$777,СВЦЭМ!$A$34:$A$777,$A384,СВЦЭМ!$B$34:$B$777,L$366)+'СЕТ СН'!$F$13-'СЕТ СН'!$F$23</f>
        <v>-109.22845767000001</v>
      </c>
      <c r="M384" s="37">
        <f>SUMIFS(СВЦЭМ!$K$34:$K$777,СВЦЭМ!$A$34:$A$777,$A384,СВЦЭМ!$B$34:$B$777,M$366)+'СЕТ СН'!$F$13-'СЕТ СН'!$F$23</f>
        <v>-121.97213942000002</v>
      </c>
      <c r="N384" s="37">
        <f>SUMIFS(СВЦЭМ!$K$34:$K$777,СВЦЭМ!$A$34:$A$777,$A384,СВЦЭМ!$B$34:$B$777,N$366)+'СЕТ СН'!$F$13-'СЕТ СН'!$F$23</f>
        <v>-122.54857855</v>
      </c>
      <c r="O384" s="37">
        <f>SUMIFS(СВЦЭМ!$K$34:$K$777,СВЦЭМ!$A$34:$A$777,$A384,СВЦЭМ!$B$34:$B$777,O$366)+'СЕТ СН'!$F$13-'СЕТ СН'!$F$23</f>
        <v>-126.93746342999998</v>
      </c>
      <c r="P384" s="37">
        <f>SUMIFS(СВЦЭМ!$K$34:$K$777,СВЦЭМ!$A$34:$A$777,$A384,СВЦЭМ!$B$34:$B$777,P$366)+'СЕТ СН'!$F$13-'СЕТ СН'!$F$23</f>
        <v>-121.33786219000001</v>
      </c>
      <c r="Q384" s="37">
        <f>SUMIFS(СВЦЭМ!$K$34:$K$777,СВЦЭМ!$A$34:$A$777,$A384,СВЦЭМ!$B$34:$B$777,Q$366)+'СЕТ СН'!$F$13-'СЕТ СН'!$F$23</f>
        <v>-119.57846087000001</v>
      </c>
      <c r="R384" s="37">
        <f>SUMIFS(СВЦЭМ!$K$34:$K$777,СВЦЭМ!$A$34:$A$777,$A384,СВЦЭМ!$B$34:$B$777,R$366)+'СЕТ СН'!$F$13-'СЕТ СН'!$F$23</f>
        <v>-119.50295581</v>
      </c>
      <c r="S384" s="37">
        <f>SUMIFS(СВЦЭМ!$K$34:$K$777,СВЦЭМ!$A$34:$A$777,$A384,СВЦЭМ!$B$34:$B$777,S$366)+'СЕТ СН'!$F$13-'СЕТ СН'!$F$23</f>
        <v>-128.60347782000002</v>
      </c>
      <c r="T384" s="37">
        <f>SUMIFS(СВЦЭМ!$K$34:$K$777,СВЦЭМ!$A$34:$A$777,$A384,СВЦЭМ!$B$34:$B$777,T$366)+'СЕТ СН'!$F$13-'СЕТ СН'!$F$23</f>
        <v>-117.25068097000002</v>
      </c>
      <c r="U384" s="37">
        <f>SUMIFS(СВЦЭМ!$K$34:$K$777,СВЦЭМ!$A$34:$A$777,$A384,СВЦЭМ!$B$34:$B$777,U$366)+'СЕТ СН'!$F$13-'СЕТ СН'!$F$23</f>
        <v>-109.48029654999999</v>
      </c>
      <c r="V384" s="37">
        <f>SUMIFS(СВЦЭМ!$K$34:$K$777,СВЦЭМ!$A$34:$A$777,$A384,СВЦЭМ!$B$34:$B$777,V$366)+'СЕТ СН'!$F$13-'СЕТ СН'!$F$23</f>
        <v>-97.58082533999999</v>
      </c>
      <c r="W384" s="37">
        <f>SUMIFS(СВЦЭМ!$K$34:$K$777,СВЦЭМ!$A$34:$A$777,$A384,СВЦЭМ!$B$34:$B$777,W$366)+'СЕТ СН'!$F$13-'СЕТ СН'!$F$23</f>
        <v>-77.204078939999988</v>
      </c>
      <c r="X384" s="37">
        <f>SUMIFS(СВЦЭМ!$K$34:$K$777,СВЦЭМ!$A$34:$A$777,$A384,СВЦЭМ!$B$34:$B$777,X$366)+'СЕТ СН'!$F$13-'СЕТ СН'!$F$23</f>
        <v>-42.393814870000028</v>
      </c>
      <c r="Y384" s="37">
        <f>SUMIFS(СВЦЭМ!$K$34:$K$777,СВЦЭМ!$A$34:$A$777,$A384,СВЦЭМ!$B$34:$B$777,Y$366)+'СЕТ СН'!$F$13-'СЕТ СН'!$F$23</f>
        <v>35.797203019999984</v>
      </c>
    </row>
    <row r="385" spans="1:26" ht="15.75" x14ac:dyDescent="0.2">
      <c r="A385" s="36">
        <f t="shared" si="10"/>
        <v>42935</v>
      </c>
      <c r="B385" s="37">
        <f>SUMIFS(СВЦЭМ!$K$34:$K$777,СВЦЭМ!$A$34:$A$777,$A385,СВЦЭМ!$B$34:$B$777,B$366)+'СЕТ СН'!$F$13-'СЕТ СН'!$F$23</f>
        <v>-17.265881580000041</v>
      </c>
      <c r="C385" s="37">
        <f>SUMIFS(СВЦЭМ!$K$34:$K$777,СВЦЭМ!$A$34:$A$777,$A385,СВЦЭМ!$B$34:$B$777,C$366)+'СЕТ СН'!$F$13-'СЕТ СН'!$F$23</f>
        <v>45.287615520000031</v>
      </c>
      <c r="D385" s="37">
        <f>SUMIFS(СВЦЭМ!$K$34:$K$777,СВЦЭМ!$A$34:$A$777,$A385,СВЦЭМ!$B$34:$B$777,D$366)+'СЕТ СН'!$F$13-'СЕТ СН'!$F$23</f>
        <v>75.625008449999996</v>
      </c>
      <c r="E385" s="37">
        <f>SUMIFS(СВЦЭМ!$K$34:$K$777,СВЦЭМ!$A$34:$A$777,$A385,СВЦЭМ!$B$34:$B$777,E$366)+'СЕТ СН'!$F$13-'СЕТ СН'!$F$23</f>
        <v>85.31647860999999</v>
      </c>
      <c r="F385" s="37">
        <f>SUMIFS(СВЦЭМ!$K$34:$K$777,СВЦЭМ!$A$34:$A$777,$A385,СВЦЭМ!$B$34:$B$777,F$366)+'СЕТ СН'!$F$13-'СЕТ СН'!$F$23</f>
        <v>90.825233610000055</v>
      </c>
      <c r="G385" s="37">
        <f>SUMIFS(СВЦЭМ!$K$34:$K$777,СВЦЭМ!$A$34:$A$777,$A385,СВЦЭМ!$B$34:$B$777,G$366)+'СЕТ СН'!$F$13-'СЕТ СН'!$F$23</f>
        <v>84.576907829999982</v>
      </c>
      <c r="H385" s="37">
        <f>SUMIFS(СВЦЭМ!$K$34:$K$777,СВЦЭМ!$A$34:$A$777,$A385,СВЦЭМ!$B$34:$B$777,H$366)+'СЕТ СН'!$F$13-'СЕТ СН'!$F$23</f>
        <v>35.588987610000004</v>
      </c>
      <c r="I385" s="37">
        <f>SUMIFS(СВЦЭМ!$K$34:$K$777,СВЦЭМ!$A$34:$A$777,$A385,СВЦЭМ!$B$34:$B$777,I$366)+'СЕТ СН'!$F$13-'СЕТ СН'!$F$23</f>
        <v>-14.795839119999982</v>
      </c>
      <c r="J385" s="37">
        <f>SUMIFS(СВЦЭМ!$K$34:$K$777,СВЦЭМ!$A$34:$A$777,$A385,СВЦЭМ!$B$34:$B$777,J$366)+'СЕТ СН'!$F$13-'СЕТ СН'!$F$23</f>
        <v>-83.167083730000002</v>
      </c>
      <c r="K385" s="37">
        <f>SUMIFS(СВЦЭМ!$K$34:$K$777,СВЦЭМ!$A$34:$A$777,$A385,СВЦЭМ!$B$34:$B$777,K$366)+'СЕТ СН'!$F$13-'СЕТ СН'!$F$23</f>
        <v>-135.88661944</v>
      </c>
      <c r="L385" s="37">
        <f>SUMIFS(СВЦЭМ!$K$34:$K$777,СВЦЭМ!$A$34:$A$777,$A385,СВЦЭМ!$B$34:$B$777,L$366)+'СЕТ СН'!$F$13-'СЕТ СН'!$F$23</f>
        <v>-180.23063494000002</v>
      </c>
      <c r="M385" s="37">
        <f>SUMIFS(СВЦЭМ!$K$34:$K$777,СВЦЭМ!$A$34:$A$777,$A385,СВЦЭМ!$B$34:$B$777,M$366)+'СЕТ СН'!$F$13-'СЕТ СН'!$F$23</f>
        <v>-191.01387648000002</v>
      </c>
      <c r="N385" s="37">
        <f>SUMIFS(СВЦЭМ!$K$34:$K$777,СВЦЭМ!$A$34:$A$777,$A385,СВЦЭМ!$B$34:$B$777,N$366)+'СЕТ СН'!$F$13-'СЕТ СН'!$F$23</f>
        <v>-190.21236728999997</v>
      </c>
      <c r="O385" s="37">
        <f>SUMIFS(СВЦЭМ!$K$34:$K$777,СВЦЭМ!$A$34:$A$777,$A385,СВЦЭМ!$B$34:$B$777,O$366)+'СЕТ СН'!$F$13-'СЕТ СН'!$F$23</f>
        <v>-205.22384469000002</v>
      </c>
      <c r="P385" s="37">
        <f>SUMIFS(СВЦЭМ!$K$34:$K$777,СВЦЭМ!$A$34:$A$777,$A385,СВЦЭМ!$B$34:$B$777,P$366)+'СЕТ СН'!$F$13-'СЕТ СН'!$F$23</f>
        <v>-193.02753231999998</v>
      </c>
      <c r="Q385" s="37">
        <f>SUMIFS(СВЦЭМ!$K$34:$K$777,СВЦЭМ!$A$34:$A$777,$A385,СВЦЭМ!$B$34:$B$777,Q$366)+'СЕТ СН'!$F$13-'СЕТ СН'!$F$23</f>
        <v>-191.69536042999999</v>
      </c>
      <c r="R385" s="37">
        <f>SUMIFS(СВЦЭМ!$K$34:$K$777,СВЦЭМ!$A$34:$A$777,$A385,СВЦЭМ!$B$34:$B$777,R$366)+'СЕТ СН'!$F$13-'СЕТ СН'!$F$23</f>
        <v>-188.15883976999999</v>
      </c>
      <c r="S385" s="37">
        <f>SUMIFS(СВЦЭМ!$K$34:$K$777,СВЦЭМ!$A$34:$A$777,$A385,СВЦЭМ!$B$34:$B$777,S$366)+'СЕТ СН'!$F$13-'СЕТ СН'!$F$23</f>
        <v>-199.64444281999999</v>
      </c>
      <c r="T385" s="37">
        <f>SUMIFS(СВЦЭМ!$K$34:$K$777,СВЦЭМ!$A$34:$A$777,$A385,СВЦЭМ!$B$34:$B$777,T$366)+'СЕТ СН'!$F$13-'СЕТ СН'!$F$23</f>
        <v>-191.90190515</v>
      </c>
      <c r="U385" s="37">
        <f>SUMIFS(СВЦЭМ!$K$34:$K$777,СВЦЭМ!$A$34:$A$777,$A385,СВЦЭМ!$B$34:$B$777,U$366)+'СЕТ СН'!$F$13-'СЕТ СН'!$F$23</f>
        <v>-189.60120881</v>
      </c>
      <c r="V385" s="37">
        <f>SUMIFS(СВЦЭМ!$K$34:$K$777,СВЦЭМ!$A$34:$A$777,$A385,СВЦЭМ!$B$34:$B$777,V$366)+'СЕТ СН'!$F$13-'СЕТ СН'!$F$23</f>
        <v>-180.36121120000001</v>
      </c>
      <c r="W385" s="37">
        <f>SUMIFS(СВЦЭМ!$K$34:$K$777,СВЦЭМ!$A$34:$A$777,$A385,СВЦЭМ!$B$34:$B$777,W$366)+'СЕТ СН'!$F$13-'СЕТ СН'!$F$23</f>
        <v>-158.30538937</v>
      </c>
      <c r="X385" s="37">
        <f>SUMIFS(СВЦЭМ!$K$34:$K$777,СВЦЭМ!$A$34:$A$777,$A385,СВЦЭМ!$B$34:$B$777,X$366)+'СЕТ СН'!$F$13-'СЕТ СН'!$F$23</f>
        <v>-113.54144529000001</v>
      </c>
      <c r="Y385" s="37">
        <f>SUMIFS(СВЦЭМ!$K$34:$K$777,СВЦЭМ!$A$34:$A$777,$A385,СВЦЭМ!$B$34:$B$777,Y$366)+'СЕТ СН'!$F$13-'СЕТ СН'!$F$23</f>
        <v>-52.753428520000057</v>
      </c>
    </row>
    <row r="386" spans="1:26" ht="15.75" x14ac:dyDescent="0.2">
      <c r="A386" s="36">
        <f t="shared" si="10"/>
        <v>42936</v>
      </c>
      <c r="B386" s="37">
        <f>SUMIFS(СВЦЭМ!$K$34:$K$777,СВЦЭМ!$A$34:$A$777,$A386,СВЦЭМ!$B$34:$B$777,B$366)+'СЕТ СН'!$F$13-'СЕТ СН'!$F$23</f>
        <v>-51.012429630000042</v>
      </c>
      <c r="C386" s="37">
        <f>SUMIFS(СВЦЭМ!$K$34:$K$777,СВЦЭМ!$A$34:$A$777,$A386,СВЦЭМ!$B$34:$B$777,C$366)+'СЕТ СН'!$F$13-'СЕТ СН'!$F$23</f>
        <v>-3.9698535700000548</v>
      </c>
      <c r="D386" s="37">
        <f>SUMIFS(СВЦЭМ!$K$34:$K$777,СВЦЭМ!$A$34:$A$777,$A386,СВЦЭМ!$B$34:$B$777,D$366)+'СЕТ СН'!$F$13-'СЕТ СН'!$F$23</f>
        <v>38.101601650000021</v>
      </c>
      <c r="E386" s="37">
        <f>SUMIFS(СВЦЭМ!$K$34:$K$777,СВЦЭМ!$A$34:$A$777,$A386,СВЦЭМ!$B$34:$B$777,E$366)+'СЕТ СН'!$F$13-'СЕТ СН'!$F$23</f>
        <v>54.504812489999949</v>
      </c>
      <c r="F386" s="37">
        <f>SUMIFS(СВЦЭМ!$K$34:$K$777,СВЦЭМ!$A$34:$A$777,$A386,СВЦЭМ!$B$34:$B$777,F$366)+'СЕТ СН'!$F$13-'СЕТ СН'!$F$23</f>
        <v>55.603187199999979</v>
      </c>
      <c r="G386" s="37">
        <f>SUMIFS(СВЦЭМ!$K$34:$K$777,СВЦЭМ!$A$34:$A$777,$A386,СВЦЭМ!$B$34:$B$777,G$366)+'СЕТ СН'!$F$13-'СЕТ СН'!$F$23</f>
        <v>54.436071040000002</v>
      </c>
      <c r="H386" s="37">
        <f>SUMIFS(СВЦЭМ!$K$34:$K$777,СВЦЭМ!$A$34:$A$777,$A386,СВЦЭМ!$B$34:$B$777,H$366)+'СЕТ СН'!$F$13-'СЕТ СН'!$F$23</f>
        <v>5.4765477099999771</v>
      </c>
      <c r="I386" s="37">
        <f>SUMIFS(СВЦЭМ!$K$34:$K$777,СВЦЭМ!$A$34:$A$777,$A386,СВЦЭМ!$B$34:$B$777,I$366)+'СЕТ СН'!$F$13-'СЕТ СН'!$F$23</f>
        <v>-30.243375910000054</v>
      </c>
      <c r="J386" s="37">
        <f>SUMIFS(СВЦЭМ!$K$34:$K$777,СВЦЭМ!$A$34:$A$777,$A386,СВЦЭМ!$B$34:$B$777,J$366)+'СЕТ СН'!$F$13-'СЕТ СН'!$F$23</f>
        <v>-105.23465827000001</v>
      </c>
      <c r="K386" s="37">
        <f>SUMIFS(СВЦЭМ!$K$34:$K$777,СВЦЭМ!$A$34:$A$777,$A386,СВЦЭМ!$B$34:$B$777,K$366)+'СЕТ СН'!$F$13-'СЕТ СН'!$F$23</f>
        <v>-152.55900323999998</v>
      </c>
      <c r="L386" s="37">
        <f>SUMIFS(СВЦЭМ!$K$34:$K$777,СВЦЭМ!$A$34:$A$777,$A386,СВЦЭМ!$B$34:$B$777,L$366)+'СЕТ СН'!$F$13-'СЕТ СН'!$F$23</f>
        <v>-193.48300834999998</v>
      </c>
      <c r="M386" s="37">
        <f>SUMIFS(СВЦЭМ!$K$34:$K$777,СВЦЭМ!$A$34:$A$777,$A386,СВЦЭМ!$B$34:$B$777,M$366)+'СЕТ СН'!$F$13-'СЕТ СН'!$F$23</f>
        <v>-218.21237644000001</v>
      </c>
      <c r="N386" s="37">
        <f>SUMIFS(СВЦЭМ!$K$34:$K$777,СВЦЭМ!$A$34:$A$777,$A386,СВЦЭМ!$B$34:$B$777,N$366)+'СЕТ СН'!$F$13-'СЕТ СН'!$F$23</f>
        <v>-216.95933207000002</v>
      </c>
      <c r="O386" s="37">
        <f>SUMIFS(СВЦЭМ!$K$34:$K$777,СВЦЭМ!$A$34:$A$777,$A386,СВЦЭМ!$B$34:$B$777,O$366)+'СЕТ СН'!$F$13-'СЕТ СН'!$F$23</f>
        <v>-226.73048399999999</v>
      </c>
      <c r="P386" s="37">
        <f>SUMIFS(СВЦЭМ!$K$34:$K$777,СВЦЭМ!$A$34:$A$777,$A386,СВЦЭМ!$B$34:$B$777,P$366)+'СЕТ СН'!$F$13-'СЕТ СН'!$F$23</f>
        <v>-215.79333587999997</v>
      </c>
      <c r="Q386" s="37">
        <f>SUMIFS(СВЦЭМ!$K$34:$K$777,СВЦЭМ!$A$34:$A$777,$A386,СВЦЭМ!$B$34:$B$777,Q$366)+'СЕТ СН'!$F$13-'СЕТ СН'!$F$23</f>
        <v>-215.90895843999999</v>
      </c>
      <c r="R386" s="37">
        <f>SUMIFS(СВЦЭМ!$K$34:$K$777,СВЦЭМ!$A$34:$A$777,$A386,СВЦЭМ!$B$34:$B$777,R$366)+'СЕТ СН'!$F$13-'СЕТ СН'!$F$23</f>
        <v>-213.43766735000003</v>
      </c>
      <c r="S386" s="37">
        <f>SUMIFS(СВЦЭМ!$K$34:$K$777,СВЦЭМ!$A$34:$A$777,$A386,СВЦЭМ!$B$34:$B$777,S$366)+'СЕТ СН'!$F$13-'СЕТ СН'!$F$23</f>
        <v>-214.95395910000002</v>
      </c>
      <c r="T386" s="37">
        <f>SUMIFS(СВЦЭМ!$K$34:$K$777,СВЦЭМ!$A$34:$A$777,$A386,СВЦЭМ!$B$34:$B$777,T$366)+'СЕТ СН'!$F$13-'СЕТ СН'!$F$23</f>
        <v>-204.34591090999999</v>
      </c>
      <c r="U386" s="37">
        <f>SUMIFS(СВЦЭМ!$K$34:$K$777,СВЦЭМ!$A$34:$A$777,$A386,СВЦЭМ!$B$34:$B$777,U$366)+'СЕТ СН'!$F$13-'СЕТ СН'!$F$23</f>
        <v>-201.07805789999998</v>
      </c>
      <c r="V386" s="37">
        <f>SUMIFS(СВЦЭМ!$K$34:$K$777,СВЦЭМ!$A$34:$A$777,$A386,СВЦЭМ!$B$34:$B$777,V$366)+'СЕТ СН'!$F$13-'СЕТ СН'!$F$23</f>
        <v>-211.78919729</v>
      </c>
      <c r="W386" s="37">
        <f>SUMIFS(СВЦЭМ!$K$34:$K$777,СВЦЭМ!$A$34:$A$777,$A386,СВЦЭМ!$B$34:$B$777,W$366)+'СЕТ СН'!$F$13-'СЕТ СН'!$F$23</f>
        <v>-200.45469635000001</v>
      </c>
      <c r="X386" s="37">
        <f>SUMIFS(СВЦЭМ!$K$34:$K$777,СВЦЭМ!$A$34:$A$777,$A386,СВЦЭМ!$B$34:$B$777,X$366)+'СЕТ СН'!$F$13-'СЕТ СН'!$F$23</f>
        <v>-160.32735774999998</v>
      </c>
      <c r="Y386" s="37">
        <f>SUMIFS(СВЦЭМ!$K$34:$K$777,СВЦЭМ!$A$34:$A$777,$A386,СВЦЭМ!$B$34:$B$777,Y$366)+'СЕТ СН'!$F$13-'СЕТ СН'!$F$23</f>
        <v>-93.351843029999998</v>
      </c>
    </row>
    <row r="387" spans="1:26" ht="15.75" x14ac:dyDescent="0.2">
      <c r="A387" s="36">
        <f t="shared" si="10"/>
        <v>42937</v>
      </c>
      <c r="B387" s="37">
        <f>SUMIFS(СВЦЭМ!$K$34:$K$777,СВЦЭМ!$A$34:$A$777,$A387,СВЦЭМ!$B$34:$B$777,B$366)+'СЕТ СН'!$F$13-'СЕТ СН'!$F$23</f>
        <v>-50.772255220000034</v>
      </c>
      <c r="C387" s="37">
        <f>SUMIFS(СВЦЭМ!$K$34:$K$777,СВЦЭМ!$A$34:$A$777,$A387,СВЦЭМ!$B$34:$B$777,C$366)+'СЕТ СН'!$F$13-'СЕТ СН'!$F$23</f>
        <v>-23.025319240000044</v>
      </c>
      <c r="D387" s="37">
        <f>SUMIFS(СВЦЭМ!$K$34:$K$777,СВЦЭМ!$A$34:$A$777,$A387,СВЦЭМ!$B$34:$B$777,D$366)+'СЕТ СН'!$F$13-'СЕТ СН'!$F$23</f>
        <v>5.3708125399999744</v>
      </c>
      <c r="E387" s="37">
        <f>SUMIFS(СВЦЭМ!$K$34:$K$777,СВЦЭМ!$A$34:$A$777,$A387,СВЦЭМ!$B$34:$B$777,E$366)+'СЕТ СН'!$F$13-'СЕТ СН'!$F$23</f>
        <v>8.810380079999959</v>
      </c>
      <c r="F387" s="37">
        <f>SUMIFS(СВЦЭМ!$K$34:$K$777,СВЦЭМ!$A$34:$A$777,$A387,СВЦЭМ!$B$34:$B$777,F$366)+'СЕТ СН'!$F$13-'СЕТ СН'!$F$23</f>
        <v>4.228598570000031</v>
      </c>
      <c r="G387" s="37">
        <f>SUMIFS(СВЦЭМ!$K$34:$K$777,СВЦЭМ!$A$34:$A$777,$A387,СВЦЭМ!$B$34:$B$777,G$366)+'СЕТ СН'!$F$13-'СЕТ СН'!$F$23</f>
        <v>0.22746365000000424</v>
      </c>
      <c r="H387" s="37">
        <f>SUMIFS(СВЦЭМ!$K$34:$K$777,СВЦЭМ!$A$34:$A$777,$A387,СВЦЭМ!$B$34:$B$777,H$366)+'СЕТ СН'!$F$13-'СЕТ СН'!$F$23</f>
        <v>-42.072539020000022</v>
      </c>
      <c r="I387" s="37">
        <f>SUMIFS(СВЦЭМ!$K$34:$K$777,СВЦЭМ!$A$34:$A$777,$A387,СВЦЭМ!$B$34:$B$777,I$366)+'СЕТ СН'!$F$13-'СЕТ СН'!$F$23</f>
        <v>-86.944491770000013</v>
      </c>
      <c r="J387" s="37">
        <f>SUMIFS(СВЦЭМ!$K$34:$K$777,СВЦЭМ!$A$34:$A$777,$A387,СВЦЭМ!$B$34:$B$777,J$366)+'СЕТ СН'!$F$13-'СЕТ СН'!$F$23</f>
        <v>-116.63003264000002</v>
      </c>
      <c r="K387" s="37">
        <f>SUMIFS(СВЦЭМ!$K$34:$K$777,СВЦЭМ!$A$34:$A$777,$A387,СВЦЭМ!$B$34:$B$777,K$366)+'СЕТ СН'!$F$13-'СЕТ СН'!$F$23</f>
        <v>-163.88491521999998</v>
      </c>
      <c r="L387" s="37">
        <f>SUMIFS(СВЦЭМ!$K$34:$K$777,СВЦЭМ!$A$34:$A$777,$A387,СВЦЭМ!$B$34:$B$777,L$366)+'СЕТ СН'!$F$13-'СЕТ СН'!$F$23</f>
        <v>-180.58038796</v>
      </c>
      <c r="M387" s="37">
        <f>SUMIFS(СВЦЭМ!$K$34:$K$777,СВЦЭМ!$A$34:$A$777,$A387,СВЦЭМ!$B$34:$B$777,M$366)+'СЕТ СН'!$F$13-'СЕТ СН'!$F$23</f>
        <v>-163.25016696</v>
      </c>
      <c r="N387" s="37">
        <f>SUMIFS(СВЦЭМ!$K$34:$K$777,СВЦЭМ!$A$34:$A$777,$A387,СВЦЭМ!$B$34:$B$777,N$366)+'СЕТ СН'!$F$13-'СЕТ СН'!$F$23</f>
        <v>-164.00026567999998</v>
      </c>
      <c r="O387" s="37">
        <f>SUMIFS(СВЦЭМ!$K$34:$K$777,СВЦЭМ!$A$34:$A$777,$A387,СВЦЭМ!$B$34:$B$777,O$366)+'СЕТ СН'!$F$13-'СЕТ СН'!$F$23</f>
        <v>-168.55700710999997</v>
      </c>
      <c r="P387" s="37">
        <f>SUMIFS(СВЦЭМ!$K$34:$K$777,СВЦЭМ!$A$34:$A$777,$A387,СВЦЭМ!$B$34:$B$777,P$366)+'СЕТ СН'!$F$13-'СЕТ СН'!$F$23</f>
        <v>-171.53408143000001</v>
      </c>
      <c r="Q387" s="37">
        <f>SUMIFS(СВЦЭМ!$K$34:$K$777,СВЦЭМ!$A$34:$A$777,$A387,СВЦЭМ!$B$34:$B$777,Q$366)+'СЕТ СН'!$F$13-'СЕТ СН'!$F$23</f>
        <v>-175.08604364000001</v>
      </c>
      <c r="R387" s="37">
        <f>SUMIFS(СВЦЭМ!$K$34:$K$777,СВЦЭМ!$A$34:$A$777,$A387,СВЦЭМ!$B$34:$B$777,R$366)+'СЕТ СН'!$F$13-'СЕТ СН'!$F$23</f>
        <v>-179.78454238</v>
      </c>
      <c r="S387" s="37">
        <f>SUMIFS(СВЦЭМ!$K$34:$K$777,СВЦЭМ!$A$34:$A$777,$A387,СВЦЭМ!$B$34:$B$777,S$366)+'СЕТ СН'!$F$13-'СЕТ СН'!$F$23</f>
        <v>-179.17150516999999</v>
      </c>
      <c r="T387" s="37">
        <f>SUMIFS(СВЦЭМ!$K$34:$K$777,СВЦЭМ!$A$34:$A$777,$A387,СВЦЭМ!$B$34:$B$777,T$366)+'СЕТ СН'!$F$13-'СЕТ СН'!$F$23</f>
        <v>-185.99524733999999</v>
      </c>
      <c r="U387" s="37">
        <f>SUMIFS(СВЦЭМ!$K$34:$K$777,СВЦЭМ!$A$34:$A$777,$A387,СВЦЭМ!$B$34:$B$777,U$366)+'СЕТ СН'!$F$13-'СЕТ СН'!$F$23</f>
        <v>-196.80688500000002</v>
      </c>
      <c r="V387" s="37">
        <f>SUMIFS(СВЦЭМ!$K$34:$K$777,СВЦЭМ!$A$34:$A$777,$A387,СВЦЭМ!$B$34:$B$777,V$366)+'СЕТ СН'!$F$13-'СЕТ СН'!$F$23</f>
        <v>-202.12274178000001</v>
      </c>
      <c r="W387" s="37">
        <f>SUMIFS(СВЦЭМ!$K$34:$K$777,СВЦЭМ!$A$34:$A$777,$A387,СВЦЭМ!$B$34:$B$777,W$366)+'СЕТ СН'!$F$13-'СЕТ СН'!$F$23</f>
        <v>-167.69377634</v>
      </c>
      <c r="X387" s="37">
        <f>SUMIFS(СВЦЭМ!$K$34:$K$777,СВЦЭМ!$A$34:$A$777,$A387,СВЦЭМ!$B$34:$B$777,X$366)+'СЕТ СН'!$F$13-'СЕТ СН'!$F$23</f>
        <v>-147.87050649000003</v>
      </c>
      <c r="Y387" s="37">
        <f>SUMIFS(СВЦЭМ!$K$34:$K$777,СВЦЭМ!$A$34:$A$777,$A387,СВЦЭМ!$B$34:$B$777,Y$366)+'СЕТ СН'!$F$13-'СЕТ СН'!$F$23</f>
        <v>-93.426305959999979</v>
      </c>
    </row>
    <row r="388" spans="1:26" ht="15.75" x14ac:dyDescent="0.2">
      <c r="A388" s="36">
        <f t="shared" si="10"/>
        <v>42938</v>
      </c>
      <c r="B388" s="37">
        <f>SUMIFS(СВЦЭМ!$K$34:$K$777,СВЦЭМ!$A$34:$A$777,$A388,СВЦЭМ!$B$34:$B$777,B$366)+'СЕТ СН'!$F$13-'СЕТ СН'!$F$23</f>
        <v>-49.896515330000057</v>
      </c>
      <c r="C388" s="37">
        <f>SUMIFS(СВЦЭМ!$K$34:$K$777,СВЦЭМ!$A$34:$A$777,$A388,СВЦЭМ!$B$34:$B$777,C$366)+'СЕТ СН'!$F$13-'СЕТ СН'!$F$23</f>
        <v>-27.939712139999983</v>
      </c>
      <c r="D388" s="37">
        <f>SUMIFS(СВЦЭМ!$K$34:$K$777,СВЦЭМ!$A$34:$A$777,$A388,СВЦЭМ!$B$34:$B$777,D$366)+'СЕТ СН'!$F$13-'СЕТ СН'!$F$23</f>
        <v>-16.327047450000009</v>
      </c>
      <c r="E388" s="37">
        <f>SUMIFS(СВЦЭМ!$K$34:$K$777,СВЦЭМ!$A$34:$A$777,$A388,СВЦЭМ!$B$34:$B$777,E$366)+'СЕТ СН'!$F$13-'СЕТ СН'!$F$23</f>
        <v>-4.6153298799999902</v>
      </c>
      <c r="F388" s="37">
        <f>SUMIFS(СВЦЭМ!$K$34:$K$777,СВЦЭМ!$A$34:$A$777,$A388,СВЦЭМ!$B$34:$B$777,F$366)+'СЕТ СН'!$F$13-'СЕТ СН'!$F$23</f>
        <v>2.1012245299999677</v>
      </c>
      <c r="G388" s="37">
        <f>SUMIFS(СВЦЭМ!$K$34:$K$777,СВЦЭМ!$A$34:$A$777,$A388,СВЦЭМ!$B$34:$B$777,G$366)+'СЕТ СН'!$F$13-'СЕТ СН'!$F$23</f>
        <v>-2.9698876600000403</v>
      </c>
      <c r="H388" s="37">
        <f>SUMIFS(СВЦЭМ!$K$34:$K$777,СВЦЭМ!$A$34:$A$777,$A388,СВЦЭМ!$B$34:$B$777,H$366)+'СЕТ СН'!$F$13-'СЕТ СН'!$F$23</f>
        <v>-24.021063010000034</v>
      </c>
      <c r="I388" s="37">
        <f>SUMIFS(СВЦЭМ!$K$34:$K$777,СВЦЭМ!$A$34:$A$777,$A388,СВЦЭМ!$B$34:$B$777,I$366)+'СЕТ СН'!$F$13-'СЕТ СН'!$F$23</f>
        <v>-85.744204200000013</v>
      </c>
      <c r="J388" s="37">
        <f>SUMIFS(СВЦЭМ!$K$34:$K$777,СВЦЭМ!$A$34:$A$777,$A388,СВЦЭМ!$B$34:$B$777,J$366)+'СЕТ СН'!$F$13-'СЕТ СН'!$F$23</f>
        <v>-156.24678684000003</v>
      </c>
      <c r="K388" s="37">
        <f>SUMIFS(СВЦЭМ!$K$34:$K$777,СВЦЭМ!$A$34:$A$777,$A388,СВЦЭМ!$B$34:$B$777,K$366)+'СЕТ СН'!$F$13-'СЕТ СН'!$F$23</f>
        <v>-203.94189597000002</v>
      </c>
      <c r="L388" s="37">
        <f>SUMIFS(СВЦЭМ!$K$34:$K$777,СВЦЭМ!$A$34:$A$777,$A388,СВЦЭМ!$B$34:$B$777,L$366)+'СЕТ СН'!$F$13-'СЕТ СН'!$F$23</f>
        <v>-239.09299005999998</v>
      </c>
      <c r="M388" s="37">
        <f>SUMIFS(СВЦЭМ!$K$34:$K$777,СВЦЭМ!$A$34:$A$777,$A388,СВЦЭМ!$B$34:$B$777,M$366)+'СЕТ СН'!$F$13-'СЕТ СН'!$F$23</f>
        <v>-198.93640894999999</v>
      </c>
      <c r="N388" s="37">
        <f>SUMIFS(СВЦЭМ!$K$34:$K$777,СВЦЭМ!$A$34:$A$777,$A388,СВЦЭМ!$B$34:$B$777,N$366)+'СЕТ СН'!$F$13-'СЕТ СН'!$F$23</f>
        <v>-211.37618341000001</v>
      </c>
      <c r="O388" s="37">
        <f>SUMIFS(СВЦЭМ!$K$34:$K$777,СВЦЭМ!$A$34:$A$777,$A388,СВЦЭМ!$B$34:$B$777,O$366)+'СЕТ СН'!$F$13-'СЕТ СН'!$F$23</f>
        <v>-235.85804045999998</v>
      </c>
      <c r="P388" s="37">
        <f>SUMIFS(СВЦЭМ!$K$34:$K$777,СВЦЭМ!$A$34:$A$777,$A388,СВЦЭМ!$B$34:$B$777,P$366)+'СЕТ СН'!$F$13-'СЕТ СН'!$F$23</f>
        <v>-243.93325597</v>
      </c>
      <c r="Q388" s="37">
        <f>SUMIFS(СВЦЭМ!$K$34:$K$777,СВЦЭМ!$A$34:$A$777,$A388,СВЦЭМ!$B$34:$B$777,Q$366)+'СЕТ СН'!$F$13-'СЕТ СН'!$F$23</f>
        <v>-240.84427232000002</v>
      </c>
      <c r="R388" s="37">
        <f>SUMIFS(СВЦЭМ!$K$34:$K$777,СВЦЭМ!$A$34:$A$777,$A388,СВЦЭМ!$B$34:$B$777,R$366)+'СЕТ СН'!$F$13-'СЕТ СН'!$F$23</f>
        <v>-239.68991531</v>
      </c>
      <c r="S388" s="37">
        <f>SUMIFS(СВЦЭМ!$K$34:$K$777,СВЦЭМ!$A$34:$A$777,$A388,СВЦЭМ!$B$34:$B$777,S$366)+'СЕТ СН'!$F$13-'СЕТ СН'!$F$23</f>
        <v>-239.04709228000002</v>
      </c>
      <c r="T388" s="37">
        <f>SUMIFS(СВЦЭМ!$K$34:$K$777,СВЦЭМ!$A$34:$A$777,$A388,СВЦЭМ!$B$34:$B$777,T$366)+'СЕТ СН'!$F$13-'СЕТ СН'!$F$23</f>
        <v>-237.51757707000002</v>
      </c>
      <c r="U388" s="37">
        <f>SUMIFS(СВЦЭМ!$K$34:$K$777,СВЦЭМ!$A$34:$A$777,$A388,СВЦЭМ!$B$34:$B$777,U$366)+'СЕТ СН'!$F$13-'СЕТ СН'!$F$23</f>
        <v>-236.46351057999999</v>
      </c>
      <c r="V388" s="37">
        <f>SUMIFS(СВЦЭМ!$K$34:$K$777,СВЦЭМ!$A$34:$A$777,$A388,СВЦЭМ!$B$34:$B$777,V$366)+'СЕТ СН'!$F$13-'СЕТ СН'!$F$23</f>
        <v>-231.49864141</v>
      </c>
      <c r="W388" s="37">
        <f>SUMIFS(СВЦЭМ!$K$34:$K$777,СВЦЭМ!$A$34:$A$777,$A388,СВЦЭМ!$B$34:$B$777,W$366)+'СЕТ СН'!$F$13-'СЕТ СН'!$F$23</f>
        <v>-225.09019324000002</v>
      </c>
      <c r="X388" s="37">
        <f>SUMIFS(СВЦЭМ!$K$34:$K$777,СВЦЭМ!$A$34:$A$777,$A388,СВЦЭМ!$B$34:$B$777,X$366)+'СЕТ СН'!$F$13-'СЕТ СН'!$F$23</f>
        <v>-204.37070820000002</v>
      </c>
      <c r="Y388" s="37">
        <f>SUMIFS(СВЦЭМ!$K$34:$K$777,СВЦЭМ!$A$34:$A$777,$A388,СВЦЭМ!$B$34:$B$777,Y$366)+'СЕТ СН'!$F$13-'СЕТ СН'!$F$23</f>
        <v>-140.56846329000001</v>
      </c>
    </row>
    <row r="389" spans="1:26" ht="15.75" x14ac:dyDescent="0.2">
      <c r="A389" s="36">
        <f t="shared" si="10"/>
        <v>42939</v>
      </c>
      <c r="B389" s="37">
        <f>SUMIFS(СВЦЭМ!$K$34:$K$777,СВЦЭМ!$A$34:$A$777,$A389,СВЦЭМ!$B$34:$B$777,B$366)+'СЕТ СН'!$F$13-'СЕТ СН'!$F$23</f>
        <v>-80.56176154000002</v>
      </c>
      <c r="C389" s="37">
        <f>SUMIFS(СВЦЭМ!$K$34:$K$777,СВЦЭМ!$A$34:$A$777,$A389,СВЦЭМ!$B$34:$B$777,C$366)+'СЕТ СН'!$F$13-'СЕТ СН'!$F$23</f>
        <v>-54.395902389999947</v>
      </c>
      <c r="D389" s="37">
        <f>SUMIFS(СВЦЭМ!$K$34:$K$777,СВЦЭМ!$A$34:$A$777,$A389,СВЦЭМ!$B$34:$B$777,D$366)+'СЕТ СН'!$F$13-'СЕТ СН'!$F$23</f>
        <v>-13.957232429999976</v>
      </c>
      <c r="E389" s="37">
        <f>SUMIFS(СВЦЭМ!$K$34:$K$777,СВЦЭМ!$A$34:$A$777,$A389,СВЦЭМ!$B$34:$B$777,E$366)+'СЕТ СН'!$F$13-'СЕТ СН'!$F$23</f>
        <v>-0.73614542999996502</v>
      </c>
      <c r="F389" s="37">
        <f>SUMIFS(СВЦЭМ!$K$34:$K$777,СВЦЭМ!$A$34:$A$777,$A389,СВЦЭМ!$B$34:$B$777,F$366)+'СЕТ СН'!$F$13-'СЕТ СН'!$F$23</f>
        <v>12.927626489999966</v>
      </c>
      <c r="G389" s="37">
        <f>SUMIFS(СВЦЭМ!$K$34:$K$777,СВЦЭМ!$A$34:$A$777,$A389,СВЦЭМ!$B$34:$B$777,G$366)+'СЕТ СН'!$F$13-'СЕТ СН'!$F$23</f>
        <v>13.033683429999996</v>
      </c>
      <c r="H389" s="37">
        <f>SUMIFS(СВЦЭМ!$K$34:$K$777,СВЦЭМ!$A$34:$A$777,$A389,СВЦЭМ!$B$34:$B$777,H$366)+'СЕТ СН'!$F$13-'СЕТ СН'!$F$23</f>
        <v>-4.8169341000000259</v>
      </c>
      <c r="I389" s="37">
        <f>SUMIFS(СВЦЭМ!$K$34:$K$777,СВЦЭМ!$A$34:$A$777,$A389,СВЦЭМ!$B$34:$B$777,I$366)+'СЕТ СН'!$F$13-'СЕТ СН'!$F$23</f>
        <v>-76.448243170000012</v>
      </c>
      <c r="J389" s="37">
        <f>SUMIFS(СВЦЭМ!$K$34:$K$777,СВЦЭМ!$A$34:$A$777,$A389,СВЦЭМ!$B$34:$B$777,J$366)+'СЕТ СН'!$F$13-'СЕТ СН'!$F$23</f>
        <v>-145.13868912999999</v>
      </c>
      <c r="K389" s="37">
        <f>SUMIFS(СВЦЭМ!$K$34:$K$777,СВЦЭМ!$A$34:$A$777,$A389,СВЦЭМ!$B$34:$B$777,K$366)+'СЕТ СН'!$F$13-'СЕТ СН'!$F$23</f>
        <v>-198.66832901999999</v>
      </c>
      <c r="L389" s="37">
        <f>SUMIFS(СВЦЭМ!$K$34:$K$777,СВЦЭМ!$A$34:$A$777,$A389,СВЦЭМ!$B$34:$B$777,L$366)+'СЕТ СН'!$F$13-'СЕТ СН'!$F$23</f>
        <v>-227.28769289000002</v>
      </c>
      <c r="M389" s="37">
        <f>SUMIFS(СВЦЭМ!$K$34:$K$777,СВЦЭМ!$A$34:$A$777,$A389,СВЦЭМ!$B$34:$B$777,M$366)+'СЕТ СН'!$F$13-'СЕТ СН'!$F$23</f>
        <v>-218.12216536</v>
      </c>
      <c r="N389" s="37">
        <f>SUMIFS(СВЦЭМ!$K$34:$K$777,СВЦЭМ!$A$34:$A$777,$A389,СВЦЭМ!$B$34:$B$777,N$366)+'СЕТ СН'!$F$13-'СЕТ СН'!$F$23</f>
        <v>-192.90906358000001</v>
      </c>
      <c r="O389" s="37">
        <f>SUMIFS(СВЦЭМ!$K$34:$K$777,СВЦЭМ!$A$34:$A$777,$A389,СВЦЭМ!$B$34:$B$777,O$366)+'СЕТ СН'!$F$13-'СЕТ СН'!$F$23</f>
        <v>-217.44232124000001</v>
      </c>
      <c r="P389" s="37">
        <f>SUMIFS(СВЦЭМ!$K$34:$K$777,СВЦЭМ!$A$34:$A$777,$A389,СВЦЭМ!$B$34:$B$777,P$366)+'СЕТ СН'!$F$13-'СЕТ СН'!$F$23</f>
        <v>-235.61055827000001</v>
      </c>
      <c r="Q389" s="37">
        <f>SUMIFS(СВЦЭМ!$K$34:$K$777,СВЦЭМ!$A$34:$A$777,$A389,СВЦЭМ!$B$34:$B$777,Q$366)+'СЕТ СН'!$F$13-'СЕТ СН'!$F$23</f>
        <v>-236.34978810000001</v>
      </c>
      <c r="R389" s="37">
        <f>SUMIFS(СВЦЭМ!$K$34:$K$777,СВЦЭМ!$A$34:$A$777,$A389,СВЦЭМ!$B$34:$B$777,R$366)+'СЕТ СН'!$F$13-'СЕТ СН'!$F$23</f>
        <v>-234.61925271000001</v>
      </c>
      <c r="S389" s="37">
        <f>SUMIFS(СВЦЭМ!$K$34:$K$777,СВЦЭМ!$A$34:$A$777,$A389,СВЦЭМ!$B$34:$B$777,S$366)+'СЕТ СН'!$F$13-'СЕТ СН'!$F$23</f>
        <v>-235.00897966000002</v>
      </c>
      <c r="T389" s="37">
        <f>SUMIFS(СВЦЭМ!$K$34:$K$777,СВЦЭМ!$A$34:$A$777,$A389,СВЦЭМ!$B$34:$B$777,T$366)+'СЕТ СН'!$F$13-'СЕТ СН'!$F$23</f>
        <v>-234.08796095999998</v>
      </c>
      <c r="U389" s="37">
        <f>SUMIFS(СВЦЭМ!$K$34:$K$777,СВЦЭМ!$A$34:$A$777,$A389,СВЦЭМ!$B$34:$B$777,U$366)+'СЕТ СН'!$F$13-'СЕТ СН'!$F$23</f>
        <v>-233.82630372</v>
      </c>
      <c r="V389" s="37">
        <f>SUMIFS(СВЦЭМ!$K$34:$K$777,СВЦЭМ!$A$34:$A$777,$A389,СВЦЭМ!$B$34:$B$777,V$366)+'СЕТ СН'!$F$13-'СЕТ СН'!$F$23</f>
        <v>-238.47991882000002</v>
      </c>
      <c r="W389" s="37">
        <f>SUMIFS(СВЦЭМ!$K$34:$K$777,СВЦЭМ!$A$34:$A$777,$A389,СВЦЭМ!$B$34:$B$777,W$366)+'СЕТ СН'!$F$13-'СЕТ СН'!$F$23</f>
        <v>-218.82717187999998</v>
      </c>
      <c r="X389" s="37">
        <f>SUMIFS(СВЦЭМ!$K$34:$K$777,СВЦЭМ!$A$34:$A$777,$A389,СВЦЭМ!$B$34:$B$777,X$366)+'СЕТ СН'!$F$13-'СЕТ СН'!$F$23</f>
        <v>-188.58874476</v>
      </c>
      <c r="Y389" s="37">
        <f>SUMIFS(СВЦЭМ!$K$34:$K$777,СВЦЭМ!$A$34:$A$777,$A389,СВЦЭМ!$B$34:$B$777,Y$366)+'СЕТ СН'!$F$13-'СЕТ СН'!$F$23</f>
        <v>-149.93000785999999</v>
      </c>
    </row>
    <row r="390" spans="1:26" ht="15.75" x14ac:dyDescent="0.2">
      <c r="A390" s="36">
        <f t="shared" si="10"/>
        <v>42940</v>
      </c>
      <c r="B390" s="37">
        <f>SUMIFS(СВЦЭМ!$K$34:$K$777,СВЦЭМ!$A$34:$A$777,$A390,СВЦЭМ!$B$34:$B$777,B$366)+'СЕТ СН'!$F$13-'СЕТ СН'!$F$23</f>
        <v>-112.67225880000001</v>
      </c>
      <c r="C390" s="37">
        <f>SUMIFS(СВЦЭМ!$K$34:$K$777,СВЦЭМ!$A$34:$A$777,$A390,СВЦЭМ!$B$34:$B$777,C$366)+'СЕТ СН'!$F$13-'СЕТ СН'!$F$23</f>
        <v>-43.054111029999945</v>
      </c>
      <c r="D390" s="37">
        <f>SUMIFS(СВЦЭМ!$K$34:$K$777,СВЦЭМ!$A$34:$A$777,$A390,СВЦЭМ!$B$34:$B$777,D$366)+'СЕТ СН'!$F$13-'СЕТ СН'!$F$23</f>
        <v>-26.159870060000003</v>
      </c>
      <c r="E390" s="37">
        <f>SUMIFS(СВЦЭМ!$K$34:$K$777,СВЦЭМ!$A$34:$A$777,$A390,СВЦЭМ!$B$34:$B$777,E$366)+'СЕТ СН'!$F$13-'СЕТ СН'!$F$23</f>
        <v>-18.240380360000017</v>
      </c>
      <c r="F390" s="37">
        <f>SUMIFS(СВЦЭМ!$K$34:$K$777,СВЦЭМ!$A$34:$A$777,$A390,СВЦЭМ!$B$34:$B$777,F$366)+'СЕТ СН'!$F$13-'СЕТ СН'!$F$23</f>
        <v>-10.557447249999996</v>
      </c>
      <c r="G390" s="37">
        <f>SUMIFS(СВЦЭМ!$K$34:$K$777,СВЦЭМ!$A$34:$A$777,$A390,СВЦЭМ!$B$34:$B$777,G$366)+'СЕТ СН'!$F$13-'СЕТ СН'!$F$23</f>
        <v>-20.552994430000012</v>
      </c>
      <c r="H390" s="37">
        <f>SUMIFS(СВЦЭМ!$K$34:$K$777,СВЦЭМ!$A$34:$A$777,$A390,СВЦЭМ!$B$34:$B$777,H$366)+'СЕТ СН'!$F$13-'СЕТ СН'!$F$23</f>
        <v>-52.635657560000027</v>
      </c>
      <c r="I390" s="37">
        <f>SUMIFS(СВЦЭМ!$K$34:$K$777,СВЦЭМ!$A$34:$A$777,$A390,СВЦЭМ!$B$34:$B$777,I$366)+'СЕТ СН'!$F$13-'СЕТ СН'!$F$23</f>
        <v>-72.694291710000016</v>
      </c>
      <c r="J390" s="37">
        <f>SUMIFS(СВЦЭМ!$K$34:$K$777,СВЦЭМ!$A$34:$A$777,$A390,СВЦЭМ!$B$34:$B$777,J$366)+'СЕТ СН'!$F$13-'СЕТ СН'!$F$23</f>
        <v>-157.18590962000002</v>
      </c>
      <c r="K390" s="37">
        <f>SUMIFS(СВЦЭМ!$K$34:$K$777,СВЦЭМ!$A$34:$A$777,$A390,СВЦЭМ!$B$34:$B$777,K$366)+'СЕТ СН'!$F$13-'СЕТ СН'!$F$23</f>
        <v>-156.37942020999998</v>
      </c>
      <c r="L390" s="37">
        <f>SUMIFS(СВЦЭМ!$K$34:$K$777,СВЦЭМ!$A$34:$A$777,$A390,СВЦЭМ!$B$34:$B$777,L$366)+'СЕТ СН'!$F$13-'СЕТ СН'!$F$23</f>
        <v>-161.09267320999999</v>
      </c>
      <c r="M390" s="37">
        <f>SUMIFS(СВЦЭМ!$K$34:$K$777,СВЦЭМ!$A$34:$A$777,$A390,СВЦЭМ!$B$34:$B$777,M$366)+'СЕТ СН'!$F$13-'СЕТ СН'!$F$23</f>
        <v>-156.68326644000001</v>
      </c>
      <c r="N390" s="37">
        <f>SUMIFS(СВЦЭМ!$K$34:$K$777,СВЦЭМ!$A$34:$A$777,$A390,СВЦЭМ!$B$34:$B$777,N$366)+'СЕТ СН'!$F$13-'СЕТ СН'!$F$23</f>
        <v>-160.45621944999999</v>
      </c>
      <c r="O390" s="37">
        <f>SUMIFS(СВЦЭМ!$K$34:$K$777,СВЦЭМ!$A$34:$A$777,$A390,СВЦЭМ!$B$34:$B$777,O$366)+'СЕТ СН'!$F$13-'СЕТ СН'!$F$23</f>
        <v>-157.40161333999998</v>
      </c>
      <c r="P390" s="37">
        <f>SUMIFS(СВЦЭМ!$K$34:$K$777,СВЦЭМ!$A$34:$A$777,$A390,СВЦЭМ!$B$34:$B$777,P$366)+'СЕТ СН'!$F$13-'СЕТ СН'!$F$23</f>
        <v>-162.00415995999998</v>
      </c>
      <c r="Q390" s="37">
        <f>SUMIFS(СВЦЭМ!$K$34:$K$777,СВЦЭМ!$A$34:$A$777,$A390,СВЦЭМ!$B$34:$B$777,Q$366)+'СЕТ СН'!$F$13-'СЕТ СН'!$F$23</f>
        <v>-162.41384047999998</v>
      </c>
      <c r="R390" s="37">
        <f>SUMIFS(СВЦЭМ!$K$34:$K$777,СВЦЭМ!$A$34:$A$777,$A390,СВЦЭМ!$B$34:$B$777,R$366)+'СЕТ СН'!$F$13-'СЕТ СН'!$F$23</f>
        <v>-165.25854876</v>
      </c>
      <c r="S390" s="37">
        <f>SUMIFS(СВЦЭМ!$K$34:$K$777,СВЦЭМ!$A$34:$A$777,$A390,СВЦЭМ!$B$34:$B$777,S$366)+'СЕТ СН'!$F$13-'СЕТ СН'!$F$23</f>
        <v>-166.73323017000001</v>
      </c>
      <c r="T390" s="37">
        <f>SUMIFS(СВЦЭМ!$K$34:$K$777,СВЦЭМ!$A$34:$A$777,$A390,СВЦЭМ!$B$34:$B$777,T$366)+'СЕТ СН'!$F$13-'СЕТ СН'!$F$23</f>
        <v>-164.79732782999997</v>
      </c>
      <c r="U390" s="37">
        <f>SUMIFS(СВЦЭМ!$K$34:$K$777,СВЦЭМ!$A$34:$A$777,$A390,СВЦЭМ!$B$34:$B$777,U$366)+'СЕТ СН'!$F$13-'СЕТ СН'!$F$23</f>
        <v>-167.78785579999999</v>
      </c>
      <c r="V390" s="37">
        <f>SUMIFS(СВЦЭМ!$K$34:$K$777,СВЦЭМ!$A$34:$A$777,$A390,СВЦЭМ!$B$34:$B$777,V$366)+'СЕТ СН'!$F$13-'СЕТ СН'!$F$23</f>
        <v>-172.30165505000002</v>
      </c>
      <c r="W390" s="37">
        <f>SUMIFS(СВЦЭМ!$K$34:$K$777,СВЦЭМ!$A$34:$A$777,$A390,СВЦЭМ!$B$34:$B$777,W$366)+'СЕТ СН'!$F$13-'СЕТ СН'!$F$23</f>
        <v>-153.52568645999997</v>
      </c>
      <c r="X390" s="37">
        <f>SUMIFS(СВЦЭМ!$K$34:$K$777,СВЦЭМ!$A$34:$A$777,$A390,СВЦЭМ!$B$34:$B$777,X$366)+'СЕТ СН'!$F$13-'СЕТ СН'!$F$23</f>
        <v>-173.08480113000002</v>
      </c>
      <c r="Y390" s="37">
        <f>SUMIFS(СВЦЭМ!$K$34:$K$777,СВЦЭМ!$A$34:$A$777,$A390,СВЦЭМ!$B$34:$B$777,Y$366)+'СЕТ СН'!$F$13-'СЕТ СН'!$F$23</f>
        <v>-132.23570869000002</v>
      </c>
    </row>
    <row r="391" spans="1:26" ht="15.75" x14ac:dyDescent="0.2">
      <c r="A391" s="36">
        <f t="shared" si="10"/>
        <v>42941</v>
      </c>
      <c r="B391" s="37">
        <f>SUMIFS(СВЦЭМ!$K$34:$K$777,СВЦЭМ!$A$34:$A$777,$A391,СВЦЭМ!$B$34:$B$777,B$366)+'СЕТ СН'!$F$13-'СЕТ СН'!$F$23</f>
        <v>-85.540507810000008</v>
      </c>
      <c r="C391" s="37">
        <f>SUMIFS(СВЦЭМ!$K$34:$K$777,СВЦЭМ!$A$34:$A$777,$A391,СВЦЭМ!$B$34:$B$777,C$366)+'СЕТ СН'!$F$13-'СЕТ СН'!$F$23</f>
        <v>-31.036971920000042</v>
      </c>
      <c r="D391" s="37">
        <f>SUMIFS(СВЦЭМ!$K$34:$K$777,СВЦЭМ!$A$34:$A$777,$A391,СВЦЭМ!$B$34:$B$777,D$366)+'СЕТ СН'!$F$13-'СЕТ СН'!$F$23</f>
        <v>11.44611655999995</v>
      </c>
      <c r="E391" s="37">
        <f>SUMIFS(СВЦЭМ!$K$34:$K$777,СВЦЭМ!$A$34:$A$777,$A391,СВЦЭМ!$B$34:$B$777,E$366)+'СЕТ СН'!$F$13-'СЕТ СН'!$F$23</f>
        <v>24.916478959999949</v>
      </c>
      <c r="F391" s="37">
        <f>SUMIFS(СВЦЭМ!$K$34:$K$777,СВЦЭМ!$A$34:$A$777,$A391,СВЦЭМ!$B$34:$B$777,F$366)+'СЕТ СН'!$F$13-'СЕТ СН'!$F$23</f>
        <v>31.22264881000001</v>
      </c>
      <c r="G391" s="37">
        <f>SUMIFS(СВЦЭМ!$K$34:$K$777,СВЦЭМ!$A$34:$A$777,$A391,СВЦЭМ!$B$34:$B$777,G$366)+'СЕТ СН'!$F$13-'СЕТ СН'!$F$23</f>
        <v>25.656241489999957</v>
      </c>
      <c r="H391" s="37">
        <f>SUMIFS(СВЦЭМ!$K$34:$K$777,СВЦЭМ!$A$34:$A$777,$A391,СВЦЭМ!$B$34:$B$777,H$366)+'СЕТ СН'!$F$13-'СЕТ СН'!$F$23</f>
        <v>-19.668517380000026</v>
      </c>
      <c r="I391" s="37">
        <f>SUMIFS(СВЦЭМ!$K$34:$K$777,СВЦЭМ!$A$34:$A$777,$A391,СВЦЭМ!$B$34:$B$777,I$366)+'СЕТ СН'!$F$13-'СЕТ СН'!$F$23</f>
        <v>-92.844774729999983</v>
      </c>
      <c r="J391" s="37">
        <f>SUMIFS(СВЦЭМ!$K$34:$K$777,СВЦЭМ!$A$34:$A$777,$A391,СВЦЭМ!$B$34:$B$777,J$366)+'СЕТ СН'!$F$13-'СЕТ СН'!$F$23</f>
        <v>-157.59720914000002</v>
      </c>
      <c r="K391" s="37">
        <f>SUMIFS(СВЦЭМ!$K$34:$K$777,СВЦЭМ!$A$34:$A$777,$A391,СВЦЭМ!$B$34:$B$777,K$366)+'СЕТ СН'!$F$13-'СЕТ СН'!$F$23</f>
        <v>-211.81678876000001</v>
      </c>
      <c r="L391" s="37">
        <f>SUMIFS(СВЦЭМ!$K$34:$K$777,СВЦЭМ!$A$34:$A$777,$A391,СВЦЭМ!$B$34:$B$777,L$366)+'СЕТ СН'!$F$13-'СЕТ СН'!$F$23</f>
        <v>-250.27820407000002</v>
      </c>
      <c r="M391" s="37">
        <f>SUMIFS(СВЦЭМ!$K$34:$K$777,СВЦЭМ!$A$34:$A$777,$A391,СВЦЭМ!$B$34:$B$777,M$366)+'СЕТ СН'!$F$13-'СЕТ СН'!$F$23</f>
        <v>-246.33872409000003</v>
      </c>
      <c r="N391" s="37">
        <f>SUMIFS(СВЦЭМ!$K$34:$K$777,СВЦЭМ!$A$34:$A$777,$A391,СВЦЭМ!$B$34:$B$777,N$366)+'СЕТ СН'!$F$13-'СЕТ СН'!$F$23</f>
        <v>-244.02487552999997</v>
      </c>
      <c r="O391" s="37">
        <f>SUMIFS(СВЦЭМ!$K$34:$K$777,СВЦЭМ!$A$34:$A$777,$A391,СВЦЭМ!$B$34:$B$777,O$366)+'СЕТ СН'!$F$13-'СЕТ СН'!$F$23</f>
        <v>-250.33590263999997</v>
      </c>
      <c r="P391" s="37">
        <f>SUMIFS(СВЦЭМ!$K$34:$K$777,СВЦЭМ!$A$34:$A$777,$A391,СВЦЭМ!$B$34:$B$777,P$366)+'СЕТ СН'!$F$13-'СЕТ СН'!$F$23</f>
        <v>-246.13807287999998</v>
      </c>
      <c r="Q391" s="37">
        <f>SUMIFS(СВЦЭМ!$K$34:$K$777,СВЦЭМ!$A$34:$A$777,$A391,СВЦЭМ!$B$34:$B$777,Q$366)+'СЕТ СН'!$F$13-'СЕТ СН'!$F$23</f>
        <v>-242.01970796000001</v>
      </c>
      <c r="R391" s="37">
        <f>SUMIFS(СВЦЭМ!$K$34:$K$777,СВЦЭМ!$A$34:$A$777,$A391,СВЦЭМ!$B$34:$B$777,R$366)+'СЕТ СН'!$F$13-'СЕТ СН'!$F$23</f>
        <v>-234.49320882000001</v>
      </c>
      <c r="S391" s="37">
        <f>SUMIFS(СВЦЭМ!$K$34:$K$777,СВЦЭМ!$A$34:$A$777,$A391,СВЦЭМ!$B$34:$B$777,S$366)+'СЕТ СН'!$F$13-'СЕТ СН'!$F$23</f>
        <v>-237.41179913000002</v>
      </c>
      <c r="T391" s="37">
        <f>SUMIFS(СВЦЭМ!$K$34:$K$777,СВЦЭМ!$A$34:$A$777,$A391,СВЦЭМ!$B$34:$B$777,T$366)+'СЕТ СН'!$F$13-'СЕТ СН'!$F$23</f>
        <v>-228.16052913999999</v>
      </c>
      <c r="U391" s="37">
        <f>SUMIFS(СВЦЭМ!$K$34:$K$777,СВЦЭМ!$A$34:$A$777,$A391,СВЦЭМ!$B$34:$B$777,U$366)+'СЕТ СН'!$F$13-'СЕТ СН'!$F$23</f>
        <v>-227.14529167000001</v>
      </c>
      <c r="V391" s="37">
        <f>SUMIFS(СВЦЭМ!$K$34:$K$777,СВЦЭМ!$A$34:$A$777,$A391,СВЦЭМ!$B$34:$B$777,V$366)+'СЕТ СН'!$F$13-'СЕТ СН'!$F$23</f>
        <v>-241.43891035000001</v>
      </c>
      <c r="W391" s="37">
        <f>SUMIFS(СВЦЭМ!$K$34:$K$777,СВЦЭМ!$A$34:$A$777,$A391,СВЦЭМ!$B$34:$B$777,W$366)+'СЕТ СН'!$F$13-'СЕТ СН'!$F$23</f>
        <v>-240.21870557</v>
      </c>
      <c r="X391" s="37">
        <f>SUMIFS(СВЦЭМ!$K$34:$K$777,СВЦЭМ!$A$34:$A$777,$A391,СВЦЭМ!$B$34:$B$777,X$366)+'СЕТ СН'!$F$13-'СЕТ СН'!$F$23</f>
        <v>-198.88658905</v>
      </c>
      <c r="Y391" s="37">
        <f>SUMIFS(СВЦЭМ!$K$34:$K$777,СВЦЭМ!$A$34:$A$777,$A391,СВЦЭМ!$B$34:$B$777,Y$366)+'СЕТ СН'!$F$13-'СЕТ СН'!$F$23</f>
        <v>-134.4606746</v>
      </c>
    </row>
    <row r="392" spans="1:26" ht="15.75" x14ac:dyDescent="0.2">
      <c r="A392" s="36">
        <f t="shared" si="10"/>
        <v>42942</v>
      </c>
      <c r="B392" s="37">
        <f>SUMIFS(СВЦЭМ!$K$34:$K$777,СВЦЭМ!$A$34:$A$777,$A392,СВЦЭМ!$B$34:$B$777,B$366)+'СЕТ СН'!$F$13-'СЕТ СН'!$F$23</f>
        <v>-82.776927759999978</v>
      </c>
      <c r="C392" s="37">
        <f>SUMIFS(СВЦЭМ!$K$34:$K$777,СВЦЭМ!$A$34:$A$777,$A392,СВЦЭМ!$B$34:$B$777,C$366)+'СЕТ СН'!$F$13-'СЕТ СН'!$F$23</f>
        <v>-65.214006700000027</v>
      </c>
      <c r="D392" s="37">
        <f>SUMIFS(СВЦЭМ!$K$34:$K$777,СВЦЭМ!$A$34:$A$777,$A392,СВЦЭМ!$B$34:$B$777,D$366)+'СЕТ СН'!$F$13-'СЕТ СН'!$F$23</f>
        <v>-18.571201070000029</v>
      </c>
      <c r="E392" s="37">
        <f>SUMIFS(СВЦЭМ!$K$34:$K$777,СВЦЭМ!$A$34:$A$777,$A392,СВЦЭМ!$B$34:$B$777,E$366)+'СЕТ СН'!$F$13-'СЕТ СН'!$F$23</f>
        <v>7.0935091300000295</v>
      </c>
      <c r="F392" s="37">
        <f>SUMIFS(СВЦЭМ!$K$34:$K$777,СВЦЭМ!$A$34:$A$777,$A392,СВЦЭМ!$B$34:$B$777,F$366)+'СЕТ СН'!$F$13-'СЕТ СН'!$F$23</f>
        <v>12.544125219999955</v>
      </c>
      <c r="G392" s="37">
        <f>SUMIFS(СВЦЭМ!$K$34:$K$777,СВЦЭМ!$A$34:$A$777,$A392,СВЦЭМ!$B$34:$B$777,G$366)+'СЕТ СН'!$F$13-'СЕТ СН'!$F$23</f>
        <v>4.1033004199999823</v>
      </c>
      <c r="H392" s="37">
        <f>SUMIFS(СВЦЭМ!$K$34:$K$777,СВЦЭМ!$A$34:$A$777,$A392,СВЦЭМ!$B$34:$B$777,H$366)+'СЕТ СН'!$F$13-'СЕТ СН'!$F$23</f>
        <v>-51.127859690000037</v>
      </c>
      <c r="I392" s="37">
        <f>SUMIFS(СВЦЭМ!$K$34:$K$777,СВЦЭМ!$A$34:$A$777,$A392,СВЦЭМ!$B$34:$B$777,I$366)+'СЕТ СН'!$F$13-'СЕТ СН'!$F$23</f>
        <v>-110.90892129000002</v>
      </c>
      <c r="J392" s="37">
        <f>SUMIFS(СВЦЭМ!$K$34:$K$777,СВЦЭМ!$A$34:$A$777,$A392,СВЦЭМ!$B$34:$B$777,J$366)+'СЕТ СН'!$F$13-'СЕТ СН'!$F$23</f>
        <v>-172.74832428000002</v>
      </c>
      <c r="K392" s="37">
        <f>SUMIFS(СВЦЭМ!$K$34:$K$777,СВЦЭМ!$A$34:$A$777,$A392,СВЦЭМ!$B$34:$B$777,K$366)+'СЕТ СН'!$F$13-'СЕТ СН'!$F$23</f>
        <v>-220.84654343</v>
      </c>
      <c r="L392" s="37">
        <f>SUMIFS(СВЦЭМ!$K$34:$K$777,СВЦЭМ!$A$34:$A$777,$A392,СВЦЭМ!$B$34:$B$777,L$366)+'СЕТ СН'!$F$13-'СЕТ СН'!$F$23</f>
        <v>-244.05859416999999</v>
      </c>
      <c r="M392" s="37">
        <f>SUMIFS(СВЦЭМ!$K$34:$K$777,СВЦЭМ!$A$34:$A$777,$A392,СВЦЭМ!$B$34:$B$777,M$366)+'СЕТ СН'!$F$13-'СЕТ СН'!$F$23</f>
        <v>-253.54362592000001</v>
      </c>
      <c r="N392" s="37">
        <f>SUMIFS(СВЦЭМ!$K$34:$K$777,СВЦЭМ!$A$34:$A$777,$A392,СВЦЭМ!$B$34:$B$777,N$366)+'СЕТ СН'!$F$13-'СЕТ СН'!$F$23</f>
        <v>-249.52334933999998</v>
      </c>
      <c r="O392" s="37">
        <f>SUMIFS(СВЦЭМ!$K$34:$K$777,СВЦЭМ!$A$34:$A$777,$A392,СВЦЭМ!$B$34:$B$777,O$366)+'СЕТ СН'!$F$13-'СЕТ СН'!$F$23</f>
        <v>-258.31821582999999</v>
      </c>
      <c r="P392" s="37">
        <f>SUMIFS(СВЦЭМ!$K$34:$K$777,СВЦЭМ!$A$34:$A$777,$A392,СВЦЭМ!$B$34:$B$777,P$366)+'СЕТ СН'!$F$13-'СЕТ СН'!$F$23</f>
        <v>-246.35836868000001</v>
      </c>
      <c r="Q392" s="37">
        <f>SUMIFS(СВЦЭМ!$K$34:$K$777,СВЦЭМ!$A$34:$A$777,$A392,СВЦЭМ!$B$34:$B$777,Q$366)+'СЕТ СН'!$F$13-'СЕТ СН'!$F$23</f>
        <v>-247.55228384999998</v>
      </c>
      <c r="R392" s="37">
        <f>SUMIFS(СВЦЭМ!$K$34:$K$777,СВЦЭМ!$A$34:$A$777,$A392,СВЦЭМ!$B$34:$B$777,R$366)+'СЕТ СН'!$F$13-'СЕТ СН'!$F$23</f>
        <v>-245.94310879</v>
      </c>
      <c r="S392" s="37">
        <f>SUMIFS(СВЦЭМ!$K$34:$K$777,СВЦЭМ!$A$34:$A$777,$A392,СВЦЭМ!$B$34:$B$777,S$366)+'СЕТ СН'!$F$13-'СЕТ СН'!$F$23</f>
        <v>-251.84090578000001</v>
      </c>
      <c r="T392" s="37">
        <f>SUMIFS(СВЦЭМ!$K$34:$K$777,СВЦЭМ!$A$34:$A$777,$A392,СВЦЭМ!$B$34:$B$777,T$366)+'СЕТ СН'!$F$13-'СЕТ СН'!$F$23</f>
        <v>-240.36072328</v>
      </c>
      <c r="U392" s="37">
        <f>SUMIFS(СВЦЭМ!$K$34:$K$777,СВЦЭМ!$A$34:$A$777,$A392,СВЦЭМ!$B$34:$B$777,U$366)+'СЕТ СН'!$F$13-'СЕТ СН'!$F$23</f>
        <v>-235.65162953999999</v>
      </c>
      <c r="V392" s="37">
        <f>SUMIFS(СВЦЭМ!$K$34:$K$777,СВЦЭМ!$A$34:$A$777,$A392,СВЦЭМ!$B$34:$B$777,V$366)+'СЕТ СН'!$F$13-'СЕТ СН'!$F$23</f>
        <v>-233.34625140999998</v>
      </c>
      <c r="W392" s="37">
        <f>SUMIFS(СВЦЭМ!$K$34:$K$777,СВЦЭМ!$A$34:$A$777,$A392,СВЦЭМ!$B$34:$B$777,W$366)+'СЕТ СН'!$F$13-'СЕТ СН'!$F$23</f>
        <v>-233.81950322</v>
      </c>
      <c r="X392" s="37">
        <f>SUMIFS(СВЦЭМ!$K$34:$K$777,СВЦЭМ!$A$34:$A$777,$A392,СВЦЭМ!$B$34:$B$777,X$366)+'СЕТ СН'!$F$13-'СЕТ СН'!$F$23</f>
        <v>-206.46470037</v>
      </c>
      <c r="Y392" s="37">
        <f>SUMIFS(СВЦЭМ!$K$34:$K$777,СВЦЭМ!$A$34:$A$777,$A392,СВЦЭМ!$B$34:$B$777,Y$366)+'СЕТ СН'!$F$13-'СЕТ СН'!$F$23</f>
        <v>-145.27990750999999</v>
      </c>
    </row>
    <row r="393" spans="1:26" ht="15.75" x14ac:dyDescent="0.2">
      <c r="A393" s="36">
        <f t="shared" si="10"/>
        <v>42943</v>
      </c>
      <c r="B393" s="37">
        <f>SUMIFS(СВЦЭМ!$K$34:$K$777,СВЦЭМ!$A$34:$A$777,$A393,СВЦЭМ!$B$34:$B$777,B$366)+'СЕТ СН'!$F$13-'СЕТ СН'!$F$23</f>
        <v>-112.88518370999998</v>
      </c>
      <c r="C393" s="37">
        <f>SUMIFS(СВЦЭМ!$K$34:$K$777,СВЦЭМ!$A$34:$A$777,$A393,СВЦЭМ!$B$34:$B$777,C$366)+'СЕТ СН'!$F$13-'СЕТ СН'!$F$23</f>
        <v>-60.140256529999988</v>
      </c>
      <c r="D393" s="37">
        <f>SUMIFS(СВЦЭМ!$K$34:$K$777,СВЦЭМ!$A$34:$A$777,$A393,СВЦЭМ!$B$34:$B$777,D$366)+'СЕТ СН'!$F$13-'СЕТ СН'!$F$23</f>
        <v>-12.008376200000043</v>
      </c>
      <c r="E393" s="37">
        <f>SUMIFS(СВЦЭМ!$K$34:$K$777,СВЦЭМ!$A$34:$A$777,$A393,СВЦЭМ!$B$34:$B$777,E$366)+'СЕТ СН'!$F$13-'СЕТ СН'!$F$23</f>
        <v>-1.9083271599999989</v>
      </c>
      <c r="F393" s="37">
        <f>SUMIFS(СВЦЭМ!$K$34:$K$777,СВЦЭМ!$A$34:$A$777,$A393,СВЦЭМ!$B$34:$B$777,F$366)+'СЕТ СН'!$F$13-'СЕТ СН'!$F$23</f>
        <v>0.40876550999996653</v>
      </c>
      <c r="G393" s="37">
        <f>SUMIFS(СВЦЭМ!$K$34:$K$777,СВЦЭМ!$A$34:$A$777,$A393,СВЦЭМ!$B$34:$B$777,G$366)+'СЕТ СН'!$F$13-'СЕТ СН'!$F$23</f>
        <v>-6.243063750000033</v>
      </c>
      <c r="H393" s="37">
        <f>SUMIFS(СВЦЭМ!$K$34:$K$777,СВЦЭМ!$A$34:$A$777,$A393,СВЦЭМ!$B$34:$B$777,H$366)+'СЕТ СН'!$F$13-'СЕТ СН'!$F$23</f>
        <v>-57.690735440000026</v>
      </c>
      <c r="I393" s="37">
        <f>SUMIFS(СВЦЭМ!$K$34:$K$777,СВЦЭМ!$A$34:$A$777,$A393,СВЦЭМ!$B$34:$B$777,I$366)+'СЕТ СН'!$F$13-'СЕТ СН'!$F$23</f>
        <v>-115.51114788000001</v>
      </c>
      <c r="J393" s="37">
        <f>SUMIFS(СВЦЭМ!$K$34:$K$777,СВЦЭМ!$A$34:$A$777,$A393,СВЦЭМ!$B$34:$B$777,J$366)+'СЕТ СН'!$F$13-'СЕТ СН'!$F$23</f>
        <v>-175.33468900999998</v>
      </c>
      <c r="K393" s="37">
        <f>SUMIFS(СВЦЭМ!$K$34:$K$777,СВЦЭМ!$A$34:$A$777,$A393,СВЦЭМ!$B$34:$B$777,K$366)+'СЕТ СН'!$F$13-'СЕТ СН'!$F$23</f>
        <v>-226.36789212000002</v>
      </c>
      <c r="L393" s="37">
        <f>SUMIFS(СВЦЭМ!$K$34:$K$777,СВЦЭМ!$A$34:$A$777,$A393,СВЦЭМ!$B$34:$B$777,L$366)+'СЕТ СН'!$F$13-'СЕТ СН'!$F$23</f>
        <v>-260.94462528999998</v>
      </c>
      <c r="M393" s="37">
        <f>SUMIFS(СВЦЭМ!$K$34:$K$777,СВЦЭМ!$A$34:$A$777,$A393,СВЦЭМ!$B$34:$B$777,M$366)+'СЕТ СН'!$F$13-'СЕТ СН'!$F$23</f>
        <v>-251.56015773000001</v>
      </c>
      <c r="N393" s="37">
        <f>SUMIFS(СВЦЭМ!$K$34:$K$777,СВЦЭМ!$A$34:$A$777,$A393,СВЦЭМ!$B$34:$B$777,N$366)+'СЕТ СН'!$F$13-'СЕТ СН'!$F$23</f>
        <v>-254.33726632999998</v>
      </c>
      <c r="O393" s="37">
        <f>SUMIFS(СВЦЭМ!$K$34:$K$777,СВЦЭМ!$A$34:$A$777,$A393,СВЦЭМ!$B$34:$B$777,O$366)+'СЕТ СН'!$F$13-'СЕТ СН'!$F$23</f>
        <v>-259.33292329</v>
      </c>
      <c r="P393" s="37">
        <f>SUMIFS(СВЦЭМ!$K$34:$K$777,СВЦЭМ!$A$34:$A$777,$A393,СВЦЭМ!$B$34:$B$777,P$366)+'СЕТ СН'!$F$13-'СЕТ СН'!$F$23</f>
        <v>-261.45995412000002</v>
      </c>
      <c r="Q393" s="37">
        <f>SUMIFS(СВЦЭМ!$K$34:$K$777,СВЦЭМ!$A$34:$A$777,$A393,СВЦЭМ!$B$34:$B$777,Q$366)+'СЕТ СН'!$F$13-'СЕТ СН'!$F$23</f>
        <v>-262.24431602999999</v>
      </c>
      <c r="R393" s="37">
        <f>SUMIFS(СВЦЭМ!$K$34:$K$777,СВЦЭМ!$A$34:$A$777,$A393,СВЦЭМ!$B$34:$B$777,R$366)+'СЕТ СН'!$F$13-'СЕТ СН'!$F$23</f>
        <v>-261.62073830000003</v>
      </c>
      <c r="S393" s="37">
        <f>SUMIFS(СВЦЭМ!$K$34:$K$777,СВЦЭМ!$A$34:$A$777,$A393,СВЦЭМ!$B$34:$B$777,S$366)+'СЕТ СН'!$F$13-'СЕТ СН'!$F$23</f>
        <v>-267.29790008999998</v>
      </c>
      <c r="T393" s="37">
        <f>SUMIFS(СВЦЭМ!$K$34:$K$777,СВЦЭМ!$A$34:$A$777,$A393,СВЦЭМ!$B$34:$B$777,T$366)+'СЕТ СН'!$F$13-'СЕТ СН'!$F$23</f>
        <v>-258.05500456999999</v>
      </c>
      <c r="U393" s="37">
        <f>SUMIFS(СВЦЭМ!$K$34:$K$777,СВЦЭМ!$A$34:$A$777,$A393,СВЦЭМ!$B$34:$B$777,U$366)+'СЕТ СН'!$F$13-'СЕТ СН'!$F$23</f>
        <v>-256.20933100000002</v>
      </c>
      <c r="V393" s="37">
        <f>SUMIFS(СВЦЭМ!$K$34:$K$777,СВЦЭМ!$A$34:$A$777,$A393,СВЦЭМ!$B$34:$B$777,V$366)+'СЕТ СН'!$F$13-'СЕТ СН'!$F$23</f>
        <v>-259.15644599000001</v>
      </c>
      <c r="W393" s="37">
        <f>SUMIFS(СВЦЭМ!$K$34:$K$777,СВЦЭМ!$A$34:$A$777,$A393,СВЦЭМ!$B$34:$B$777,W$366)+'СЕТ СН'!$F$13-'СЕТ СН'!$F$23</f>
        <v>-244.55172813000001</v>
      </c>
      <c r="X393" s="37">
        <f>SUMIFS(СВЦЭМ!$K$34:$K$777,СВЦЭМ!$A$34:$A$777,$A393,СВЦЭМ!$B$34:$B$777,X$366)+'СЕТ СН'!$F$13-'СЕТ СН'!$F$23</f>
        <v>-204.64901961999999</v>
      </c>
      <c r="Y393" s="37">
        <f>SUMIFS(СВЦЭМ!$K$34:$K$777,СВЦЭМ!$A$34:$A$777,$A393,СВЦЭМ!$B$34:$B$777,Y$366)+'СЕТ СН'!$F$13-'СЕТ СН'!$F$23</f>
        <v>-148.25824227999999</v>
      </c>
    </row>
    <row r="394" spans="1:26" ht="15.75" x14ac:dyDescent="0.2">
      <c r="A394" s="36">
        <f t="shared" si="10"/>
        <v>42944</v>
      </c>
      <c r="B394" s="37">
        <f>SUMIFS(СВЦЭМ!$K$34:$K$777,СВЦЭМ!$A$34:$A$777,$A394,СВЦЭМ!$B$34:$B$777,B$366)+'СЕТ СН'!$F$13-'СЕТ СН'!$F$23</f>
        <v>-98.942322230000002</v>
      </c>
      <c r="C394" s="37">
        <f>SUMIFS(СВЦЭМ!$K$34:$K$777,СВЦЭМ!$A$34:$A$777,$A394,СВЦЭМ!$B$34:$B$777,C$366)+'СЕТ СН'!$F$13-'СЕТ СН'!$F$23</f>
        <v>-43.534377690000042</v>
      </c>
      <c r="D394" s="37">
        <f>SUMIFS(СВЦЭМ!$K$34:$K$777,СВЦЭМ!$A$34:$A$777,$A394,СВЦЭМ!$B$34:$B$777,D$366)+'СЕТ СН'!$F$13-'СЕТ СН'!$F$23</f>
        <v>0.48610658999996303</v>
      </c>
      <c r="E394" s="37">
        <f>SUMIFS(СВЦЭМ!$K$34:$K$777,СВЦЭМ!$A$34:$A$777,$A394,СВЦЭМ!$B$34:$B$777,E$366)+'СЕТ СН'!$F$13-'СЕТ СН'!$F$23</f>
        <v>12.302016070000036</v>
      </c>
      <c r="F394" s="37">
        <f>SUMIFS(СВЦЭМ!$K$34:$K$777,СВЦЭМ!$A$34:$A$777,$A394,СВЦЭМ!$B$34:$B$777,F$366)+'СЕТ СН'!$F$13-'СЕТ СН'!$F$23</f>
        <v>17.634281070000043</v>
      </c>
      <c r="G394" s="37">
        <f>SUMIFS(СВЦЭМ!$K$34:$K$777,СВЦЭМ!$A$34:$A$777,$A394,СВЦЭМ!$B$34:$B$777,G$366)+'СЕТ СН'!$F$13-'СЕТ СН'!$F$23</f>
        <v>11.432651950000036</v>
      </c>
      <c r="H394" s="37">
        <f>SUMIFS(СВЦЭМ!$K$34:$K$777,СВЦЭМ!$A$34:$A$777,$A394,СВЦЭМ!$B$34:$B$777,H$366)+'СЕТ СН'!$F$13-'СЕТ СН'!$F$23</f>
        <v>-39.033291200000008</v>
      </c>
      <c r="I394" s="37">
        <f>SUMIFS(СВЦЭМ!$K$34:$K$777,СВЦЭМ!$A$34:$A$777,$A394,СВЦЭМ!$B$34:$B$777,I$366)+'СЕТ СН'!$F$13-'СЕТ СН'!$F$23</f>
        <v>-113.50484942000003</v>
      </c>
      <c r="J394" s="37">
        <f>SUMIFS(СВЦЭМ!$K$34:$K$777,СВЦЭМ!$A$34:$A$777,$A394,СВЦЭМ!$B$34:$B$777,J$366)+'СЕТ СН'!$F$13-'СЕТ СН'!$F$23</f>
        <v>-171.01888859000002</v>
      </c>
      <c r="K394" s="37">
        <f>SUMIFS(СВЦЭМ!$K$34:$K$777,СВЦЭМ!$A$34:$A$777,$A394,СВЦЭМ!$B$34:$B$777,K$366)+'СЕТ СН'!$F$13-'СЕТ СН'!$F$23</f>
        <v>-224.98210276999998</v>
      </c>
      <c r="L394" s="37">
        <f>SUMIFS(СВЦЭМ!$K$34:$K$777,СВЦЭМ!$A$34:$A$777,$A394,СВЦЭМ!$B$34:$B$777,L$366)+'СЕТ СН'!$F$13-'СЕТ СН'!$F$23</f>
        <v>-263.17312050999999</v>
      </c>
      <c r="M394" s="37">
        <f>SUMIFS(СВЦЭМ!$K$34:$K$777,СВЦЭМ!$A$34:$A$777,$A394,СВЦЭМ!$B$34:$B$777,M$366)+'СЕТ СН'!$F$13-'СЕТ СН'!$F$23</f>
        <v>-272.73576379000002</v>
      </c>
      <c r="N394" s="37">
        <f>SUMIFS(СВЦЭМ!$K$34:$K$777,СВЦЭМ!$A$34:$A$777,$A394,СВЦЭМ!$B$34:$B$777,N$366)+'СЕТ СН'!$F$13-'СЕТ СН'!$F$23</f>
        <v>-266.56745185</v>
      </c>
      <c r="O394" s="37">
        <f>SUMIFS(СВЦЭМ!$K$34:$K$777,СВЦЭМ!$A$34:$A$777,$A394,СВЦЭМ!$B$34:$B$777,O$366)+'СЕТ СН'!$F$13-'СЕТ СН'!$F$23</f>
        <v>-264.82815076999998</v>
      </c>
      <c r="P394" s="37">
        <f>SUMIFS(СВЦЭМ!$K$34:$K$777,СВЦЭМ!$A$34:$A$777,$A394,СВЦЭМ!$B$34:$B$777,P$366)+'СЕТ СН'!$F$13-'СЕТ СН'!$F$23</f>
        <v>-262.49025423000001</v>
      </c>
      <c r="Q394" s="37">
        <f>SUMIFS(СВЦЭМ!$K$34:$K$777,СВЦЭМ!$A$34:$A$777,$A394,СВЦЭМ!$B$34:$B$777,Q$366)+'СЕТ СН'!$F$13-'СЕТ СН'!$F$23</f>
        <v>-259.86285468</v>
      </c>
      <c r="R394" s="37">
        <f>SUMIFS(СВЦЭМ!$K$34:$K$777,СВЦЭМ!$A$34:$A$777,$A394,СВЦЭМ!$B$34:$B$777,R$366)+'СЕТ СН'!$F$13-'СЕТ СН'!$F$23</f>
        <v>-253.05158719000002</v>
      </c>
      <c r="S394" s="37">
        <f>SUMIFS(СВЦЭМ!$K$34:$K$777,СВЦЭМ!$A$34:$A$777,$A394,СВЦЭМ!$B$34:$B$777,S$366)+'СЕТ СН'!$F$13-'СЕТ СН'!$F$23</f>
        <v>-252.79499817999999</v>
      </c>
      <c r="T394" s="37">
        <f>SUMIFS(СВЦЭМ!$K$34:$K$777,СВЦЭМ!$A$34:$A$777,$A394,СВЦЭМ!$B$34:$B$777,T$366)+'СЕТ СН'!$F$13-'СЕТ СН'!$F$23</f>
        <v>-239.10126237999998</v>
      </c>
      <c r="U394" s="37">
        <f>SUMIFS(СВЦЭМ!$K$34:$K$777,СВЦЭМ!$A$34:$A$777,$A394,СВЦЭМ!$B$34:$B$777,U$366)+'СЕТ СН'!$F$13-'СЕТ СН'!$F$23</f>
        <v>-238.56040224999998</v>
      </c>
      <c r="V394" s="37">
        <f>SUMIFS(СВЦЭМ!$K$34:$K$777,СВЦЭМ!$A$34:$A$777,$A394,СВЦЭМ!$B$34:$B$777,V$366)+'СЕТ СН'!$F$13-'СЕТ СН'!$F$23</f>
        <v>-241.10574635</v>
      </c>
      <c r="W394" s="37">
        <f>SUMIFS(СВЦЭМ!$K$34:$K$777,СВЦЭМ!$A$34:$A$777,$A394,СВЦЭМ!$B$34:$B$777,W$366)+'СЕТ СН'!$F$13-'СЕТ СН'!$F$23</f>
        <v>-229.25833127999999</v>
      </c>
      <c r="X394" s="37">
        <f>SUMIFS(СВЦЭМ!$K$34:$K$777,СВЦЭМ!$A$34:$A$777,$A394,СВЦЭМ!$B$34:$B$777,X$366)+'СЕТ СН'!$F$13-'СЕТ СН'!$F$23</f>
        <v>-197.07853929999999</v>
      </c>
      <c r="Y394" s="37">
        <f>SUMIFS(СВЦЭМ!$K$34:$K$777,СВЦЭМ!$A$34:$A$777,$A394,СВЦЭМ!$B$34:$B$777,Y$366)+'СЕТ СН'!$F$13-'СЕТ СН'!$F$23</f>
        <v>-144.37907693</v>
      </c>
    </row>
    <row r="395" spans="1:26" ht="15.75" x14ac:dyDescent="0.2">
      <c r="A395" s="36">
        <f t="shared" si="10"/>
        <v>42945</v>
      </c>
      <c r="B395" s="37">
        <f>SUMIFS(СВЦЭМ!$K$34:$K$777,СВЦЭМ!$A$34:$A$777,$A395,СВЦЭМ!$B$34:$B$777,B$366)+'СЕТ СН'!$F$13-'СЕТ СН'!$F$23</f>
        <v>-118.94319071000001</v>
      </c>
      <c r="C395" s="37">
        <f>SUMIFS(СВЦЭМ!$K$34:$K$777,СВЦЭМ!$A$34:$A$777,$A395,СВЦЭМ!$B$34:$B$777,C$366)+'СЕТ СН'!$F$13-'СЕТ СН'!$F$23</f>
        <v>-64.439208789999952</v>
      </c>
      <c r="D395" s="37">
        <f>SUMIFS(СВЦЭМ!$K$34:$K$777,СВЦЭМ!$A$34:$A$777,$A395,СВЦЭМ!$B$34:$B$777,D$366)+'СЕТ СН'!$F$13-'СЕТ СН'!$F$23</f>
        <v>-30.858563649999951</v>
      </c>
      <c r="E395" s="37">
        <f>SUMIFS(СВЦЭМ!$K$34:$K$777,СВЦЭМ!$A$34:$A$777,$A395,СВЦЭМ!$B$34:$B$777,E$366)+'СЕТ СН'!$F$13-'СЕТ СН'!$F$23</f>
        <v>-21.649677529999963</v>
      </c>
      <c r="F395" s="37">
        <f>SUMIFS(СВЦЭМ!$K$34:$K$777,СВЦЭМ!$A$34:$A$777,$A395,СВЦЭМ!$B$34:$B$777,F$366)+'СЕТ СН'!$F$13-'СЕТ СН'!$F$23</f>
        <v>-13.586767030000033</v>
      </c>
      <c r="G395" s="37">
        <f>SUMIFS(СВЦЭМ!$K$34:$K$777,СВЦЭМ!$A$34:$A$777,$A395,СВЦЭМ!$B$34:$B$777,G$366)+'СЕТ СН'!$F$13-'СЕТ СН'!$F$23</f>
        <v>-12.216369149999991</v>
      </c>
      <c r="H395" s="37">
        <f>SUMIFS(СВЦЭМ!$K$34:$K$777,СВЦЭМ!$A$34:$A$777,$A395,СВЦЭМ!$B$34:$B$777,H$366)+'СЕТ СН'!$F$13-'СЕТ СН'!$F$23</f>
        <v>-33.20747037000001</v>
      </c>
      <c r="I395" s="37">
        <f>SUMIFS(СВЦЭМ!$K$34:$K$777,СВЦЭМ!$A$34:$A$777,$A395,СВЦЭМ!$B$34:$B$777,I$366)+'СЕТ СН'!$F$13-'СЕТ СН'!$F$23</f>
        <v>-87.151391509999996</v>
      </c>
      <c r="J395" s="37">
        <f>SUMIFS(СВЦЭМ!$K$34:$K$777,СВЦЭМ!$A$34:$A$777,$A395,СВЦЭМ!$B$34:$B$777,J$366)+'СЕТ СН'!$F$13-'СЕТ СН'!$F$23</f>
        <v>-140.73659921000001</v>
      </c>
      <c r="K395" s="37">
        <f>SUMIFS(СВЦЭМ!$K$34:$K$777,СВЦЭМ!$A$34:$A$777,$A395,СВЦЭМ!$B$34:$B$777,K$366)+'СЕТ СН'!$F$13-'СЕТ СН'!$F$23</f>
        <v>-192.85713070999998</v>
      </c>
      <c r="L395" s="37">
        <f>SUMIFS(СВЦЭМ!$K$34:$K$777,СВЦЭМ!$A$34:$A$777,$A395,СВЦЭМ!$B$34:$B$777,L$366)+'СЕТ СН'!$F$13-'СЕТ СН'!$F$23</f>
        <v>-232.38165852999998</v>
      </c>
      <c r="M395" s="37">
        <f>SUMIFS(СВЦЭМ!$K$34:$K$777,СВЦЭМ!$A$34:$A$777,$A395,СВЦЭМ!$B$34:$B$777,M$366)+'СЕТ СН'!$F$13-'СЕТ СН'!$F$23</f>
        <v>-246.54682472000002</v>
      </c>
      <c r="N395" s="37">
        <f>SUMIFS(СВЦЭМ!$K$34:$K$777,СВЦЭМ!$A$34:$A$777,$A395,СВЦЭМ!$B$34:$B$777,N$366)+'СЕТ СН'!$F$13-'СЕТ СН'!$F$23</f>
        <v>-237.02795802999998</v>
      </c>
      <c r="O395" s="37">
        <f>SUMIFS(СВЦЭМ!$K$34:$K$777,СВЦЭМ!$A$34:$A$777,$A395,СВЦЭМ!$B$34:$B$777,O$366)+'СЕТ СН'!$F$13-'СЕТ СН'!$F$23</f>
        <v>-243.30448127</v>
      </c>
      <c r="P395" s="37">
        <f>SUMIFS(СВЦЭМ!$K$34:$K$777,СВЦЭМ!$A$34:$A$777,$A395,СВЦЭМ!$B$34:$B$777,P$366)+'СЕТ СН'!$F$13-'СЕТ СН'!$F$23</f>
        <v>-235.72937660999997</v>
      </c>
      <c r="Q395" s="37">
        <f>SUMIFS(СВЦЭМ!$K$34:$K$777,СВЦЭМ!$A$34:$A$777,$A395,СВЦЭМ!$B$34:$B$777,Q$366)+'СЕТ СН'!$F$13-'СЕТ СН'!$F$23</f>
        <v>-235.43574159999997</v>
      </c>
      <c r="R395" s="37">
        <f>SUMIFS(СВЦЭМ!$K$34:$K$777,СВЦЭМ!$A$34:$A$777,$A395,СВЦЭМ!$B$34:$B$777,R$366)+'СЕТ СН'!$F$13-'СЕТ СН'!$F$23</f>
        <v>-235.73181153000002</v>
      </c>
      <c r="S395" s="37">
        <f>SUMIFS(СВЦЭМ!$K$34:$K$777,СВЦЭМ!$A$34:$A$777,$A395,СВЦЭМ!$B$34:$B$777,S$366)+'СЕТ СН'!$F$13-'СЕТ СН'!$F$23</f>
        <v>-245.40954884000001</v>
      </c>
      <c r="T395" s="37">
        <f>SUMIFS(СВЦЭМ!$K$34:$K$777,СВЦЭМ!$A$34:$A$777,$A395,СВЦЭМ!$B$34:$B$777,T$366)+'СЕТ СН'!$F$13-'СЕТ СН'!$F$23</f>
        <v>-242.94100987000002</v>
      </c>
      <c r="U395" s="37">
        <f>SUMIFS(СВЦЭМ!$K$34:$K$777,СВЦЭМ!$A$34:$A$777,$A395,СВЦЭМ!$B$34:$B$777,U$366)+'СЕТ СН'!$F$13-'СЕТ СН'!$F$23</f>
        <v>-241.91775918000002</v>
      </c>
      <c r="V395" s="37">
        <f>SUMIFS(СВЦЭМ!$K$34:$K$777,СВЦЭМ!$A$34:$A$777,$A395,СВЦЭМ!$B$34:$B$777,V$366)+'СЕТ СН'!$F$13-'СЕТ СН'!$F$23</f>
        <v>-233.1305648</v>
      </c>
      <c r="W395" s="37">
        <f>SUMIFS(СВЦЭМ!$K$34:$K$777,СВЦЭМ!$A$34:$A$777,$A395,СВЦЭМ!$B$34:$B$777,W$366)+'СЕТ СН'!$F$13-'СЕТ СН'!$F$23</f>
        <v>-216.92716282999999</v>
      </c>
      <c r="X395" s="37">
        <f>SUMIFS(СВЦЭМ!$K$34:$K$777,СВЦЭМ!$A$34:$A$777,$A395,СВЦЭМ!$B$34:$B$777,X$366)+'СЕТ СН'!$F$13-'СЕТ СН'!$F$23</f>
        <v>-176.80631984000001</v>
      </c>
      <c r="Y395" s="37">
        <f>SUMIFS(СВЦЭМ!$K$34:$K$777,СВЦЭМ!$A$34:$A$777,$A395,СВЦЭМ!$B$34:$B$777,Y$366)+'СЕТ СН'!$F$13-'СЕТ СН'!$F$23</f>
        <v>-109.72349703999998</v>
      </c>
    </row>
    <row r="396" spans="1:26" ht="15.75" x14ac:dyDescent="0.2">
      <c r="A396" s="36">
        <f t="shared" si="10"/>
        <v>42946</v>
      </c>
      <c r="B396" s="37">
        <f>SUMIFS(СВЦЭМ!$K$34:$K$777,СВЦЭМ!$A$34:$A$777,$A396,СВЦЭМ!$B$34:$B$777,B$366)+'СЕТ СН'!$F$13-'СЕТ СН'!$F$23</f>
        <v>-109.40571054999998</v>
      </c>
      <c r="C396" s="37">
        <f>SUMIFS(СВЦЭМ!$K$34:$K$777,СВЦЭМ!$A$34:$A$777,$A396,СВЦЭМ!$B$34:$B$777,C$366)+'СЕТ СН'!$F$13-'СЕТ СН'!$F$23</f>
        <v>-59.066097549999995</v>
      </c>
      <c r="D396" s="37">
        <f>SUMIFS(СВЦЭМ!$K$34:$K$777,СВЦЭМ!$A$34:$A$777,$A396,СВЦЭМ!$B$34:$B$777,D$366)+'СЕТ СН'!$F$13-'СЕТ СН'!$F$23</f>
        <v>-18.97196150000002</v>
      </c>
      <c r="E396" s="37">
        <f>SUMIFS(СВЦЭМ!$K$34:$K$777,СВЦЭМ!$A$34:$A$777,$A396,СВЦЭМ!$B$34:$B$777,E$366)+'СЕТ СН'!$F$13-'СЕТ СН'!$F$23</f>
        <v>-11.516016420000028</v>
      </c>
      <c r="F396" s="37">
        <f>SUMIFS(СВЦЭМ!$K$34:$K$777,СВЦЭМ!$A$34:$A$777,$A396,СВЦЭМ!$B$34:$B$777,F$366)+'СЕТ СН'!$F$13-'СЕТ СН'!$F$23</f>
        <v>6.4788092300000244</v>
      </c>
      <c r="G396" s="37">
        <f>SUMIFS(СВЦЭМ!$K$34:$K$777,СВЦЭМ!$A$34:$A$777,$A396,СВЦЭМ!$B$34:$B$777,G$366)+'СЕТ СН'!$F$13-'СЕТ СН'!$F$23</f>
        <v>9.8462813400000186</v>
      </c>
      <c r="H396" s="37">
        <f>SUMIFS(СВЦЭМ!$K$34:$K$777,СВЦЭМ!$A$34:$A$777,$A396,СВЦЭМ!$B$34:$B$777,H$366)+'СЕТ СН'!$F$13-'СЕТ СН'!$F$23</f>
        <v>-16.778442329999962</v>
      </c>
      <c r="I396" s="37">
        <f>SUMIFS(СВЦЭМ!$K$34:$K$777,СВЦЭМ!$A$34:$A$777,$A396,СВЦЭМ!$B$34:$B$777,I$366)+'СЕТ СН'!$F$13-'СЕТ СН'!$F$23</f>
        <v>-77.212610279999979</v>
      </c>
      <c r="J396" s="37">
        <f>SUMIFS(СВЦЭМ!$K$34:$K$777,СВЦЭМ!$A$34:$A$777,$A396,СВЦЭМ!$B$34:$B$777,J$366)+'СЕТ СН'!$F$13-'СЕТ СН'!$F$23</f>
        <v>-136.58756225000002</v>
      </c>
      <c r="K396" s="37">
        <f>SUMIFS(СВЦЭМ!$K$34:$K$777,СВЦЭМ!$A$34:$A$777,$A396,СВЦЭМ!$B$34:$B$777,K$366)+'СЕТ СН'!$F$13-'СЕТ СН'!$F$23</f>
        <v>-208.8510574</v>
      </c>
      <c r="L396" s="37">
        <f>SUMIFS(СВЦЭМ!$K$34:$K$777,СВЦЭМ!$A$34:$A$777,$A396,СВЦЭМ!$B$34:$B$777,L$366)+'СЕТ СН'!$F$13-'СЕТ СН'!$F$23</f>
        <v>-256.50996008999999</v>
      </c>
      <c r="M396" s="37">
        <f>SUMIFS(СВЦЭМ!$K$34:$K$777,СВЦЭМ!$A$34:$A$777,$A396,СВЦЭМ!$B$34:$B$777,M$366)+'СЕТ СН'!$F$13-'СЕТ СН'!$F$23</f>
        <v>-271.45593366999998</v>
      </c>
      <c r="N396" s="37">
        <f>SUMIFS(СВЦЭМ!$K$34:$K$777,СВЦЭМ!$A$34:$A$777,$A396,СВЦЭМ!$B$34:$B$777,N$366)+'СЕТ СН'!$F$13-'СЕТ СН'!$F$23</f>
        <v>-267.92454242000002</v>
      </c>
      <c r="O396" s="37">
        <f>SUMIFS(СВЦЭМ!$K$34:$K$777,СВЦЭМ!$A$34:$A$777,$A396,СВЦЭМ!$B$34:$B$777,O$366)+'СЕТ СН'!$F$13-'СЕТ СН'!$F$23</f>
        <v>-271.47675929000002</v>
      </c>
      <c r="P396" s="37">
        <f>SUMIFS(СВЦЭМ!$K$34:$K$777,СВЦЭМ!$A$34:$A$777,$A396,СВЦЭМ!$B$34:$B$777,P$366)+'СЕТ СН'!$F$13-'СЕТ СН'!$F$23</f>
        <v>-262.44055687000002</v>
      </c>
      <c r="Q396" s="37">
        <f>SUMIFS(СВЦЭМ!$K$34:$K$777,СВЦЭМ!$A$34:$A$777,$A396,СВЦЭМ!$B$34:$B$777,Q$366)+'СЕТ СН'!$F$13-'СЕТ СН'!$F$23</f>
        <v>-265.59409075000002</v>
      </c>
      <c r="R396" s="37">
        <f>SUMIFS(СВЦЭМ!$K$34:$K$777,СВЦЭМ!$A$34:$A$777,$A396,СВЦЭМ!$B$34:$B$777,R$366)+'СЕТ СН'!$F$13-'СЕТ СН'!$F$23</f>
        <v>-263.34578348000002</v>
      </c>
      <c r="S396" s="37">
        <f>SUMIFS(СВЦЭМ!$K$34:$K$777,СВЦЭМ!$A$34:$A$777,$A396,СВЦЭМ!$B$34:$B$777,S$366)+'СЕТ СН'!$F$13-'СЕТ СН'!$F$23</f>
        <v>-272.98026549999997</v>
      </c>
      <c r="T396" s="37">
        <f>SUMIFS(СВЦЭМ!$K$34:$K$777,СВЦЭМ!$A$34:$A$777,$A396,СВЦЭМ!$B$34:$B$777,T$366)+'СЕТ СН'!$F$13-'СЕТ СН'!$F$23</f>
        <v>-271.97256025000002</v>
      </c>
      <c r="U396" s="37">
        <f>SUMIFS(СВЦЭМ!$K$34:$K$777,СВЦЭМ!$A$34:$A$777,$A396,СВЦЭМ!$B$34:$B$777,U$366)+'СЕТ СН'!$F$13-'СЕТ СН'!$F$23</f>
        <v>-273.97294571999998</v>
      </c>
      <c r="V396" s="37">
        <f>SUMIFS(СВЦЭМ!$K$34:$K$777,СВЦЭМ!$A$34:$A$777,$A396,СВЦЭМ!$B$34:$B$777,V$366)+'СЕТ СН'!$F$13-'СЕТ СН'!$F$23</f>
        <v>-267.61126777999999</v>
      </c>
      <c r="W396" s="37">
        <f>SUMIFS(СВЦЭМ!$K$34:$K$777,СВЦЭМ!$A$34:$A$777,$A396,СВЦЭМ!$B$34:$B$777,W$366)+'СЕТ СН'!$F$13-'СЕТ СН'!$F$23</f>
        <v>-246.83993006999998</v>
      </c>
      <c r="X396" s="37">
        <f>SUMIFS(СВЦЭМ!$K$34:$K$777,СВЦЭМ!$A$34:$A$777,$A396,СВЦЭМ!$B$34:$B$777,X$366)+'СЕТ СН'!$F$13-'СЕТ СН'!$F$23</f>
        <v>-218.93930942999998</v>
      </c>
      <c r="Y396" s="37">
        <f>SUMIFS(СВЦЭМ!$K$34:$K$777,СВЦЭМ!$A$34:$A$777,$A396,СВЦЭМ!$B$34:$B$777,Y$366)+'СЕТ СН'!$F$13-'СЕТ СН'!$F$23</f>
        <v>-150.34736981999998</v>
      </c>
    </row>
    <row r="397" spans="1:26" ht="15.75" x14ac:dyDescent="0.2">
      <c r="A397" s="36">
        <f t="shared" si="10"/>
        <v>42947</v>
      </c>
      <c r="B397" s="37">
        <f>SUMIFS(СВЦЭМ!$K$34:$K$777,СВЦЭМ!$A$34:$A$777,$A397,СВЦЭМ!$B$34:$B$777,B$366)+'СЕТ СН'!$F$13-'СЕТ СН'!$F$23</f>
        <v>-97.79699893999998</v>
      </c>
      <c r="C397" s="37">
        <f>SUMIFS(СВЦЭМ!$K$34:$K$777,СВЦЭМ!$A$34:$A$777,$A397,СВЦЭМ!$B$34:$B$777,C$366)+'СЕТ СН'!$F$13-'СЕТ СН'!$F$23</f>
        <v>-43.479933009999968</v>
      </c>
      <c r="D397" s="37">
        <f>SUMIFS(СВЦЭМ!$K$34:$K$777,СВЦЭМ!$A$34:$A$777,$A397,СВЦЭМ!$B$34:$B$777,D$366)+'СЕТ СН'!$F$13-'СЕТ СН'!$F$23</f>
        <v>-14.602409240000043</v>
      </c>
      <c r="E397" s="37">
        <f>SUMIFS(СВЦЭМ!$K$34:$K$777,СВЦЭМ!$A$34:$A$777,$A397,СВЦЭМ!$B$34:$B$777,E$366)+'СЕТ СН'!$F$13-'СЕТ СН'!$F$23</f>
        <v>-4.8273832600000333</v>
      </c>
      <c r="F397" s="37">
        <f>SUMIFS(СВЦЭМ!$K$34:$K$777,СВЦЭМ!$A$34:$A$777,$A397,СВЦЭМ!$B$34:$B$777,F$366)+'СЕТ СН'!$F$13-'СЕТ СН'!$F$23</f>
        <v>9.1092740300000514</v>
      </c>
      <c r="G397" s="37">
        <f>SUMIFS(СВЦЭМ!$K$34:$K$777,СВЦЭМ!$A$34:$A$777,$A397,СВЦЭМ!$B$34:$B$777,G$366)+'СЕТ СН'!$F$13-'СЕТ СН'!$F$23</f>
        <v>1.8488470600000255</v>
      </c>
      <c r="H397" s="37">
        <f>SUMIFS(СВЦЭМ!$K$34:$K$777,СВЦЭМ!$A$34:$A$777,$A397,СВЦЭМ!$B$34:$B$777,H$366)+'СЕТ СН'!$F$13-'СЕТ СН'!$F$23</f>
        <v>-51.177198240000052</v>
      </c>
      <c r="I397" s="37">
        <f>SUMIFS(СВЦЭМ!$K$34:$K$777,СВЦЭМ!$A$34:$A$777,$A397,СВЦЭМ!$B$34:$B$777,I$366)+'СЕТ СН'!$F$13-'СЕТ СН'!$F$23</f>
        <v>-113.54282769000002</v>
      </c>
      <c r="J397" s="37">
        <f>SUMIFS(СВЦЭМ!$K$34:$K$777,СВЦЭМ!$A$34:$A$777,$A397,СВЦЭМ!$B$34:$B$777,J$366)+'СЕТ СН'!$F$13-'СЕТ СН'!$F$23</f>
        <v>-177.29946583999998</v>
      </c>
      <c r="K397" s="37">
        <f>SUMIFS(СВЦЭМ!$K$34:$K$777,СВЦЭМ!$A$34:$A$777,$A397,СВЦЭМ!$B$34:$B$777,K$366)+'СЕТ СН'!$F$13-'СЕТ СН'!$F$23</f>
        <v>-230.42518129000001</v>
      </c>
      <c r="L397" s="37">
        <f>SUMIFS(СВЦЭМ!$K$34:$K$777,СВЦЭМ!$A$34:$A$777,$A397,СВЦЭМ!$B$34:$B$777,L$366)+'СЕТ СН'!$F$13-'СЕТ СН'!$F$23</f>
        <v>-266.78291178000001</v>
      </c>
      <c r="M397" s="37">
        <f>SUMIFS(СВЦЭМ!$K$34:$K$777,СВЦЭМ!$A$34:$A$777,$A397,СВЦЭМ!$B$34:$B$777,M$366)+'СЕТ СН'!$F$13-'СЕТ СН'!$F$23</f>
        <v>-274.41096339000001</v>
      </c>
      <c r="N397" s="37">
        <f>SUMIFS(СВЦЭМ!$K$34:$K$777,СВЦЭМ!$A$34:$A$777,$A397,СВЦЭМ!$B$34:$B$777,N$366)+'СЕТ СН'!$F$13-'СЕТ СН'!$F$23</f>
        <v>-275.61224812</v>
      </c>
      <c r="O397" s="37">
        <f>SUMIFS(СВЦЭМ!$K$34:$K$777,СВЦЭМ!$A$34:$A$777,$A397,СВЦЭМ!$B$34:$B$777,O$366)+'СЕТ СН'!$F$13-'СЕТ СН'!$F$23</f>
        <v>-272.89787504999998</v>
      </c>
      <c r="P397" s="37">
        <f>SUMIFS(СВЦЭМ!$K$34:$K$777,СВЦЭМ!$A$34:$A$777,$A397,СВЦЭМ!$B$34:$B$777,P$366)+'СЕТ СН'!$F$13-'СЕТ СН'!$F$23</f>
        <v>-261.48009463</v>
      </c>
      <c r="Q397" s="37">
        <f>SUMIFS(СВЦЭМ!$K$34:$K$777,СВЦЭМ!$A$34:$A$777,$A397,СВЦЭМ!$B$34:$B$777,Q$366)+'СЕТ СН'!$F$13-'СЕТ СН'!$F$23</f>
        <v>-258.11442310000001</v>
      </c>
      <c r="R397" s="37">
        <f>SUMIFS(СВЦЭМ!$K$34:$K$777,СВЦЭМ!$A$34:$A$777,$A397,СВЦЭМ!$B$34:$B$777,R$366)+'СЕТ СН'!$F$13-'СЕТ СН'!$F$23</f>
        <v>-253.65274780999999</v>
      </c>
      <c r="S397" s="37">
        <f>SUMIFS(СВЦЭМ!$K$34:$K$777,СВЦЭМ!$A$34:$A$777,$A397,СВЦЭМ!$B$34:$B$777,S$366)+'СЕТ СН'!$F$13-'СЕТ СН'!$F$23</f>
        <v>-270.18421253000002</v>
      </c>
      <c r="T397" s="37">
        <f>SUMIFS(СВЦЭМ!$K$34:$K$777,СВЦЭМ!$A$34:$A$777,$A397,СВЦЭМ!$B$34:$B$777,T$366)+'СЕТ СН'!$F$13-'СЕТ СН'!$F$23</f>
        <v>-277.52543063000002</v>
      </c>
      <c r="U397" s="37">
        <f>SUMIFS(СВЦЭМ!$K$34:$K$777,СВЦЭМ!$A$34:$A$777,$A397,СВЦЭМ!$B$34:$B$777,U$366)+'СЕТ СН'!$F$13-'СЕТ СН'!$F$23</f>
        <v>-274.07198656000003</v>
      </c>
      <c r="V397" s="37">
        <f>SUMIFS(СВЦЭМ!$K$34:$K$777,СВЦЭМ!$A$34:$A$777,$A397,СВЦЭМ!$B$34:$B$777,V$366)+'СЕТ СН'!$F$13-'СЕТ СН'!$F$23</f>
        <v>-259.39085727000003</v>
      </c>
      <c r="W397" s="37">
        <f>SUMIFS(СВЦЭМ!$K$34:$K$777,СВЦЭМ!$A$34:$A$777,$A397,СВЦЭМ!$B$34:$B$777,W$366)+'СЕТ СН'!$F$13-'СЕТ СН'!$F$23</f>
        <v>-244.38110282999997</v>
      </c>
      <c r="X397" s="37">
        <f>SUMIFS(СВЦЭМ!$K$34:$K$777,СВЦЭМ!$A$34:$A$777,$A397,СВЦЭМ!$B$34:$B$777,X$366)+'СЕТ СН'!$F$13-'СЕТ СН'!$F$23</f>
        <v>-198.48683506999998</v>
      </c>
      <c r="Y397" s="37">
        <f>SUMIFS(СВЦЭМ!$K$34:$K$777,СВЦЭМ!$A$34:$A$777,$A397,СВЦЭМ!$B$34:$B$777,Y$366)+'СЕТ СН'!$F$13-'СЕТ СН'!$F$23</f>
        <v>-137.95485624000003</v>
      </c>
    </row>
    <row r="398" spans="1:26" ht="15.75" x14ac:dyDescent="0.2">
      <c r="A398" s="40"/>
      <c r="B398" s="40"/>
      <c r="C398" s="40"/>
      <c r="D398" s="40"/>
      <c r="E398" s="40"/>
      <c r="F398" s="40"/>
      <c r="G398" s="40"/>
      <c r="H398" s="40"/>
      <c r="I398" s="40"/>
      <c r="J398" s="40"/>
      <c r="K398" s="40"/>
      <c r="L398" s="40"/>
      <c r="M398" s="40"/>
      <c r="N398" s="40"/>
      <c r="O398" s="40"/>
      <c r="P398" s="40"/>
      <c r="Q398" s="40"/>
      <c r="R398" s="40"/>
      <c r="S398" s="40"/>
      <c r="T398" s="40"/>
      <c r="U398" s="40"/>
      <c r="V398" s="40"/>
      <c r="W398" s="40"/>
      <c r="X398" s="40"/>
      <c r="Y398" s="40"/>
      <c r="Z398" s="40"/>
    </row>
    <row r="399" spans="1:26" ht="12.75" customHeight="1" x14ac:dyDescent="0.2">
      <c r="A399" s="117" t="s">
        <v>7</v>
      </c>
      <c r="B399" s="120" t="s">
        <v>135</v>
      </c>
      <c r="C399" s="121"/>
      <c r="D399" s="121"/>
      <c r="E399" s="121"/>
      <c r="F399" s="121"/>
      <c r="G399" s="121"/>
      <c r="H399" s="121"/>
      <c r="I399" s="121"/>
      <c r="J399" s="121"/>
      <c r="K399" s="121"/>
      <c r="L399" s="121"/>
      <c r="M399" s="121"/>
      <c r="N399" s="121"/>
      <c r="O399" s="121"/>
      <c r="P399" s="121"/>
      <c r="Q399" s="121"/>
      <c r="R399" s="121"/>
      <c r="S399" s="121"/>
      <c r="T399" s="121"/>
      <c r="U399" s="121"/>
      <c r="V399" s="121"/>
      <c r="W399" s="121"/>
      <c r="X399" s="121"/>
      <c r="Y399" s="122"/>
    </row>
    <row r="400" spans="1:26" ht="12.75" customHeight="1" x14ac:dyDescent="0.2">
      <c r="A400" s="118"/>
      <c r="B400" s="123"/>
      <c r="C400" s="124"/>
      <c r="D400" s="124"/>
      <c r="E400" s="124"/>
      <c r="F400" s="124"/>
      <c r="G400" s="124"/>
      <c r="H400" s="124"/>
      <c r="I400" s="124"/>
      <c r="J400" s="124"/>
      <c r="K400" s="124"/>
      <c r="L400" s="124"/>
      <c r="M400" s="124"/>
      <c r="N400" s="124"/>
      <c r="O400" s="124"/>
      <c r="P400" s="124"/>
      <c r="Q400" s="124"/>
      <c r="R400" s="124"/>
      <c r="S400" s="124"/>
      <c r="T400" s="124"/>
      <c r="U400" s="124"/>
      <c r="V400" s="124"/>
      <c r="W400" s="124"/>
      <c r="X400" s="124"/>
      <c r="Y400" s="125"/>
    </row>
    <row r="401" spans="1:27" s="47" customFormat="1" ht="12.75" customHeight="1" x14ac:dyDescent="0.2">
      <c r="A401" s="119"/>
      <c r="B401" s="35">
        <v>1</v>
      </c>
      <c r="C401" s="35">
        <v>2</v>
      </c>
      <c r="D401" s="35">
        <v>3</v>
      </c>
      <c r="E401" s="35">
        <v>4</v>
      </c>
      <c r="F401" s="35">
        <v>5</v>
      </c>
      <c r="G401" s="35">
        <v>6</v>
      </c>
      <c r="H401" s="35">
        <v>7</v>
      </c>
      <c r="I401" s="35">
        <v>8</v>
      </c>
      <c r="J401" s="35">
        <v>9</v>
      </c>
      <c r="K401" s="35">
        <v>10</v>
      </c>
      <c r="L401" s="35">
        <v>11</v>
      </c>
      <c r="M401" s="35">
        <v>12</v>
      </c>
      <c r="N401" s="35">
        <v>13</v>
      </c>
      <c r="O401" s="35">
        <v>14</v>
      </c>
      <c r="P401" s="35">
        <v>15</v>
      </c>
      <c r="Q401" s="35">
        <v>16</v>
      </c>
      <c r="R401" s="35">
        <v>17</v>
      </c>
      <c r="S401" s="35">
        <v>18</v>
      </c>
      <c r="T401" s="35">
        <v>19</v>
      </c>
      <c r="U401" s="35">
        <v>20</v>
      </c>
      <c r="V401" s="35">
        <v>21</v>
      </c>
      <c r="W401" s="35">
        <v>22</v>
      </c>
      <c r="X401" s="35">
        <v>23</v>
      </c>
      <c r="Y401" s="35">
        <v>24</v>
      </c>
    </row>
    <row r="402" spans="1:27" ht="15.75" customHeight="1" x14ac:dyDescent="0.2">
      <c r="A402" s="36" t="str">
        <f>A367</f>
        <v>01.07.2017</v>
      </c>
      <c r="B402" s="37">
        <f>SUMIFS(СВЦЭМ!$L$34:$L$777,СВЦЭМ!$A$34:$A$777,$A402,СВЦЭМ!$B$34:$B$777,B$401)+'СЕТ СН'!$F$13-'СЕТ СН'!$F$23</f>
        <v>95.680891589999987</v>
      </c>
      <c r="C402" s="37">
        <f>SUMIFS(СВЦЭМ!$L$34:$L$777,СВЦЭМ!$A$34:$A$777,$A402,СВЦЭМ!$B$34:$B$777,C$401)+'СЕТ СН'!$F$13-'СЕТ СН'!$F$23</f>
        <v>134.63202941999998</v>
      </c>
      <c r="D402" s="37">
        <f>SUMIFS(СВЦЭМ!$L$34:$L$777,СВЦЭМ!$A$34:$A$777,$A402,СВЦЭМ!$B$34:$B$777,D$401)+'СЕТ СН'!$F$13-'СЕТ СН'!$F$23</f>
        <v>178.41872782999997</v>
      </c>
      <c r="E402" s="37">
        <f>SUMIFS(СВЦЭМ!$L$34:$L$777,СВЦЭМ!$A$34:$A$777,$A402,СВЦЭМ!$B$34:$B$777,E$401)+'СЕТ СН'!$F$13-'СЕТ СН'!$F$23</f>
        <v>168.07165936000001</v>
      </c>
      <c r="F402" s="37">
        <f>SUMIFS(СВЦЭМ!$L$34:$L$777,СВЦЭМ!$A$34:$A$777,$A402,СВЦЭМ!$B$34:$B$777,F$401)+'СЕТ СН'!$F$13-'СЕТ СН'!$F$23</f>
        <v>160.96879977000003</v>
      </c>
      <c r="G402" s="37">
        <f>SUMIFS(СВЦЭМ!$L$34:$L$777,СВЦЭМ!$A$34:$A$777,$A402,СВЦЭМ!$B$34:$B$777,G$401)+'СЕТ СН'!$F$13-'СЕТ СН'!$F$23</f>
        <v>165.57933593999996</v>
      </c>
      <c r="H402" s="37">
        <f>SUMIFS(СВЦЭМ!$L$34:$L$777,СВЦЭМ!$A$34:$A$777,$A402,СВЦЭМ!$B$34:$B$777,H$401)+'СЕТ СН'!$F$13-'СЕТ СН'!$F$23</f>
        <v>186.91183496999997</v>
      </c>
      <c r="I402" s="37">
        <f>SUMIFS(СВЦЭМ!$L$34:$L$777,СВЦЭМ!$A$34:$A$777,$A402,СВЦЭМ!$B$34:$B$777,I$401)+'СЕТ СН'!$F$13-'СЕТ СН'!$F$23</f>
        <v>153.02743199999998</v>
      </c>
      <c r="J402" s="37">
        <f>SUMIFS(СВЦЭМ!$L$34:$L$777,СВЦЭМ!$A$34:$A$777,$A402,СВЦЭМ!$B$34:$B$777,J$401)+'СЕТ СН'!$F$13-'СЕТ СН'!$F$23</f>
        <v>119.25735309000004</v>
      </c>
      <c r="K402" s="37">
        <f>SUMIFS(СВЦЭМ!$L$34:$L$777,СВЦЭМ!$A$34:$A$777,$A402,СВЦЭМ!$B$34:$B$777,K$401)+'СЕТ СН'!$F$13-'СЕТ СН'!$F$23</f>
        <v>65.956221609999943</v>
      </c>
      <c r="L402" s="37">
        <f>SUMIFS(СВЦЭМ!$L$34:$L$777,СВЦЭМ!$A$34:$A$777,$A402,СВЦЭМ!$B$34:$B$777,L$401)+'СЕТ СН'!$F$13-'СЕТ СН'!$F$23</f>
        <v>11.440789300000006</v>
      </c>
      <c r="M402" s="37">
        <f>SUMIFS(СВЦЭМ!$L$34:$L$777,СВЦЭМ!$A$34:$A$777,$A402,СВЦЭМ!$B$34:$B$777,M$401)+'СЕТ СН'!$F$13-'СЕТ СН'!$F$23</f>
        <v>7.5542109599999776</v>
      </c>
      <c r="N402" s="37">
        <f>SUMIFS(СВЦЭМ!$L$34:$L$777,СВЦЭМ!$A$34:$A$777,$A402,СВЦЭМ!$B$34:$B$777,N$401)+'СЕТ СН'!$F$13-'СЕТ СН'!$F$23</f>
        <v>12.534361279999985</v>
      </c>
      <c r="O402" s="37">
        <f>SUMIFS(СВЦЭМ!$L$34:$L$777,СВЦЭМ!$A$34:$A$777,$A402,СВЦЭМ!$B$34:$B$777,O$401)+'СЕТ СН'!$F$13-'СЕТ СН'!$F$23</f>
        <v>7.9864629300000161</v>
      </c>
      <c r="P402" s="37">
        <f>SUMIFS(СВЦЭМ!$L$34:$L$777,СВЦЭМ!$A$34:$A$777,$A402,СВЦЭМ!$B$34:$B$777,P$401)+'СЕТ СН'!$F$13-'СЕТ СН'!$F$23</f>
        <v>4.732431130000009</v>
      </c>
      <c r="Q402" s="37">
        <f>SUMIFS(СВЦЭМ!$L$34:$L$777,СВЦЭМ!$A$34:$A$777,$A402,СВЦЭМ!$B$34:$B$777,Q$401)+'СЕТ СН'!$F$13-'СЕТ СН'!$F$23</f>
        <v>1.4152410599999712</v>
      </c>
      <c r="R402" s="37">
        <f>SUMIFS(СВЦЭМ!$L$34:$L$777,СВЦЭМ!$A$34:$A$777,$A402,СВЦЭМ!$B$34:$B$777,R$401)+'СЕТ СН'!$F$13-'СЕТ СН'!$F$23</f>
        <v>-0.75450657999999748</v>
      </c>
      <c r="S402" s="37">
        <f>SUMIFS(СВЦЭМ!$L$34:$L$777,СВЦЭМ!$A$34:$A$777,$A402,СВЦЭМ!$B$34:$B$777,S$401)+'СЕТ СН'!$F$13-'СЕТ СН'!$F$23</f>
        <v>-6.1602173100000073</v>
      </c>
      <c r="T402" s="37">
        <f>SUMIFS(СВЦЭМ!$L$34:$L$777,СВЦЭМ!$A$34:$A$777,$A402,СВЦЭМ!$B$34:$B$777,T$401)+'СЕТ СН'!$F$13-'СЕТ СН'!$F$23</f>
        <v>-5.119106620000025</v>
      </c>
      <c r="U402" s="37">
        <f>SUMIFS(СВЦЭМ!$L$34:$L$777,СВЦЭМ!$A$34:$A$777,$A402,СВЦЭМ!$B$34:$B$777,U$401)+'СЕТ СН'!$F$13-'СЕТ СН'!$F$23</f>
        <v>-4.5869414100000085</v>
      </c>
      <c r="V402" s="37">
        <f>SUMIFS(СВЦЭМ!$L$34:$L$777,СВЦЭМ!$A$34:$A$777,$A402,СВЦЭМ!$B$34:$B$777,V$401)+'СЕТ СН'!$F$13-'СЕТ СН'!$F$23</f>
        <v>13.679933890000029</v>
      </c>
      <c r="W402" s="37">
        <f>SUMIFS(СВЦЭМ!$L$34:$L$777,СВЦЭМ!$A$34:$A$777,$A402,СВЦЭМ!$B$34:$B$777,W$401)+'СЕТ СН'!$F$13-'СЕТ СН'!$F$23</f>
        <v>31.305473580000012</v>
      </c>
      <c r="X402" s="37">
        <f>SUMIFS(СВЦЭМ!$L$34:$L$777,СВЦЭМ!$A$34:$A$777,$A402,СВЦЭМ!$B$34:$B$777,X$401)+'СЕТ СН'!$F$13-'СЕТ СН'!$F$23</f>
        <v>24.218032500000049</v>
      </c>
      <c r="Y402" s="37">
        <f>SUMIFS(СВЦЭМ!$L$34:$L$777,СВЦЭМ!$A$34:$A$777,$A402,СВЦЭМ!$B$34:$B$777,Y$401)+'СЕТ СН'!$F$13-'СЕТ СН'!$F$23</f>
        <v>65.386460710000051</v>
      </c>
      <c r="AA402" s="46"/>
    </row>
    <row r="403" spans="1:27" ht="15.75" x14ac:dyDescent="0.2">
      <c r="A403" s="36">
        <f>A402+1</f>
        <v>42918</v>
      </c>
      <c r="B403" s="37">
        <f>SUMIFS(СВЦЭМ!$L$34:$L$777,СВЦЭМ!$A$34:$A$777,$A403,СВЦЭМ!$B$34:$B$777,B$401)+'СЕТ СН'!$F$13-'СЕТ СН'!$F$23</f>
        <v>84.16079701000001</v>
      </c>
      <c r="C403" s="37">
        <f>SUMIFS(СВЦЭМ!$L$34:$L$777,СВЦЭМ!$A$34:$A$777,$A403,СВЦЭМ!$B$34:$B$777,C$401)+'СЕТ СН'!$F$13-'СЕТ СН'!$F$23</f>
        <v>136.36352808000004</v>
      </c>
      <c r="D403" s="37">
        <f>SUMIFS(СВЦЭМ!$L$34:$L$777,СВЦЭМ!$A$34:$A$777,$A403,СВЦЭМ!$B$34:$B$777,D$401)+'СЕТ СН'!$F$13-'СЕТ СН'!$F$23</f>
        <v>181.04365224000003</v>
      </c>
      <c r="E403" s="37">
        <f>SUMIFS(СВЦЭМ!$L$34:$L$777,СВЦЭМ!$A$34:$A$777,$A403,СВЦЭМ!$B$34:$B$777,E$401)+'СЕТ СН'!$F$13-'СЕТ СН'!$F$23</f>
        <v>197.79019869000001</v>
      </c>
      <c r="F403" s="37">
        <f>SUMIFS(СВЦЭМ!$L$34:$L$777,СВЦЭМ!$A$34:$A$777,$A403,СВЦЭМ!$B$34:$B$777,F$401)+'СЕТ СН'!$F$13-'СЕТ СН'!$F$23</f>
        <v>197.94023929000002</v>
      </c>
      <c r="G403" s="37">
        <f>SUMIFS(СВЦЭМ!$L$34:$L$777,СВЦЭМ!$A$34:$A$777,$A403,СВЦЭМ!$B$34:$B$777,G$401)+'СЕТ СН'!$F$13-'СЕТ СН'!$F$23</f>
        <v>215.92849259000002</v>
      </c>
      <c r="H403" s="37">
        <f>SUMIFS(СВЦЭМ!$L$34:$L$777,СВЦЭМ!$A$34:$A$777,$A403,СВЦЭМ!$B$34:$B$777,H$401)+'СЕТ СН'!$F$13-'СЕТ СН'!$F$23</f>
        <v>206.39892139999995</v>
      </c>
      <c r="I403" s="37">
        <f>SUMIFS(СВЦЭМ!$L$34:$L$777,СВЦЭМ!$A$34:$A$777,$A403,СВЦЭМ!$B$34:$B$777,I$401)+'СЕТ СН'!$F$13-'СЕТ СН'!$F$23</f>
        <v>200.10922633999996</v>
      </c>
      <c r="J403" s="37">
        <f>SUMIFS(СВЦЭМ!$L$34:$L$777,СВЦЭМ!$A$34:$A$777,$A403,СВЦЭМ!$B$34:$B$777,J$401)+'СЕТ СН'!$F$13-'СЕТ СН'!$F$23</f>
        <v>141.78960666</v>
      </c>
      <c r="K403" s="37">
        <f>SUMIFS(СВЦЭМ!$L$34:$L$777,СВЦЭМ!$A$34:$A$777,$A403,СВЦЭМ!$B$34:$B$777,K$401)+'СЕТ СН'!$F$13-'СЕТ СН'!$F$23</f>
        <v>57.07270890999996</v>
      </c>
      <c r="L403" s="37">
        <f>SUMIFS(СВЦЭМ!$L$34:$L$777,СВЦЭМ!$A$34:$A$777,$A403,СВЦЭМ!$B$34:$B$777,L$401)+'СЕТ СН'!$F$13-'СЕТ СН'!$F$23</f>
        <v>-14.491729770000006</v>
      </c>
      <c r="M403" s="37">
        <f>SUMIFS(СВЦЭМ!$L$34:$L$777,СВЦЭМ!$A$34:$A$777,$A403,СВЦЭМ!$B$34:$B$777,M$401)+'СЕТ СН'!$F$13-'СЕТ СН'!$F$23</f>
        <v>-32.50440715000002</v>
      </c>
      <c r="N403" s="37">
        <f>SUMIFS(СВЦЭМ!$L$34:$L$777,СВЦЭМ!$A$34:$A$777,$A403,СВЦЭМ!$B$34:$B$777,N$401)+'СЕТ СН'!$F$13-'СЕТ СН'!$F$23</f>
        <v>-31.971627359999957</v>
      </c>
      <c r="O403" s="37">
        <f>SUMIFS(СВЦЭМ!$L$34:$L$777,СВЦЭМ!$A$34:$A$777,$A403,СВЦЭМ!$B$34:$B$777,O$401)+'СЕТ СН'!$F$13-'СЕТ СН'!$F$23</f>
        <v>-29.434368029999973</v>
      </c>
      <c r="P403" s="37">
        <f>SUMIFS(СВЦЭМ!$L$34:$L$777,СВЦЭМ!$A$34:$A$777,$A403,СВЦЭМ!$B$34:$B$777,P$401)+'СЕТ СН'!$F$13-'СЕТ СН'!$F$23</f>
        <v>-16.829139240000018</v>
      </c>
      <c r="Q403" s="37">
        <f>SUMIFS(СВЦЭМ!$L$34:$L$777,СВЦЭМ!$A$34:$A$777,$A403,СВЦЭМ!$B$34:$B$777,Q$401)+'СЕТ СН'!$F$13-'СЕТ СН'!$F$23</f>
        <v>-13.93801762999999</v>
      </c>
      <c r="R403" s="37">
        <f>SUMIFS(СВЦЭМ!$L$34:$L$777,СВЦЭМ!$A$34:$A$777,$A403,СВЦЭМ!$B$34:$B$777,R$401)+'СЕТ СН'!$F$13-'СЕТ СН'!$F$23</f>
        <v>-14.80071726999995</v>
      </c>
      <c r="S403" s="37">
        <f>SUMIFS(СВЦЭМ!$L$34:$L$777,СВЦЭМ!$A$34:$A$777,$A403,СВЦЭМ!$B$34:$B$777,S$401)+'СЕТ СН'!$F$13-'СЕТ СН'!$F$23</f>
        <v>-26.647467750000033</v>
      </c>
      <c r="T403" s="37">
        <f>SUMIFS(СВЦЭМ!$L$34:$L$777,СВЦЭМ!$A$34:$A$777,$A403,СВЦЭМ!$B$34:$B$777,T$401)+'СЕТ СН'!$F$13-'СЕТ СН'!$F$23</f>
        <v>-28.208130600000004</v>
      </c>
      <c r="U403" s="37">
        <f>SUMIFS(СВЦЭМ!$L$34:$L$777,СВЦЭМ!$A$34:$A$777,$A403,СВЦЭМ!$B$34:$B$777,U$401)+'СЕТ СН'!$F$13-'СЕТ СН'!$F$23</f>
        <v>-24.485063110000056</v>
      </c>
      <c r="V403" s="37">
        <f>SUMIFS(СВЦЭМ!$L$34:$L$777,СВЦЭМ!$A$34:$A$777,$A403,СВЦЭМ!$B$34:$B$777,V$401)+'СЕТ СН'!$F$13-'СЕТ СН'!$F$23</f>
        <v>-19.180232130000036</v>
      </c>
      <c r="W403" s="37">
        <f>SUMIFS(СВЦЭМ!$L$34:$L$777,СВЦЭМ!$A$34:$A$777,$A403,СВЦЭМ!$B$34:$B$777,W$401)+'СЕТ СН'!$F$13-'СЕТ СН'!$F$23</f>
        <v>-3.6829421999999568</v>
      </c>
      <c r="X403" s="37">
        <f>SUMIFS(СВЦЭМ!$L$34:$L$777,СВЦЭМ!$A$34:$A$777,$A403,СВЦЭМ!$B$34:$B$777,X$401)+'СЕТ СН'!$F$13-'СЕТ СН'!$F$23</f>
        <v>8.4411125999999967</v>
      </c>
      <c r="Y403" s="37">
        <f>SUMIFS(СВЦЭМ!$L$34:$L$777,СВЦЭМ!$A$34:$A$777,$A403,СВЦЭМ!$B$34:$B$777,Y$401)+'СЕТ СН'!$F$13-'СЕТ СН'!$F$23</f>
        <v>70.550469089999979</v>
      </c>
    </row>
    <row r="404" spans="1:27" ht="15.75" x14ac:dyDescent="0.2">
      <c r="A404" s="36">
        <f t="shared" ref="A404:A432" si="11">A403+1</f>
        <v>42919</v>
      </c>
      <c r="B404" s="37">
        <f>SUMIFS(СВЦЭМ!$L$34:$L$777,СВЦЭМ!$A$34:$A$777,$A404,СВЦЭМ!$B$34:$B$777,B$401)+'СЕТ СН'!$F$13-'СЕТ СН'!$F$23</f>
        <v>112.91609025000002</v>
      </c>
      <c r="C404" s="37">
        <f>SUMIFS(СВЦЭМ!$L$34:$L$777,СВЦЭМ!$A$34:$A$777,$A404,СВЦЭМ!$B$34:$B$777,C$401)+'СЕТ СН'!$F$13-'СЕТ СН'!$F$23</f>
        <v>169.27011659000004</v>
      </c>
      <c r="D404" s="37">
        <f>SUMIFS(СВЦЭМ!$L$34:$L$777,СВЦЭМ!$A$34:$A$777,$A404,СВЦЭМ!$B$34:$B$777,D$401)+'СЕТ СН'!$F$13-'СЕТ СН'!$F$23</f>
        <v>221.48783646000004</v>
      </c>
      <c r="E404" s="37">
        <f>SUMIFS(СВЦЭМ!$L$34:$L$777,СВЦЭМ!$A$34:$A$777,$A404,СВЦЭМ!$B$34:$B$777,E$401)+'СЕТ СН'!$F$13-'СЕТ СН'!$F$23</f>
        <v>228.0049209</v>
      </c>
      <c r="F404" s="37">
        <f>SUMIFS(СВЦЭМ!$L$34:$L$777,СВЦЭМ!$A$34:$A$777,$A404,СВЦЭМ!$B$34:$B$777,F$401)+'СЕТ СН'!$F$13-'СЕТ СН'!$F$23</f>
        <v>221.64105783000002</v>
      </c>
      <c r="G404" s="37">
        <f>SUMIFS(СВЦЭМ!$L$34:$L$777,СВЦЭМ!$A$34:$A$777,$A404,СВЦЭМ!$B$34:$B$777,G$401)+'СЕТ СН'!$F$13-'СЕТ СН'!$F$23</f>
        <v>225.66601023999999</v>
      </c>
      <c r="H404" s="37">
        <f>SUMIFS(СВЦЭМ!$L$34:$L$777,СВЦЭМ!$A$34:$A$777,$A404,СВЦЭМ!$B$34:$B$777,H$401)+'СЕТ СН'!$F$13-'СЕТ СН'!$F$23</f>
        <v>251.58780019999995</v>
      </c>
      <c r="I404" s="37">
        <f>SUMIFS(СВЦЭМ!$L$34:$L$777,СВЦЭМ!$A$34:$A$777,$A404,СВЦЭМ!$B$34:$B$777,I$401)+'СЕТ СН'!$F$13-'СЕТ СН'!$F$23</f>
        <v>201.07310414999995</v>
      </c>
      <c r="J404" s="37">
        <f>SUMIFS(СВЦЭМ!$L$34:$L$777,СВЦЭМ!$A$34:$A$777,$A404,СВЦЭМ!$B$34:$B$777,J$401)+'СЕТ СН'!$F$13-'СЕТ СН'!$F$23</f>
        <v>116.19073268</v>
      </c>
      <c r="K404" s="37">
        <f>SUMIFS(СВЦЭМ!$L$34:$L$777,СВЦЭМ!$A$34:$A$777,$A404,СВЦЭМ!$B$34:$B$777,K$401)+'СЕТ СН'!$F$13-'СЕТ СН'!$F$23</f>
        <v>42.337958230000027</v>
      </c>
      <c r="L404" s="37">
        <f>SUMIFS(СВЦЭМ!$L$34:$L$777,СВЦЭМ!$A$34:$A$777,$A404,СВЦЭМ!$B$34:$B$777,L$401)+'СЕТ СН'!$F$13-'СЕТ СН'!$F$23</f>
        <v>5.9127207100000305</v>
      </c>
      <c r="M404" s="37">
        <f>SUMIFS(СВЦЭМ!$L$34:$L$777,СВЦЭМ!$A$34:$A$777,$A404,СВЦЭМ!$B$34:$B$777,M$401)+'СЕТ СН'!$F$13-'СЕТ СН'!$F$23</f>
        <v>-9.0796987100000024</v>
      </c>
      <c r="N404" s="37">
        <f>SUMIFS(СВЦЭМ!$L$34:$L$777,СВЦЭМ!$A$34:$A$777,$A404,СВЦЭМ!$B$34:$B$777,N$401)+'СЕТ СН'!$F$13-'СЕТ СН'!$F$23</f>
        <v>-20.90153657999997</v>
      </c>
      <c r="O404" s="37">
        <f>SUMIFS(СВЦЭМ!$L$34:$L$777,СВЦЭМ!$A$34:$A$777,$A404,СВЦЭМ!$B$34:$B$777,O$401)+'СЕТ СН'!$F$13-'СЕТ СН'!$F$23</f>
        <v>-9.8059769599999527</v>
      </c>
      <c r="P404" s="37">
        <f>SUMIFS(СВЦЭМ!$L$34:$L$777,СВЦЭМ!$A$34:$A$777,$A404,СВЦЭМ!$B$34:$B$777,P$401)+'СЕТ СН'!$F$13-'СЕТ СН'!$F$23</f>
        <v>-6.3472226100000171</v>
      </c>
      <c r="Q404" s="37">
        <f>SUMIFS(СВЦЭМ!$L$34:$L$777,СВЦЭМ!$A$34:$A$777,$A404,СВЦЭМ!$B$34:$B$777,Q$401)+'СЕТ СН'!$F$13-'СЕТ СН'!$F$23</f>
        <v>-4.8243917600000259</v>
      </c>
      <c r="R404" s="37">
        <f>SUMIFS(СВЦЭМ!$L$34:$L$777,СВЦЭМ!$A$34:$A$777,$A404,СВЦЭМ!$B$34:$B$777,R$401)+'СЕТ СН'!$F$13-'СЕТ СН'!$F$23</f>
        <v>-0.40504203000000416</v>
      </c>
      <c r="S404" s="37">
        <f>SUMIFS(СВЦЭМ!$L$34:$L$777,СВЦЭМ!$A$34:$A$777,$A404,СВЦЭМ!$B$34:$B$777,S$401)+'СЕТ СН'!$F$13-'СЕТ СН'!$F$23</f>
        <v>-15.912670250000019</v>
      </c>
      <c r="T404" s="37">
        <f>SUMIFS(СВЦЭМ!$L$34:$L$777,СВЦЭМ!$A$34:$A$777,$A404,СВЦЭМ!$B$34:$B$777,T$401)+'СЕТ СН'!$F$13-'СЕТ СН'!$F$23</f>
        <v>-8.3738724999999476</v>
      </c>
      <c r="U404" s="37">
        <f>SUMIFS(СВЦЭМ!$L$34:$L$777,СВЦЭМ!$A$34:$A$777,$A404,СВЦЭМ!$B$34:$B$777,U$401)+'СЕТ СН'!$F$13-'СЕТ СН'!$F$23</f>
        <v>-13.597586309999997</v>
      </c>
      <c r="V404" s="37">
        <f>SUMIFS(СВЦЭМ!$L$34:$L$777,СВЦЭМ!$A$34:$A$777,$A404,СВЦЭМ!$B$34:$B$777,V$401)+'СЕТ СН'!$F$13-'СЕТ СН'!$F$23</f>
        <v>-4.3334033300000101</v>
      </c>
      <c r="W404" s="37">
        <f>SUMIFS(СВЦЭМ!$L$34:$L$777,СВЦЭМ!$A$34:$A$777,$A404,СВЦЭМ!$B$34:$B$777,W$401)+'СЕТ СН'!$F$13-'СЕТ СН'!$F$23</f>
        <v>14.535029300000019</v>
      </c>
      <c r="X404" s="37">
        <f>SUMIFS(СВЦЭМ!$L$34:$L$777,СВЦЭМ!$A$34:$A$777,$A404,СВЦЭМ!$B$34:$B$777,X$401)+'СЕТ СН'!$F$13-'СЕТ СН'!$F$23</f>
        <v>68.808759359999954</v>
      </c>
      <c r="Y404" s="37">
        <f>SUMIFS(СВЦЭМ!$L$34:$L$777,СВЦЭМ!$A$34:$A$777,$A404,СВЦЭМ!$B$34:$B$777,Y$401)+'СЕТ СН'!$F$13-'СЕТ СН'!$F$23</f>
        <v>114.85231065000005</v>
      </c>
    </row>
    <row r="405" spans="1:27" ht="15.75" x14ac:dyDescent="0.2">
      <c r="A405" s="36">
        <f t="shared" si="11"/>
        <v>42920</v>
      </c>
      <c r="B405" s="37">
        <f>SUMIFS(СВЦЭМ!$L$34:$L$777,СВЦЭМ!$A$34:$A$777,$A405,СВЦЭМ!$B$34:$B$777,B$401)+'СЕТ СН'!$F$13-'СЕТ СН'!$F$23</f>
        <v>112.04119312</v>
      </c>
      <c r="C405" s="37">
        <f>SUMIFS(СВЦЭМ!$L$34:$L$777,СВЦЭМ!$A$34:$A$777,$A405,СВЦЭМ!$B$34:$B$777,C$401)+'СЕТ СН'!$F$13-'СЕТ СН'!$F$23</f>
        <v>159.53868894000004</v>
      </c>
      <c r="D405" s="37">
        <f>SUMIFS(СВЦЭМ!$L$34:$L$777,СВЦЭМ!$A$34:$A$777,$A405,СВЦЭМ!$B$34:$B$777,D$401)+'СЕТ СН'!$F$13-'СЕТ СН'!$F$23</f>
        <v>218.91151635999995</v>
      </c>
      <c r="E405" s="37">
        <f>SUMIFS(СВЦЭМ!$L$34:$L$777,СВЦЭМ!$A$34:$A$777,$A405,СВЦЭМ!$B$34:$B$777,E$401)+'СЕТ СН'!$F$13-'СЕТ СН'!$F$23</f>
        <v>223.75929736000001</v>
      </c>
      <c r="F405" s="37">
        <f>SUMIFS(СВЦЭМ!$L$34:$L$777,СВЦЭМ!$A$34:$A$777,$A405,СВЦЭМ!$B$34:$B$777,F$401)+'СЕТ СН'!$F$13-'СЕТ СН'!$F$23</f>
        <v>218.47557681000001</v>
      </c>
      <c r="G405" s="37">
        <f>SUMIFS(СВЦЭМ!$L$34:$L$777,СВЦЭМ!$A$34:$A$777,$A405,СВЦЭМ!$B$34:$B$777,G$401)+'СЕТ СН'!$F$13-'СЕТ СН'!$F$23</f>
        <v>220.86991966000005</v>
      </c>
      <c r="H405" s="37">
        <f>SUMIFS(СВЦЭМ!$L$34:$L$777,СВЦЭМ!$A$34:$A$777,$A405,СВЦЭМ!$B$34:$B$777,H$401)+'СЕТ СН'!$F$13-'СЕТ СН'!$F$23</f>
        <v>245.74533367000004</v>
      </c>
      <c r="I405" s="37">
        <f>SUMIFS(СВЦЭМ!$L$34:$L$777,СВЦЭМ!$A$34:$A$777,$A405,СВЦЭМ!$B$34:$B$777,I$401)+'СЕТ СН'!$F$13-'СЕТ СН'!$F$23</f>
        <v>168.46350651</v>
      </c>
      <c r="J405" s="37">
        <f>SUMIFS(СВЦЭМ!$L$34:$L$777,СВЦЭМ!$A$34:$A$777,$A405,СВЦЭМ!$B$34:$B$777,J$401)+'СЕТ СН'!$F$13-'СЕТ СН'!$F$23</f>
        <v>82.085242559999983</v>
      </c>
      <c r="K405" s="37">
        <f>SUMIFS(СВЦЭМ!$L$34:$L$777,СВЦЭМ!$A$34:$A$777,$A405,СВЦЭМ!$B$34:$B$777,K$401)+'СЕТ СН'!$F$13-'СЕТ СН'!$F$23</f>
        <v>21.237540689999946</v>
      </c>
      <c r="L405" s="37">
        <f>SUMIFS(СВЦЭМ!$L$34:$L$777,СВЦЭМ!$A$34:$A$777,$A405,СВЦЭМ!$B$34:$B$777,L$401)+'СЕТ СН'!$F$13-'СЕТ СН'!$F$23</f>
        <v>-29.640762650000056</v>
      </c>
      <c r="M405" s="37">
        <f>SUMIFS(СВЦЭМ!$L$34:$L$777,СВЦЭМ!$A$34:$A$777,$A405,СВЦЭМ!$B$34:$B$777,M$401)+'СЕТ СН'!$F$13-'СЕТ СН'!$F$23</f>
        <v>-41.651603150000028</v>
      </c>
      <c r="N405" s="37">
        <f>SUMIFS(СВЦЭМ!$L$34:$L$777,СВЦЭМ!$A$34:$A$777,$A405,СВЦЭМ!$B$34:$B$777,N$401)+'СЕТ СН'!$F$13-'СЕТ СН'!$F$23</f>
        <v>-46.083967280000024</v>
      </c>
      <c r="O405" s="37">
        <f>SUMIFS(СВЦЭМ!$L$34:$L$777,СВЦЭМ!$A$34:$A$777,$A405,СВЦЭМ!$B$34:$B$777,O$401)+'СЕТ СН'!$F$13-'СЕТ СН'!$F$23</f>
        <v>-38.334700440000006</v>
      </c>
      <c r="P405" s="37">
        <f>SUMIFS(СВЦЭМ!$L$34:$L$777,СВЦЭМ!$A$34:$A$777,$A405,СВЦЭМ!$B$34:$B$777,P$401)+'СЕТ СН'!$F$13-'СЕТ СН'!$F$23</f>
        <v>-31.210821310000028</v>
      </c>
      <c r="Q405" s="37">
        <f>SUMIFS(СВЦЭМ!$L$34:$L$777,СВЦЭМ!$A$34:$A$777,$A405,СВЦЭМ!$B$34:$B$777,Q$401)+'СЕТ СН'!$F$13-'СЕТ СН'!$F$23</f>
        <v>-24.800781479999955</v>
      </c>
      <c r="R405" s="37">
        <f>SUMIFS(СВЦЭМ!$L$34:$L$777,СВЦЭМ!$A$34:$A$777,$A405,СВЦЭМ!$B$34:$B$777,R$401)+'СЕТ СН'!$F$13-'СЕТ СН'!$F$23</f>
        <v>-5.3385971200000313</v>
      </c>
      <c r="S405" s="37">
        <f>SUMIFS(СВЦЭМ!$L$34:$L$777,СВЦЭМ!$A$34:$A$777,$A405,СВЦЭМ!$B$34:$B$777,S$401)+'СЕТ СН'!$F$13-'СЕТ СН'!$F$23</f>
        <v>10.080735849999996</v>
      </c>
      <c r="T405" s="37">
        <f>SUMIFS(СВЦЭМ!$L$34:$L$777,СВЦЭМ!$A$34:$A$777,$A405,СВЦЭМ!$B$34:$B$777,T$401)+'СЕТ СН'!$F$13-'СЕТ СН'!$F$23</f>
        <v>31.883229819999997</v>
      </c>
      <c r="U405" s="37">
        <f>SUMIFS(СВЦЭМ!$L$34:$L$777,СВЦЭМ!$A$34:$A$777,$A405,СВЦЭМ!$B$34:$B$777,U$401)+'СЕТ СН'!$F$13-'СЕТ СН'!$F$23</f>
        <v>34.320271560000037</v>
      </c>
      <c r="V405" s="37">
        <f>SUMIFS(СВЦЭМ!$L$34:$L$777,СВЦЭМ!$A$34:$A$777,$A405,СВЦЭМ!$B$34:$B$777,V$401)+'СЕТ СН'!$F$13-'СЕТ СН'!$F$23</f>
        <v>42.171777440000028</v>
      </c>
      <c r="W405" s="37">
        <f>SUMIFS(СВЦЭМ!$L$34:$L$777,СВЦЭМ!$A$34:$A$777,$A405,СВЦЭМ!$B$34:$B$777,W$401)+'СЕТ СН'!$F$13-'СЕТ СН'!$F$23</f>
        <v>57.462884349999968</v>
      </c>
      <c r="X405" s="37">
        <f>SUMIFS(СВЦЭМ!$L$34:$L$777,СВЦЭМ!$A$34:$A$777,$A405,СВЦЭМ!$B$34:$B$777,X$401)+'СЕТ СН'!$F$13-'СЕТ СН'!$F$23</f>
        <v>59.029870370000026</v>
      </c>
      <c r="Y405" s="37">
        <f>SUMIFS(СВЦЭМ!$L$34:$L$777,СВЦЭМ!$A$34:$A$777,$A405,СВЦЭМ!$B$34:$B$777,Y$401)+'СЕТ СН'!$F$13-'СЕТ СН'!$F$23</f>
        <v>101.91516458000001</v>
      </c>
    </row>
    <row r="406" spans="1:27" ht="15.75" x14ac:dyDescent="0.2">
      <c r="A406" s="36">
        <f t="shared" si="11"/>
        <v>42921</v>
      </c>
      <c r="B406" s="37">
        <f>SUMIFS(СВЦЭМ!$L$34:$L$777,СВЦЭМ!$A$34:$A$777,$A406,СВЦЭМ!$B$34:$B$777,B$401)+'СЕТ СН'!$F$13-'СЕТ СН'!$F$23</f>
        <v>109.58555892000004</v>
      </c>
      <c r="C406" s="37">
        <f>SUMIFS(СВЦЭМ!$L$34:$L$777,СВЦЭМ!$A$34:$A$777,$A406,СВЦЭМ!$B$34:$B$777,C$401)+'СЕТ СН'!$F$13-'СЕТ СН'!$F$23</f>
        <v>201.67820519999998</v>
      </c>
      <c r="D406" s="37">
        <f>SUMIFS(СВЦЭМ!$L$34:$L$777,СВЦЭМ!$A$34:$A$777,$A406,СВЦЭМ!$B$34:$B$777,D$401)+'СЕТ СН'!$F$13-'СЕТ СН'!$F$23</f>
        <v>217.13201078999998</v>
      </c>
      <c r="E406" s="37">
        <f>SUMIFS(СВЦЭМ!$L$34:$L$777,СВЦЭМ!$A$34:$A$777,$A406,СВЦЭМ!$B$34:$B$777,E$401)+'СЕТ СН'!$F$13-'СЕТ СН'!$F$23</f>
        <v>218.95601823000004</v>
      </c>
      <c r="F406" s="37">
        <f>SUMIFS(СВЦЭМ!$L$34:$L$777,СВЦЭМ!$A$34:$A$777,$A406,СВЦЭМ!$B$34:$B$777,F$401)+'СЕТ СН'!$F$13-'СЕТ СН'!$F$23</f>
        <v>217.58139552</v>
      </c>
      <c r="G406" s="37">
        <f>SUMIFS(СВЦЭМ!$L$34:$L$777,СВЦЭМ!$A$34:$A$777,$A406,СВЦЭМ!$B$34:$B$777,G$401)+'СЕТ СН'!$F$13-'СЕТ СН'!$F$23</f>
        <v>219.71342419999996</v>
      </c>
      <c r="H406" s="37">
        <f>SUMIFS(СВЦЭМ!$L$34:$L$777,СВЦЭМ!$A$34:$A$777,$A406,СВЦЭМ!$B$34:$B$777,H$401)+'СЕТ СН'!$F$13-'СЕТ СН'!$F$23</f>
        <v>250.52398065</v>
      </c>
      <c r="I406" s="37">
        <f>SUMIFS(СВЦЭМ!$L$34:$L$777,СВЦЭМ!$A$34:$A$777,$A406,СВЦЭМ!$B$34:$B$777,I$401)+'СЕТ СН'!$F$13-'СЕТ СН'!$F$23</f>
        <v>170.40238823000004</v>
      </c>
      <c r="J406" s="37">
        <f>SUMIFS(СВЦЭМ!$L$34:$L$777,СВЦЭМ!$A$34:$A$777,$A406,СВЦЭМ!$B$34:$B$777,J$401)+'СЕТ СН'!$F$13-'СЕТ СН'!$F$23</f>
        <v>100.24074939000002</v>
      </c>
      <c r="K406" s="37">
        <f>SUMIFS(СВЦЭМ!$L$34:$L$777,СВЦЭМ!$A$34:$A$777,$A406,СВЦЭМ!$B$34:$B$777,K$401)+'СЕТ СН'!$F$13-'СЕТ СН'!$F$23</f>
        <v>37.873264149999954</v>
      </c>
      <c r="L406" s="37">
        <f>SUMIFS(СВЦЭМ!$L$34:$L$777,СВЦЭМ!$A$34:$A$777,$A406,СВЦЭМ!$B$34:$B$777,L$401)+'СЕТ СН'!$F$13-'СЕТ СН'!$F$23</f>
        <v>-14.692977720000044</v>
      </c>
      <c r="M406" s="37">
        <f>SUMIFS(СВЦЭМ!$L$34:$L$777,СВЦЭМ!$A$34:$A$777,$A406,СВЦЭМ!$B$34:$B$777,M$401)+'СЕТ СН'!$F$13-'СЕТ СН'!$F$23</f>
        <v>-24.866646169999967</v>
      </c>
      <c r="N406" s="37">
        <f>SUMIFS(СВЦЭМ!$L$34:$L$777,СВЦЭМ!$A$34:$A$777,$A406,СВЦЭМ!$B$34:$B$777,N$401)+'СЕТ СН'!$F$13-'СЕТ СН'!$F$23</f>
        <v>-17.248590669999999</v>
      </c>
      <c r="O406" s="37">
        <f>SUMIFS(СВЦЭМ!$L$34:$L$777,СВЦЭМ!$A$34:$A$777,$A406,СВЦЭМ!$B$34:$B$777,O$401)+'СЕТ СН'!$F$13-'СЕТ СН'!$F$23</f>
        <v>-8.1684445500000038</v>
      </c>
      <c r="P406" s="37">
        <f>SUMIFS(СВЦЭМ!$L$34:$L$777,СВЦЭМ!$A$34:$A$777,$A406,СВЦЭМ!$B$34:$B$777,P$401)+'СЕТ СН'!$F$13-'СЕТ СН'!$F$23</f>
        <v>-5.0621545000000197</v>
      </c>
      <c r="Q406" s="37">
        <f>SUMIFS(СВЦЭМ!$L$34:$L$777,СВЦЭМ!$A$34:$A$777,$A406,СВЦЭМ!$B$34:$B$777,Q$401)+'СЕТ СН'!$F$13-'СЕТ СН'!$F$23</f>
        <v>-6.5565550200000189</v>
      </c>
      <c r="R406" s="37">
        <f>SUMIFS(СВЦЭМ!$L$34:$L$777,СВЦЭМ!$A$34:$A$777,$A406,СВЦЭМ!$B$34:$B$777,R$401)+'СЕТ СН'!$F$13-'СЕТ СН'!$F$23</f>
        <v>-0.23346274000004996</v>
      </c>
      <c r="S406" s="37">
        <f>SUMIFS(СВЦЭМ!$L$34:$L$777,СВЦЭМ!$A$34:$A$777,$A406,СВЦЭМ!$B$34:$B$777,S$401)+'СЕТ СН'!$F$13-'СЕТ СН'!$F$23</f>
        <v>-9.9401618699999972</v>
      </c>
      <c r="T406" s="37">
        <f>SUMIFS(СВЦЭМ!$L$34:$L$777,СВЦЭМ!$A$34:$A$777,$A406,СВЦЭМ!$B$34:$B$777,T$401)+'СЕТ СН'!$F$13-'СЕТ СН'!$F$23</f>
        <v>-4.3885746600000175</v>
      </c>
      <c r="U406" s="37">
        <f>SUMIFS(СВЦЭМ!$L$34:$L$777,СВЦЭМ!$A$34:$A$777,$A406,СВЦЭМ!$B$34:$B$777,U$401)+'СЕТ СН'!$F$13-'СЕТ СН'!$F$23</f>
        <v>-1.8109628700000258</v>
      </c>
      <c r="V406" s="37">
        <f>SUMIFS(СВЦЭМ!$L$34:$L$777,СВЦЭМ!$A$34:$A$777,$A406,СВЦЭМ!$B$34:$B$777,V$401)+'СЕТ СН'!$F$13-'СЕТ СН'!$F$23</f>
        <v>9.3386309200000142</v>
      </c>
      <c r="W406" s="37">
        <f>SUMIFS(СВЦЭМ!$L$34:$L$777,СВЦЭМ!$A$34:$A$777,$A406,СВЦЭМ!$B$34:$B$777,W$401)+'СЕТ СН'!$F$13-'СЕТ СН'!$F$23</f>
        <v>29.295255679999968</v>
      </c>
      <c r="X406" s="37">
        <f>SUMIFS(СВЦЭМ!$L$34:$L$777,СВЦЭМ!$A$34:$A$777,$A406,СВЦЭМ!$B$34:$B$777,X$401)+'СЕТ СН'!$F$13-'СЕТ СН'!$F$23</f>
        <v>46.948373909999987</v>
      </c>
      <c r="Y406" s="37">
        <f>SUMIFS(СВЦЭМ!$L$34:$L$777,СВЦЭМ!$A$34:$A$777,$A406,СВЦЭМ!$B$34:$B$777,Y$401)+'СЕТ СН'!$F$13-'СЕТ СН'!$F$23</f>
        <v>81.161894579999966</v>
      </c>
    </row>
    <row r="407" spans="1:27" ht="15.75" x14ac:dyDescent="0.2">
      <c r="A407" s="36">
        <f t="shared" si="11"/>
        <v>42922</v>
      </c>
      <c r="B407" s="37">
        <f>SUMIFS(СВЦЭМ!$L$34:$L$777,СВЦЭМ!$A$34:$A$777,$A407,СВЦЭМ!$B$34:$B$777,B$401)+'СЕТ СН'!$F$13-'СЕТ СН'!$F$23</f>
        <v>157.54864253000005</v>
      </c>
      <c r="C407" s="37">
        <f>SUMIFS(СВЦЭМ!$L$34:$L$777,СВЦЭМ!$A$34:$A$777,$A407,СВЦЭМ!$B$34:$B$777,C$401)+'СЕТ СН'!$F$13-'СЕТ СН'!$F$23</f>
        <v>202.75921991999996</v>
      </c>
      <c r="D407" s="37">
        <f>SUMIFS(СВЦЭМ!$L$34:$L$777,СВЦЭМ!$A$34:$A$777,$A407,СВЦЭМ!$B$34:$B$777,D$401)+'СЕТ СН'!$F$13-'СЕТ СН'!$F$23</f>
        <v>238.99316971999997</v>
      </c>
      <c r="E407" s="37">
        <f>SUMIFS(СВЦЭМ!$L$34:$L$777,СВЦЭМ!$A$34:$A$777,$A407,СВЦЭМ!$B$34:$B$777,E$401)+'СЕТ СН'!$F$13-'СЕТ СН'!$F$23</f>
        <v>241.62940269000001</v>
      </c>
      <c r="F407" s="37">
        <f>SUMIFS(СВЦЭМ!$L$34:$L$777,СВЦЭМ!$A$34:$A$777,$A407,СВЦЭМ!$B$34:$B$777,F$401)+'СЕТ СН'!$F$13-'СЕТ СН'!$F$23</f>
        <v>247.77217670000005</v>
      </c>
      <c r="G407" s="37">
        <f>SUMIFS(СВЦЭМ!$L$34:$L$777,СВЦЭМ!$A$34:$A$777,$A407,СВЦЭМ!$B$34:$B$777,G$401)+'СЕТ СН'!$F$13-'СЕТ СН'!$F$23</f>
        <v>247.05408375000002</v>
      </c>
      <c r="H407" s="37">
        <f>SUMIFS(СВЦЭМ!$L$34:$L$777,СВЦЭМ!$A$34:$A$777,$A407,СВЦЭМ!$B$34:$B$777,H$401)+'СЕТ СН'!$F$13-'СЕТ СН'!$F$23</f>
        <v>271.21123240999998</v>
      </c>
      <c r="I407" s="37">
        <f>SUMIFS(СВЦЭМ!$L$34:$L$777,СВЦЭМ!$A$34:$A$777,$A407,СВЦЭМ!$B$34:$B$777,I$401)+'СЕТ СН'!$F$13-'СЕТ СН'!$F$23</f>
        <v>212.47297090999996</v>
      </c>
      <c r="J407" s="37">
        <f>SUMIFS(СВЦЭМ!$L$34:$L$777,СВЦЭМ!$A$34:$A$777,$A407,СВЦЭМ!$B$34:$B$777,J$401)+'СЕТ СН'!$F$13-'СЕТ СН'!$F$23</f>
        <v>116.86664267000003</v>
      </c>
      <c r="K407" s="37">
        <f>SUMIFS(СВЦЭМ!$L$34:$L$777,СВЦЭМ!$A$34:$A$777,$A407,СВЦЭМ!$B$34:$B$777,K$401)+'СЕТ СН'!$F$13-'СЕТ СН'!$F$23</f>
        <v>44.511150449999946</v>
      </c>
      <c r="L407" s="37">
        <f>SUMIFS(СВЦЭМ!$L$34:$L$777,СВЦЭМ!$A$34:$A$777,$A407,СВЦЭМ!$B$34:$B$777,L$401)+'СЕТ СН'!$F$13-'СЕТ СН'!$F$23</f>
        <v>-4.6591163099999449</v>
      </c>
      <c r="M407" s="37">
        <f>SUMIFS(СВЦЭМ!$L$34:$L$777,СВЦЭМ!$A$34:$A$777,$A407,СВЦЭМ!$B$34:$B$777,M$401)+'СЕТ СН'!$F$13-'СЕТ СН'!$F$23</f>
        <v>-21.093731520000006</v>
      </c>
      <c r="N407" s="37">
        <f>SUMIFS(СВЦЭМ!$L$34:$L$777,СВЦЭМ!$A$34:$A$777,$A407,СВЦЭМ!$B$34:$B$777,N$401)+'СЕТ СН'!$F$13-'СЕТ СН'!$F$23</f>
        <v>-24.674964189999969</v>
      </c>
      <c r="O407" s="37">
        <f>SUMIFS(СВЦЭМ!$L$34:$L$777,СВЦЭМ!$A$34:$A$777,$A407,СВЦЭМ!$B$34:$B$777,O$401)+'СЕТ СН'!$F$13-'СЕТ СН'!$F$23</f>
        <v>-18.462993930000039</v>
      </c>
      <c r="P407" s="37">
        <f>SUMIFS(СВЦЭМ!$L$34:$L$777,СВЦЭМ!$A$34:$A$777,$A407,СВЦЭМ!$B$34:$B$777,P$401)+'СЕТ СН'!$F$13-'СЕТ СН'!$F$23</f>
        <v>-16.12050714999998</v>
      </c>
      <c r="Q407" s="37">
        <f>SUMIFS(СВЦЭМ!$L$34:$L$777,СВЦЭМ!$A$34:$A$777,$A407,СВЦЭМ!$B$34:$B$777,Q$401)+'СЕТ СН'!$F$13-'СЕТ СН'!$F$23</f>
        <v>-10.501773149999963</v>
      </c>
      <c r="R407" s="37">
        <f>SUMIFS(СВЦЭМ!$L$34:$L$777,СВЦЭМ!$A$34:$A$777,$A407,СВЦЭМ!$B$34:$B$777,R$401)+'СЕТ СН'!$F$13-'СЕТ СН'!$F$23</f>
        <v>-5.4800858800000469</v>
      </c>
      <c r="S407" s="37">
        <f>SUMIFS(СВЦЭМ!$L$34:$L$777,СВЦЭМ!$A$34:$A$777,$A407,СВЦЭМ!$B$34:$B$777,S$401)+'СЕТ СН'!$F$13-'СЕТ СН'!$F$23</f>
        <v>-10.729386149999982</v>
      </c>
      <c r="T407" s="37">
        <f>SUMIFS(СВЦЭМ!$L$34:$L$777,СВЦЭМ!$A$34:$A$777,$A407,СВЦЭМ!$B$34:$B$777,T$401)+'СЕТ СН'!$F$13-'СЕТ СН'!$F$23</f>
        <v>-8.5643573300000071</v>
      </c>
      <c r="U407" s="37">
        <f>SUMIFS(СВЦЭМ!$L$34:$L$777,СВЦЭМ!$A$34:$A$777,$A407,СВЦЭМ!$B$34:$B$777,U$401)+'СЕТ СН'!$F$13-'СЕТ СН'!$F$23</f>
        <v>-8.1965738999999758</v>
      </c>
      <c r="V407" s="37">
        <f>SUMIFS(СВЦЭМ!$L$34:$L$777,СВЦЭМ!$A$34:$A$777,$A407,СВЦЭМ!$B$34:$B$777,V$401)+'СЕТ СН'!$F$13-'СЕТ СН'!$F$23</f>
        <v>0.76380528000004233</v>
      </c>
      <c r="W407" s="37">
        <f>SUMIFS(СВЦЭМ!$L$34:$L$777,СВЦЭМ!$A$34:$A$777,$A407,СВЦЭМ!$B$34:$B$777,W$401)+'СЕТ СН'!$F$13-'СЕТ СН'!$F$23</f>
        <v>23.255253410000023</v>
      </c>
      <c r="X407" s="37">
        <f>SUMIFS(СВЦЭМ!$L$34:$L$777,СВЦЭМ!$A$34:$A$777,$A407,СВЦЭМ!$B$34:$B$777,X$401)+'СЕТ СН'!$F$13-'СЕТ СН'!$F$23</f>
        <v>64.08308771999998</v>
      </c>
      <c r="Y407" s="37">
        <f>SUMIFS(СВЦЭМ!$L$34:$L$777,СВЦЭМ!$A$34:$A$777,$A407,СВЦЭМ!$B$34:$B$777,Y$401)+'СЕТ СН'!$F$13-'СЕТ СН'!$F$23</f>
        <v>109.49924977000001</v>
      </c>
    </row>
    <row r="408" spans="1:27" ht="15.75" x14ac:dyDescent="0.2">
      <c r="A408" s="36">
        <f t="shared" si="11"/>
        <v>42923</v>
      </c>
      <c r="B408" s="37">
        <f>SUMIFS(СВЦЭМ!$L$34:$L$777,СВЦЭМ!$A$34:$A$777,$A408,СВЦЭМ!$B$34:$B$777,B$401)+'СЕТ СН'!$F$13-'СЕТ СН'!$F$23</f>
        <v>125.57991064999999</v>
      </c>
      <c r="C408" s="37">
        <f>SUMIFS(СВЦЭМ!$L$34:$L$777,СВЦЭМ!$A$34:$A$777,$A408,СВЦЭМ!$B$34:$B$777,C$401)+'СЕТ СН'!$F$13-'СЕТ СН'!$F$23</f>
        <v>216.59644819000005</v>
      </c>
      <c r="D408" s="37">
        <f>SUMIFS(СВЦЭМ!$L$34:$L$777,СВЦЭМ!$A$34:$A$777,$A408,СВЦЭМ!$B$34:$B$777,D$401)+'СЕТ СН'!$F$13-'СЕТ СН'!$F$23</f>
        <v>229.31649984000001</v>
      </c>
      <c r="E408" s="37">
        <f>SUMIFS(СВЦЭМ!$L$34:$L$777,СВЦЭМ!$A$34:$A$777,$A408,СВЦЭМ!$B$34:$B$777,E$401)+'СЕТ СН'!$F$13-'СЕТ СН'!$F$23</f>
        <v>239.23503453000001</v>
      </c>
      <c r="F408" s="37">
        <f>SUMIFS(СВЦЭМ!$L$34:$L$777,СВЦЭМ!$A$34:$A$777,$A408,СВЦЭМ!$B$34:$B$777,F$401)+'СЕТ СН'!$F$13-'СЕТ СН'!$F$23</f>
        <v>236.45228593000002</v>
      </c>
      <c r="G408" s="37">
        <f>SUMIFS(СВЦЭМ!$L$34:$L$777,СВЦЭМ!$A$34:$A$777,$A408,СВЦЭМ!$B$34:$B$777,G$401)+'СЕТ СН'!$F$13-'СЕТ СН'!$F$23</f>
        <v>233.77476467999998</v>
      </c>
      <c r="H408" s="37">
        <f>SUMIFS(СВЦЭМ!$L$34:$L$777,СВЦЭМ!$A$34:$A$777,$A408,СВЦЭМ!$B$34:$B$777,H$401)+'СЕТ СН'!$F$13-'СЕТ СН'!$F$23</f>
        <v>262.56889880999995</v>
      </c>
      <c r="I408" s="37">
        <f>SUMIFS(СВЦЭМ!$L$34:$L$777,СВЦЭМ!$A$34:$A$777,$A408,СВЦЭМ!$B$34:$B$777,I$401)+'СЕТ СН'!$F$13-'СЕТ СН'!$F$23</f>
        <v>229.82086641000001</v>
      </c>
      <c r="J408" s="37">
        <f>SUMIFS(СВЦЭМ!$L$34:$L$777,СВЦЭМ!$A$34:$A$777,$A408,СВЦЭМ!$B$34:$B$777,J$401)+'СЕТ СН'!$F$13-'СЕТ СН'!$F$23</f>
        <v>135.16846554999995</v>
      </c>
      <c r="K408" s="37">
        <f>SUMIFS(СВЦЭМ!$L$34:$L$777,СВЦЭМ!$A$34:$A$777,$A408,СВЦЭМ!$B$34:$B$777,K$401)+'СЕТ СН'!$F$13-'СЕТ СН'!$F$23</f>
        <v>61.220493430000033</v>
      </c>
      <c r="L408" s="37">
        <f>SUMIFS(СВЦЭМ!$L$34:$L$777,СВЦЭМ!$A$34:$A$777,$A408,СВЦЭМ!$B$34:$B$777,L$401)+'СЕТ СН'!$F$13-'СЕТ СН'!$F$23</f>
        <v>7.4512090900000203</v>
      </c>
      <c r="M408" s="37">
        <f>SUMIFS(СВЦЭМ!$L$34:$L$777,СВЦЭМ!$A$34:$A$777,$A408,СВЦЭМ!$B$34:$B$777,M$401)+'СЕТ СН'!$F$13-'СЕТ СН'!$F$23</f>
        <v>-10.679923229999986</v>
      </c>
      <c r="N408" s="37">
        <f>SUMIFS(СВЦЭМ!$L$34:$L$777,СВЦЭМ!$A$34:$A$777,$A408,СВЦЭМ!$B$34:$B$777,N$401)+'СЕТ СН'!$F$13-'СЕТ СН'!$F$23</f>
        <v>-13.585248800000045</v>
      </c>
      <c r="O408" s="37">
        <f>SUMIFS(СВЦЭМ!$L$34:$L$777,СВЦЭМ!$A$34:$A$777,$A408,СВЦЭМ!$B$34:$B$777,O$401)+'СЕТ СН'!$F$13-'СЕТ СН'!$F$23</f>
        <v>-7.7303777600000103</v>
      </c>
      <c r="P408" s="37">
        <f>SUMIFS(СВЦЭМ!$L$34:$L$777,СВЦЭМ!$A$34:$A$777,$A408,СВЦЭМ!$B$34:$B$777,P$401)+'СЕТ СН'!$F$13-'СЕТ СН'!$F$23</f>
        <v>-4.5300139600000193</v>
      </c>
      <c r="Q408" s="37">
        <f>SUMIFS(СВЦЭМ!$L$34:$L$777,СВЦЭМ!$A$34:$A$777,$A408,СВЦЭМ!$B$34:$B$777,Q$401)+'СЕТ СН'!$F$13-'СЕТ СН'!$F$23</f>
        <v>-7.0082157299999608</v>
      </c>
      <c r="R408" s="37">
        <f>SUMIFS(СВЦЭМ!$L$34:$L$777,СВЦЭМ!$A$34:$A$777,$A408,СВЦЭМ!$B$34:$B$777,R$401)+'СЕТ СН'!$F$13-'СЕТ СН'!$F$23</f>
        <v>-2.6688400000000456</v>
      </c>
      <c r="S408" s="37">
        <f>SUMIFS(СВЦЭМ!$L$34:$L$777,СВЦЭМ!$A$34:$A$777,$A408,СВЦЭМ!$B$34:$B$777,S$401)+'СЕТ СН'!$F$13-'СЕТ СН'!$F$23</f>
        <v>-12.285734100000013</v>
      </c>
      <c r="T408" s="37">
        <f>SUMIFS(СВЦЭМ!$L$34:$L$777,СВЦЭМ!$A$34:$A$777,$A408,СВЦЭМ!$B$34:$B$777,T$401)+'СЕТ СН'!$F$13-'СЕТ СН'!$F$23</f>
        <v>-3.9392213400000173</v>
      </c>
      <c r="U408" s="37">
        <f>SUMIFS(СВЦЭМ!$L$34:$L$777,СВЦЭМ!$A$34:$A$777,$A408,СВЦЭМ!$B$34:$B$777,U$401)+'СЕТ СН'!$F$13-'СЕТ СН'!$F$23</f>
        <v>-0.91850992000001952</v>
      </c>
      <c r="V408" s="37">
        <f>SUMIFS(СВЦЭМ!$L$34:$L$777,СВЦЭМ!$A$34:$A$777,$A408,СВЦЭМ!$B$34:$B$777,V$401)+'СЕТ СН'!$F$13-'СЕТ СН'!$F$23</f>
        <v>10.058962909999991</v>
      </c>
      <c r="W408" s="37">
        <f>SUMIFS(СВЦЭМ!$L$34:$L$777,СВЦЭМ!$A$34:$A$777,$A408,СВЦЭМ!$B$34:$B$777,W$401)+'СЕТ СН'!$F$13-'СЕТ СН'!$F$23</f>
        <v>30.991780879999965</v>
      </c>
      <c r="X408" s="37">
        <f>SUMIFS(СВЦЭМ!$L$34:$L$777,СВЦЭМ!$A$34:$A$777,$A408,СВЦЭМ!$B$34:$B$777,X$401)+'СЕТ СН'!$F$13-'СЕТ СН'!$F$23</f>
        <v>80.88721271999998</v>
      </c>
      <c r="Y408" s="37">
        <f>SUMIFS(СВЦЭМ!$L$34:$L$777,СВЦЭМ!$A$34:$A$777,$A408,СВЦЭМ!$B$34:$B$777,Y$401)+'СЕТ СН'!$F$13-'СЕТ СН'!$F$23</f>
        <v>133.90678939999998</v>
      </c>
    </row>
    <row r="409" spans="1:27" ht="15.75" x14ac:dyDescent="0.2">
      <c r="A409" s="36">
        <f t="shared" si="11"/>
        <v>42924</v>
      </c>
      <c r="B409" s="37">
        <f>SUMIFS(СВЦЭМ!$L$34:$L$777,СВЦЭМ!$A$34:$A$777,$A409,СВЦЭМ!$B$34:$B$777,B$401)+'СЕТ СН'!$F$13-'СЕТ СН'!$F$23</f>
        <v>161.24047155000005</v>
      </c>
      <c r="C409" s="37">
        <f>SUMIFS(СВЦЭМ!$L$34:$L$777,СВЦЭМ!$A$34:$A$777,$A409,СВЦЭМ!$B$34:$B$777,C$401)+'СЕТ СН'!$F$13-'СЕТ СН'!$F$23</f>
        <v>211.46623483999997</v>
      </c>
      <c r="D409" s="37">
        <f>SUMIFS(СВЦЭМ!$L$34:$L$777,СВЦЭМ!$A$34:$A$777,$A409,СВЦЭМ!$B$34:$B$777,D$401)+'СЕТ СН'!$F$13-'СЕТ СН'!$F$23</f>
        <v>247.07668348000004</v>
      </c>
      <c r="E409" s="37">
        <f>SUMIFS(СВЦЭМ!$L$34:$L$777,СВЦЭМ!$A$34:$A$777,$A409,СВЦЭМ!$B$34:$B$777,E$401)+'СЕТ СН'!$F$13-'СЕТ СН'!$F$23</f>
        <v>250.72210740000003</v>
      </c>
      <c r="F409" s="37">
        <f>SUMIFS(СВЦЭМ!$L$34:$L$777,СВЦЭМ!$A$34:$A$777,$A409,СВЦЭМ!$B$34:$B$777,F$401)+'СЕТ СН'!$F$13-'СЕТ СН'!$F$23</f>
        <v>248.46597216999999</v>
      </c>
      <c r="G409" s="37">
        <f>SUMIFS(СВЦЭМ!$L$34:$L$777,СВЦЭМ!$A$34:$A$777,$A409,СВЦЭМ!$B$34:$B$777,G$401)+'СЕТ СН'!$F$13-'СЕТ СН'!$F$23</f>
        <v>244.03594253999995</v>
      </c>
      <c r="H409" s="37">
        <f>SUMIFS(СВЦЭМ!$L$34:$L$777,СВЦЭМ!$A$34:$A$777,$A409,СВЦЭМ!$B$34:$B$777,H$401)+'СЕТ СН'!$F$13-'СЕТ СН'!$F$23</f>
        <v>248.33551972999999</v>
      </c>
      <c r="I409" s="37">
        <f>SUMIFS(СВЦЭМ!$L$34:$L$777,СВЦЭМ!$A$34:$A$777,$A409,СВЦЭМ!$B$34:$B$777,I$401)+'СЕТ СН'!$F$13-'СЕТ СН'!$F$23</f>
        <v>179.88310678000005</v>
      </c>
      <c r="J409" s="37">
        <f>SUMIFS(СВЦЭМ!$L$34:$L$777,СВЦЭМ!$A$34:$A$777,$A409,СВЦЭМ!$B$34:$B$777,J$401)+'СЕТ СН'!$F$13-'СЕТ СН'!$F$23</f>
        <v>112.94563628000003</v>
      </c>
      <c r="K409" s="37">
        <f>SUMIFS(СВЦЭМ!$L$34:$L$777,СВЦЭМ!$A$34:$A$777,$A409,СВЦЭМ!$B$34:$B$777,K$401)+'СЕТ СН'!$F$13-'СЕТ СН'!$F$23</f>
        <v>43.241800860000012</v>
      </c>
      <c r="L409" s="37">
        <f>SUMIFS(СВЦЭМ!$L$34:$L$777,СВЦЭМ!$A$34:$A$777,$A409,СВЦЭМ!$B$34:$B$777,L$401)+'СЕТ СН'!$F$13-'СЕТ СН'!$F$23</f>
        <v>-9.0565854100000251</v>
      </c>
      <c r="M409" s="37">
        <f>SUMIFS(СВЦЭМ!$L$34:$L$777,СВЦЭМ!$A$34:$A$777,$A409,СВЦЭМ!$B$34:$B$777,M$401)+'СЕТ СН'!$F$13-'СЕТ СН'!$F$23</f>
        <v>-27.062200139999959</v>
      </c>
      <c r="N409" s="37">
        <f>SUMIFS(СВЦЭМ!$L$34:$L$777,СВЦЭМ!$A$34:$A$777,$A409,СВЦЭМ!$B$34:$B$777,N$401)+'СЕТ СН'!$F$13-'СЕТ СН'!$F$23</f>
        <v>-22.199698199999943</v>
      </c>
      <c r="O409" s="37">
        <f>SUMIFS(СВЦЭМ!$L$34:$L$777,СВЦЭМ!$A$34:$A$777,$A409,СВЦЭМ!$B$34:$B$777,O$401)+'СЕТ СН'!$F$13-'СЕТ СН'!$F$23</f>
        <v>-15.214404090000016</v>
      </c>
      <c r="P409" s="37">
        <f>SUMIFS(СВЦЭМ!$L$34:$L$777,СВЦЭМ!$A$34:$A$777,$A409,СВЦЭМ!$B$34:$B$777,P$401)+'СЕТ СН'!$F$13-'СЕТ СН'!$F$23</f>
        <v>-13.482738759999961</v>
      </c>
      <c r="Q409" s="37">
        <f>SUMIFS(СВЦЭМ!$L$34:$L$777,СВЦЭМ!$A$34:$A$777,$A409,СВЦЭМ!$B$34:$B$777,Q$401)+'СЕТ СН'!$F$13-'СЕТ СН'!$F$23</f>
        <v>-13.587475290000043</v>
      </c>
      <c r="R409" s="37">
        <f>SUMIFS(СВЦЭМ!$L$34:$L$777,СВЦЭМ!$A$34:$A$777,$A409,СВЦЭМ!$B$34:$B$777,R$401)+'СЕТ СН'!$F$13-'СЕТ СН'!$F$23</f>
        <v>-15.078874550000023</v>
      </c>
      <c r="S409" s="37">
        <f>SUMIFS(СВЦЭМ!$L$34:$L$777,СВЦЭМ!$A$34:$A$777,$A409,СВЦЭМ!$B$34:$B$777,S$401)+'СЕТ СН'!$F$13-'СЕТ СН'!$F$23</f>
        <v>-14.46778181000002</v>
      </c>
      <c r="T409" s="37">
        <f>SUMIFS(СВЦЭМ!$L$34:$L$777,СВЦЭМ!$A$34:$A$777,$A409,СВЦЭМ!$B$34:$B$777,T$401)+'СЕТ СН'!$F$13-'СЕТ СН'!$F$23</f>
        <v>19.442721389999974</v>
      </c>
      <c r="U409" s="37">
        <f>SUMIFS(СВЦЭМ!$L$34:$L$777,СВЦЭМ!$A$34:$A$777,$A409,СВЦЭМ!$B$34:$B$777,U$401)+'СЕТ СН'!$F$13-'СЕТ СН'!$F$23</f>
        <v>15.581594849999988</v>
      </c>
      <c r="V409" s="37">
        <f>SUMIFS(СВЦЭМ!$L$34:$L$777,СВЦЭМ!$A$34:$A$777,$A409,СВЦЭМ!$B$34:$B$777,V$401)+'СЕТ СН'!$F$13-'СЕТ СН'!$F$23</f>
        <v>13.380370080000034</v>
      </c>
      <c r="W409" s="37">
        <f>SUMIFS(СВЦЭМ!$L$34:$L$777,СВЦЭМ!$A$34:$A$777,$A409,СВЦЭМ!$B$34:$B$777,W$401)+'СЕТ СН'!$F$13-'СЕТ СН'!$F$23</f>
        <v>28.140667440000016</v>
      </c>
      <c r="X409" s="37">
        <f>SUMIFS(СВЦЭМ!$L$34:$L$777,СВЦЭМ!$A$34:$A$777,$A409,СВЦЭМ!$B$34:$B$777,X$401)+'СЕТ СН'!$F$13-'СЕТ СН'!$F$23</f>
        <v>60.950177489999987</v>
      </c>
      <c r="Y409" s="37">
        <f>SUMIFS(СВЦЭМ!$L$34:$L$777,СВЦЭМ!$A$34:$A$777,$A409,СВЦЭМ!$B$34:$B$777,Y$401)+'СЕТ СН'!$F$13-'СЕТ СН'!$F$23</f>
        <v>93.914763610000023</v>
      </c>
    </row>
    <row r="410" spans="1:27" ht="15.75" x14ac:dyDescent="0.2">
      <c r="A410" s="36">
        <f t="shared" si="11"/>
        <v>42925</v>
      </c>
      <c r="B410" s="37">
        <f>SUMIFS(СВЦЭМ!$L$34:$L$777,СВЦЭМ!$A$34:$A$777,$A410,СВЦЭМ!$B$34:$B$777,B$401)+'СЕТ СН'!$F$13-'СЕТ СН'!$F$23</f>
        <v>153.11651652</v>
      </c>
      <c r="C410" s="37">
        <f>SUMIFS(СВЦЭМ!$L$34:$L$777,СВЦЭМ!$A$34:$A$777,$A410,СВЦЭМ!$B$34:$B$777,C$401)+'СЕТ СН'!$F$13-'СЕТ СН'!$F$23</f>
        <v>203.65486920000001</v>
      </c>
      <c r="D410" s="37">
        <f>SUMIFS(СВЦЭМ!$L$34:$L$777,СВЦЭМ!$A$34:$A$777,$A410,СВЦЭМ!$B$34:$B$777,D$401)+'СЕТ СН'!$F$13-'СЕТ СН'!$F$23</f>
        <v>246.07791809000003</v>
      </c>
      <c r="E410" s="37">
        <f>SUMIFS(СВЦЭМ!$L$34:$L$777,СВЦЭМ!$A$34:$A$777,$A410,СВЦЭМ!$B$34:$B$777,E$401)+'СЕТ СН'!$F$13-'СЕТ СН'!$F$23</f>
        <v>246.90130413999998</v>
      </c>
      <c r="F410" s="37">
        <f>SUMIFS(СВЦЭМ!$L$34:$L$777,СВЦЭМ!$A$34:$A$777,$A410,СВЦЭМ!$B$34:$B$777,F$401)+'СЕТ СН'!$F$13-'СЕТ СН'!$F$23</f>
        <v>247.97977599000001</v>
      </c>
      <c r="G410" s="37">
        <f>SUMIFS(СВЦЭМ!$L$34:$L$777,СВЦЭМ!$A$34:$A$777,$A410,СВЦЭМ!$B$34:$B$777,G$401)+'СЕТ СН'!$F$13-'СЕТ СН'!$F$23</f>
        <v>244.04890518000002</v>
      </c>
      <c r="H410" s="37">
        <f>SUMIFS(СВЦЭМ!$L$34:$L$777,СВЦЭМ!$A$34:$A$777,$A410,СВЦЭМ!$B$34:$B$777,H$401)+'СЕТ СН'!$F$13-'СЕТ СН'!$F$23</f>
        <v>252.6861384</v>
      </c>
      <c r="I410" s="37">
        <f>SUMIFS(СВЦЭМ!$L$34:$L$777,СВЦЭМ!$A$34:$A$777,$A410,СВЦЭМ!$B$34:$B$777,I$401)+'СЕТ СН'!$F$13-'СЕТ СН'!$F$23</f>
        <v>207.99245526000004</v>
      </c>
      <c r="J410" s="37">
        <f>SUMIFS(СВЦЭМ!$L$34:$L$777,СВЦЭМ!$A$34:$A$777,$A410,СВЦЭМ!$B$34:$B$777,J$401)+'СЕТ СН'!$F$13-'СЕТ СН'!$F$23</f>
        <v>144.23637162</v>
      </c>
      <c r="K410" s="37">
        <f>SUMIFS(СВЦЭМ!$L$34:$L$777,СВЦЭМ!$A$34:$A$777,$A410,СВЦЭМ!$B$34:$B$777,K$401)+'СЕТ СН'!$F$13-'СЕТ СН'!$F$23</f>
        <v>41.141319599999974</v>
      </c>
      <c r="L410" s="37">
        <f>SUMIFS(СВЦЭМ!$L$34:$L$777,СВЦЭМ!$A$34:$A$777,$A410,СВЦЭМ!$B$34:$B$777,L$401)+'СЕТ СН'!$F$13-'СЕТ СН'!$F$23</f>
        <v>-22.335485009999957</v>
      </c>
      <c r="M410" s="37">
        <f>SUMIFS(СВЦЭМ!$L$34:$L$777,СВЦЭМ!$A$34:$A$777,$A410,СВЦЭМ!$B$34:$B$777,M$401)+'СЕТ СН'!$F$13-'СЕТ СН'!$F$23</f>
        <v>-52.608527289999984</v>
      </c>
      <c r="N410" s="37">
        <f>SUMIFS(СВЦЭМ!$L$34:$L$777,СВЦЭМ!$A$34:$A$777,$A410,СВЦЭМ!$B$34:$B$777,N$401)+'СЕТ СН'!$F$13-'СЕТ СН'!$F$23</f>
        <v>-49.449789089999967</v>
      </c>
      <c r="O410" s="37">
        <f>SUMIFS(СВЦЭМ!$L$34:$L$777,СВЦЭМ!$A$34:$A$777,$A410,СВЦЭМ!$B$34:$B$777,O$401)+'СЕТ СН'!$F$13-'СЕТ СН'!$F$23</f>
        <v>-46.269719480000049</v>
      </c>
      <c r="P410" s="37">
        <f>SUMIFS(СВЦЭМ!$L$34:$L$777,СВЦЭМ!$A$34:$A$777,$A410,СВЦЭМ!$B$34:$B$777,P$401)+'СЕТ СН'!$F$13-'СЕТ СН'!$F$23</f>
        <v>-40.111182419999977</v>
      </c>
      <c r="Q410" s="37">
        <f>SUMIFS(СВЦЭМ!$L$34:$L$777,СВЦЭМ!$A$34:$A$777,$A410,СВЦЭМ!$B$34:$B$777,Q$401)+'СЕТ СН'!$F$13-'СЕТ СН'!$F$23</f>
        <v>-40.766554570000039</v>
      </c>
      <c r="R410" s="37">
        <f>SUMIFS(СВЦЭМ!$L$34:$L$777,СВЦЭМ!$A$34:$A$777,$A410,СВЦЭМ!$B$34:$B$777,R$401)+'СЕТ СН'!$F$13-'СЕТ СН'!$F$23</f>
        <v>-37.414017469999976</v>
      </c>
      <c r="S410" s="37">
        <f>SUMIFS(СВЦЭМ!$L$34:$L$777,СВЦЭМ!$A$34:$A$777,$A410,СВЦЭМ!$B$34:$B$777,S$401)+'СЕТ СН'!$F$13-'СЕТ СН'!$F$23</f>
        <v>-101.04601984999999</v>
      </c>
      <c r="T410" s="37">
        <f>SUMIFS(СВЦЭМ!$L$34:$L$777,СВЦЭМ!$A$34:$A$777,$A410,СВЦЭМ!$B$34:$B$777,T$401)+'СЕТ СН'!$F$13-'СЕТ СН'!$F$23</f>
        <v>-133.89582576999999</v>
      </c>
      <c r="U410" s="37">
        <f>SUMIFS(СВЦЭМ!$L$34:$L$777,СВЦЭМ!$A$34:$A$777,$A410,СВЦЭМ!$B$34:$B$777,U$401)+'СЕТ СН'!$F$13-'СЕТ СН'!$F$23</f>
        <v>-134.17886019000002</v>
      </c>
      <c r="V410" s="37">
        <f>SUMIFS(СВЦЭМ!$L$34:$L$777,СВЦЭМ!$A$34:$A$777,$A410,СВЦЭМ!$B$34:$B$777,V$401)+'СЕТ СН'!$F$13-'СЕТ СН'!$F$23</f>
        <v>-99.297000570000023</v>
      </c>
      <c r="W410" s="37">
        <f>SUMIFS(СВЦЭМ!$L$34:$L$777,СВЦЭМ!$A$34:$A$777,$A410,СВЦЭМ!$B$34:$B$777,W$401)+'СЕТ СН'!$F$13-'СЕТ СН'!$F$23</f>
        <v>-52.980609989999948</v>
      </c>
      <c r="X410" s="37">
        <f>SUMIFS(СВЦЭМ!$L$34:$L$777,СВЦЭМ!$A$34:$A$777,$A410,СВЦЭМ!$B$34:$B$777,X$401)+'СЕТ СН'!$F$13-'СЕТ СН'!$F$23</f>
        <v>28.913402130000009</v>
      </c>
      <c r="Y410" s="37">
        <f>SUMIFS(СВЦЭМ!$L$34:$L$777,СВЦЭМ!$A$34:$A$777,$A410,СВЦЭМ!$B$34:$B$777,Y$401)+'СЕТ СН'!$F$13-'СЕТ СН'!$F$23</f>
        <v>109.58952273</v>
      </c>
    </row>
    <row r="411" spans="1:27" ht="15.75" x14ac:dyDescent="0.2">
      <c r="A411" s="36">
        <f t="shared" si="11"/>
        <v>42926</v>
      </c>
      <c r="B411" s="37">
        <f>SUMIFS(СВЦЭМ!$L$34:$L$777,СВЦЭМ!$A$34:$A$777,$A411,СВЦЭМ!$B$34:$B$777,B$401)+'СЕТ СН'!$F$13-'СЕТ СН'!$F$23</f>
        <v>85.155690749999962</v>
      </c>
      <c r="C411" s="37">
        <f>SUMIFS(СВЦЭМ!$L$34:$L$777,СВЦЭМ!$A$34:$A$777,$A411,СВЦЭМ!$B$34:$B$777,C$401)+'СЕТ СН'!$F$13-'СЕТ СН'!$F$23</f>
        <v>143.63370646999999</v>
      </c>
      <c r="D411" s="37">
        <f>SUMIFS(СВЦЭМ!$L$34:$L$777,СВЦЭМ!$A$34:$A$777,$A411,СВЦЭМ!$B$34:$B$777,D$401)+'СЕТ СН'!$F$13-'СЕТ СН'!$F$23</f>
        <v>226.32754799999998</v>
      </c>
      <c r="E411" s="37">
        <f>SUMIFS(СВЦЭМ!$L$34:$L$777,СВЦЭМ!$A$34:$A$777,$A411,СВЦЭМ!$B$34:$B$777,E$401)+'СЕТ СН'!$F$13-'СЕТ СН'!$F$23</f>
        <v>240.16871237999999</v>
      </c>
      <c r="F411" s="37">
        <f>SUMIFS(СВЦЭМ!$L$34:$L$777,СВЦЭМ!$A$34:$A$777,$A411,СВЦЭМ!$B$34:$B$777,F$401)+'СЕТ СН'!$F$13-'СЕТ СН'!$F$23</f>
        <v>205.60044873000004</v>
      </c>
      <c r="G411" s="37">
        <f>SUMIFS(СВЦЭМ!$L$34:$L$777,СВЦЭМ!$A$34:$A$777,$A411,СВЦЭМ!$B$34:$B$777,G$401)+'СЕТ СН'!$F$13-'СЕТ СН'!$F$23</f>
        <v>212.55631953</v>
      </c>
      <c r="H411" s="37">
        <f>SUMIFS(СВЦЭМ!$L$34:$L$777,СВЦЭМ!$A$34:$A$777,$A411,СВЦЭМ!$B$34:$B$777,H$401)+'СЕТ СН'!$F$13-'СЕТ СН'!$F$23</f>
        <v>198.51604779000002</v>
      </c>
      <c r="I411" s="37">
        <f>SUMIFS(СВЦЭМ!$L$34:$L$777,СВЦЭМ!$A$34:$A$777,$A411,СВЦЭМ!$B$34:$B$777,I$401)+'СЕТ СН'!$F$13-'СЕТ СН'!$F$23</f>
        <v>154.50759381</v>
      </c>
      <c r="J411" s="37">
        <f>SUMIFS(СВЦЭМ!$L$34:$L$777,СВЦЭМ!$A$34:$A$777,$A411,СВЦЭМ!$B$34:$B$777,J$401)+'СЕТ СН'!$F$13-'СЕТ СН'!$F$23</f>
        <v>95.134433650000005</v>
      </c>
      <c r="K411" s="37">
        <f>SUMIFS(СВЦЭМ!$L$34:$L$777,СВЦЭМ!$A$34:$A$777,$A411,СВЦЭМ!$B$34:$B$777,K$401)+'СЕТ СН'!$F$13-'СЕТ СН'!$F$23</f>
        <v>26.205396759999985</v>
      </c>
      <c r="L411" s="37">
        <f>SUMIFS(СВЦЭМ!$L$34:$L$777,СВЦЭМ!$A$34:$A$777,$A411,СВЦЭМ!$B$34:$B$777,L$401)+'СЕТ СН'!$F$13-'СЕТ СН'!$F$23</f>
        <v>25.71968296</v>
      </c>
      <c r="M411" s="37">
        <f>SUMIFS(СВЦЭМ!$L$34:$L$777,СВЦЭМ!$A$34:$A$777,$A411,СВЦЭМ!$B$34:$B$777,M$401)+'СЕТ СН'!$F$13-'СЕТ СН'!$F$23</f>
        <v>22.510546309999995</v>
      </c>
      <c r="N411" s="37">
        <f>SUMIFS(СВЦЭМ!$L$34:$L$777,СВЦЭМ!$A$34:$A$777,$A411,СВЦЭМ!$B$34:$B$777,N$401)+'СЕТ СН'!$F$13-'СЕТ СН'!$F$23</f>
        <v>19.762411960000009</v>
      </c>
      <c r="O411" s="37">
        <f>SUMIFS(СВЦЭМ!$L$34:$L$777,СВЦЭМ!$A$34:$A$777,$A411,СВЦЭМ!$B$34:$B$777,O$401)+'СЕТ СН'!$F$13-'СЕТ СН'!$F$23</f>
        <v>26.148764260000007</v>
      </c>
      <c r="P411" s="37">
        <f>SUMIFS(СВЦЭМ!$L$34:$L$777,СВЦЭМ!$A$34:$A$777,$A411,СВЦЭМ!$B$34:$B$777,P$401)+'СЕТ СН'!$F$13-'СЕТ СН'!$F$23</f>
        <v>25.245960060000016</v>
      </c>
      <c r="Q411" s="37">
        <f>SUMIFS(СВЦЭМ!$L$34:$L$777,СВЦЭМ!$A$34:$A$777,$A411,СВЦЭМ!$B$34:$B$777,Q$401)+'СЕТ СН'!$F$13-'СЕТ СН'!$F$23</f>
        <v>27.808326019999981</v>
      </c>
      <c r="R411" s="37">
        <f>SUMIFS(СВЦЭМ!$L$34:$L$777,СВЦЭМ!$A$34:$A$777,$A411,СВЦЭМ!$B$34:$B$777,R$401)+'СЕТ СН'!$F$13-'СЕТ СН'!$F$23</f>
        <v>20.630967469999973</v>
      </c>
      <c r="S411" s="37">
        <f>SUMIFS(СВЦЭМ!$L$34:$L$777,СВЦЭМ!$A$34:$A$777,$A411,СВЦЭМ!$B$34:$B$777,S$401)+'СЕТ СН'!$F$13-'СЕТ СН'!$F$23</f>
        <v>17.706132830000001</v>
      </c>
      <c r="T411" s="37">
        <f>SUMIFS(СВЦЭМ!$L$34:$L$777,СВЦЭМ!$A$34:$A$777,$A411,СВЦЭМ!$B$34:$B$777,T$401)+'СЕТ СН'!$F$13-'СЕТ СН'!$F$23</f>
        <v>21.068513579999944</v>
      </c>
      <c r="U411" s="37">
        <f>SUMIFS(СВЦЭМ!$L$34:$L$777,СВЦЭМ!$A$34:$A$777,$A411,СВЦЭМ!$B$34:$B$777,U$401)+'СЕТ СН'!$F$13-'СЕТ СН'!$F$23</f>
        <v>22.66569764999997</v>
      </c>
      <c r="V411" s="37">
        <f>SUMIFS(СВЦЭМ!$L$34:$L$777,СВЦЭМ!$A$34:$A$777,$A411,СВЦЭМ!$B$34:$B$777,V$401)+'СЕТ СН'!$F$13-'СЕТ СН'!$F$23</f>
        <v>21.657130769999981</v>
      </c>
      <c r="W411" s="37">
        <f>SUMIFS(СВЦЭМ!$L$34:$L$777,СВЦЭМ!$A$34:$A$777,$A411,СВЦЭМ!$B$34:$B$777,W$401)+'СЕТ СН'!$F$13-'СЕТ СН'!$F$23</f>
        <v>8.2017210599999544</v>
      </c>
      <c r="X411" s="37">
        <f>SUMIFS(СВЦЭМ!$L$34:$L$777,СВЦЭМ!$A$34:$A$777,$A411,СВЦЭМ!$B$34:$B$777,X$401)+'СЕТ СН'!$F$13-'СЕТ СН'!$F$23</f>
        <v>10.616163690000008</v>
      </c>
      <c r="Y411" s="37">
        <f>SUMIFS(СВЦЭМ!$L$34:$L$777,СВЦЭМ!$A$34:$A$777,$A411,СВЦЭМ!$B$34:$B$777,Y$401)+'СЕТ СН'!$F$13-'СЕТ СН'!$F$23</f>
        <v>82.160019749999947</v>
      </c>
    </row>
    <row r="412" spans="1:27" ht="15.75" x14ac:dyDescent="0.2">
      <c r="A412" s="36">
        <f t="shared" si="11"/>
        <v>42927</v>
      </c>
      <c r="B412" s="37">
        <f>SUMIFS(СВЦЭМ!$L$34:$L$777,СВЦЭМ!$A$34:$A$777,$A412,СВЦЭМ!$B$34:$B$777,B$401)+'СЕТ СН'!$F$13-'СЕТ СН'!$F$23</f>
        <v>143.79455129999997</v>
      </c>
      <c r="C412" s="37">
        <f>SUMIFS(СВЦЭМ!$L$34:$L$777,СВЦЭМ!$A$34:$A$777,$A412,СВЦЭМ!$B$34:$B$777,C$401)+'СЕТ СН'!$F$13-'СЕТ СН'!$F$23</f>
        <v>153.37853923</v>
      </c>
      <c r="D412" s="37">
        <f>SUMIFS(СВЦЭМ!$L$34:$L$777,СВЦЭМ!$A$34:$A$777,$A412,СВЦЭМ!$B$34:$B$777,D$401)+'СЕТ СН'!$F$13-'СЕТ СН'!$F$23</f>
        <v>239.82428370000002</v>
      </c>
      <c r="E412" s="37">
        <f>SUMIFS(СВЦЭМ!$L$34:$L$777,СВЦЭМ!$A$34:$A$777,$A412,СВЦЭМ!$B$34:$B$777,E$401)+'СЕТ СН'!$F$13-'СЕТ СН'!$F$23</f>
        <v>240.16974619999996</v>
      </c>
      <c r="F412" s="37">
        <f>SUMIFS(СВЦЭМ!$L$34:$L$777,СВЦЭМ!$A$34:$A$777,$A412,СВЦЭМ!$B$34:$B$777,F$401)+'СЕТ СН'!$F$13-'СЕТ СН'!$F$23</f>
        <v>241.27762517999997</v>
      </c>
      <c r="G412" s="37">
        <f>SUMIFS(СВЦЭМ!$L$34:$L$777,СВЦЭМ!$A$34:$A$777,$A412,СВЦЭМ!$B$34:$B$777,G$401)+'СЕТ СН'!$F$13-'СЕТ СН'!$F$23</f>
        <v>240.01529529000004</v>
      </c>
      <c r="H412" s="37">
        <f>SUMIFS(СВЦЭМ!$L$34:$L$777,СВЦЭМ!$A$34:$A$777,$A412,СВЦЭМ!$B$34:$B$777,H$401)+'СЕТ СН'!$F$13-'СЕТ СН'!$F$23</f>
        <v>262.21376155999997</v>
      </c>
      <c r="I412" s="37">
        <f>SUMIFS(СВЦЭМ!$L$34:$L$777,СВЦЭМ!$A$34:$A$777,$A412,СВЦЭМ!$B$34:$B$777,I$401)+'СЕТ СН'!$F$13-'СЕТ СН'!$F$23</f>
        <v>237.02700856000001</v>
      </c>
      <c r="J412" s="37">
        <f>SUMIFS(СВЦЭМ!$L$34:$L$777,СВЦЭМ!$A$34:$A$777,$A412,СВЦЭМ!$B$34:$B$777,J$401)+'СЕТ СН'!$F$13-'СЕТ СН'!$F$23</f>
        <v>145.31764766000003</v>
      </c>
      <c r="K412" s="37">
        <f>SUMIFS(СВЦЭМ!$L$34:$L$777,СВЦЭМ!$A$34:$A$777,$A412,СВЦЭМ!$B$34:$B$777,K$401)+'СЕТ СН'!$F$13-'СЕТ СН'!$F$23</f>
        <v>63.140757750000034</v>
      </c>
      <c r="L412" s="37">
        <f>SUMIFS(СВЦЭМ!$L$34:$L$777,СВЦЭМ!$A$34:$A$777,$A412,СВЦЭМ!$B$34:$B$777,L$401)+'СЕТ СН'!$F$13-'СЕТ СН'!$F$23</f>
        <v>8.6094836800000394</v>
      </c>
      <c r="M412" s="37">
        <f>SUMIFS(СВЦЭМ!$L$34:$L$777,СВЦЭМ!$A$34:$A$777,$A412,СВЦЭМ!$B$34:$B$777,M$401)+'СЕТ СН'!$F$13-'СЕТ СН'!$F$23</f>
        <v>-10.070902649999994</v>
      </c>
      <c r="N412" s="37">
        <f>SUMIFS(СВЦЭМ!$L$34:$L$777,СВЦЭМ!$A$34:$A$777,$A412,СВЦЭМ!$B$34:$B$777,N$401)+'СЕТ СН'!$F$13-'СЕТ СН'!$F$23</f>
        <v>-5.0841374300000552</v>
      </c>
      <c r="O412" s="37">
        <f>SUMIFS(СВЦЭМ!$L$34:$L$777,СВЦЭМ!$A$34:$A$777,$A412,СВЦЭМ!$B$34:$B$777,O$401)+'СЕТ СН'!$F$13-'СЕТ СН'!$F$23</f>
        <v>-5.2789279900000565</v>
      </c>
      <c r="P412" s="37">
        <f>SUMIFS(СВЦЭМ!$L$34:$L$777,СВЦЭМ!$A$34:$A$777,$A412,СВЦЭМ!$B$34:$B$777,P$401)+'СЕТ СН'!$F$13-'СЕТ СН'!$F$23</f>
        <v>-4.4443174100000533</v>
      </c>
      <c r="Q412" s="37">
        <f>SUMIFS(СВЦЭМ!$L$34:$L$777,СВЦЭМ!$A$34:$A$777,$A412,СВЦЭМ!$B$34:$B$777,Q$401)+'СЕТ СН'!$F$13-'СЕТ СН'!$F$23</f>
        <v>-6.205298780000021</v>
      </c>
      <c r="R412" s="37">
        <f>SUMIFS(СВЦЭМ!$L$34:$L$777,СВЦЭМ!$A$34:$A$777,$A412,СВЦЭМ!$B$34:$B$777,R$401)+'СЕТ СН'!$F$13-'СЕТ СН'!$F$23</f>
        <v>1.7132601600000044</v>
      </c>
      <c r="S412" s="37">
        <f>SUMIFS(СВЦЭМ!$L$34:$L$777,СВЦЭМ!$A$34:$A$777,$A412,СВЦЭМ!$B$34:$B$777,S$401)+'СЕТ СН'!$F$13-'СЕТ СН'!$F$23</f>
        <v>3.2581322700000328</v>
      </c>
      <c r="T412" s="37">
        <f>SUMIFS(СВЦЭМ!$L$34:$L$777,СВЦЭМ!$A$34:$A$777,$A412,СВЦЭМ!$B$34:$B$777,T$401)+'СЕТ СН'!$F$13-'СЕТ СН'!$F$23</f>
        <v>14.955777480000052</v>
      </c>
      <c r="U412" s="37">
        <f>SUMIFS(СВЦЭМ!$L$34:$L$777,СВЦЭМ!$A$34:$A$777,$A412,СВЦЭМ!$B$34:$B$777,U$401)+'СЕТ СН'!$F$13-'СЕТ СН'!$F$23</f>
        <v>21.551321030000054</v>
      </c>
      <c r="V412" s="37">
        <f>SUMIFS(СВЦЭМ!$L$34:$L$777,СВЦЭМ!$A$34:$A$777,$A412,СВЦЭМ!$B$34:$B$777,V$401)+'СЕТ СН'!$F$13-'СЕТ СН'!$F$23</f>
        <v>29.692940939999971</v>
      </c>
      <c r="W412" s="37">
        <f>SUMIFS(СВЦЭМ!$L$34:$L$777,СВЦЭМ!$A$34:$A$777,$A412,СВЦЭМ!$B$34:$B$777,W$401)+'СЕТ СН'!$F$13-'СЕТ СН'!$F$23</f>
        <v>41.298801479999952</v>
      </c>
      <c r="X412" s="37">
        <f>SUMIFS(СВЦЭМ!$L$34:$L$777,СВЦЭМ!$A$34:$A$777,$A412,СВЦЭМ!$B$34:$B$777,X$401)+'СЕТ СН'!$F$13-'СЕТ СН'!$F$23</f>
        <v>92.401927979999982</v>
      </c>
      <c r="Y412" s="37">
        <f>SUMIFS(СВЦЭМ!$L$34:$L$777,СВЦЭМ!$A$34:$A$777,$A412,СВЦЭМ!$B$34:$B$777,Y$401)+'СЕТ СН'!$F$13-'СЕТ СН'!$F$23</f>
        <v>133.23667568999997</v>
      </c>
    </row>
    <row r="413" spans="1:27" ht="15.75" x14ac:dyDescent="0.2">
      <c r="A413" s="36">
        <f t="shared" si="11"/>
        <v>42928</v>
      </c>
      <c r="B413" s="37">
        <f>SUMIFS(СВЦЭМ!$L$34:$L$777,СВЦЭМ!$A$34:$A$777,$A413,СВЦЭМ!$B$34:$B$777,B$401)+'СЕТ СН'!$F$13-'СЕТ СН'!$F$23</f>
        <v>149.47697382000001</v>
      </c>
      <c r="C413" s="37">
        <f>SUMIFS(СВЦЭМ!$L$34:$L$777,СВЦЭМ!$A$34:$A$777,$A413,СВЦЭМ!$B$34:$B$777,C$401)+'СЕТ СН'!$F$13-'СЕТ СН'!$F$23</f>
        <v>190.24231381000004</v>
      </c>
      <c r="D413" s="37">
        <f>SUMIFS(СВЦЭМ!$L$34:$L$777,СВЦЭМ!$A$34:$A$777,$A413,СВЦЭМ!$B$34:$B$777,D$401)+'СЕТ СН'!$F$13-'СЕТ СН'!$F$23</f>
        <v>230.59577734000004</v>
      </c>
      <c r="E413" s="37">
        <f>SUMIFS(СВЦЭМ!$L$34:$L$777,СВЦЭМ!$A$34:$A$777,$A413,СВЦЭМ!$B$34:$B$777,E$401)+'СЕТ СН'!$F$13-'СЕТ СН'!$F$23</f>
        <v>234.29796744999999</v>
      </c>
      <c r="F413" s="37">
        <f>SUMIFS(СВЦЭМ!$L$34:$L$777,СВЦЭМ!$A$34:$A$777,$A413,СВЦЭМ!$B$34:$B$777,F$401)+'СЕТ СН'!$F$13-'СЕТ СН'!$F$23</f>
        <v>234.60502770000005</v>
      </c>
      <c r="G413" s="37">
        <f>SUMIFS(СВЦЭМ!$L$34:$L$777,СВЦЭМ!$A$34:$A$777,$A413,СВЦЭМ!$B$34:$B$777,G$401)+'СЕТ СН'!$F$13-'СЕТ СН'!$F$23</f>
        <v>234.41680702999997</v>
      </c>
      <c r="H413" s="37">
        <f>SUMIFS(СВЦЭМ!$L$34:$L$777,СВЦЭМ!$A$34:$A$777,$A413,СВЦЭМ!$B$34:$B$777,H$401)+'СЕТ СН'!$F$13-'СЕТ СН'!$F$23</f>
        <v>257.66685211000004</v>
      </c>
      <c r="I413" s="37">
        <f>SUMIFS(СВЦЭМ!$L$34:$L$777,СВЦЭМ!$A$34:$A$777,$A413,СВЦЭМ!$B$34:$B$777,I$401)+'СЕТ СН'!$F$13-'СЕТ СН'!$F$23</f>
        <v>254.11579433999998</v>
      </c>
      <c r="J413" s="37">
        <f>SUMIFS(СВЦЭМ!$L$34:$L$777,СВЦЭМ!$A$34:$A$777,$A413,СВЦЭМ!$B$34:$B$777,J$401)+'СЕТ СН'!$F$13-'СЕТ СН'!$F$23</f>
        <v>155.13580944</v>
      </c>
      <c r="K413" s="37">
        <f>SUMIFS(СВЦЭМ!$L$34:$L$777,СВЦЭМ!$A$34:$A$777,$A413,СВЦЭМ!$B$34:$B$777,K$401)+'СЕТ СН'!$F$13-'СЕТ СН'!$F$23</f>
        <v>73.381887829999982</v>
      </c>
      <c r="L413" s="37">
        <f>SUMIFS(СВЦЭМ!$L$34:$L$777,СВЦЭМ!$A$34:$A$777,$A413,СВЦЭМ!$B$34:$B$777,L$401)+'СЕТ СН'!$F$13-'СЕТ СН'!$F$23</f>
        <v>16.043022719999954</v>
      </c>
      <c r="M413" s="37">
        <f>SUMIFS(СВЦЭМ!$L$34:$L$777,СВЦЭМ!$A$34:$A$777,$A413,СВЦЭМ!$B$34:$B$777,M$401)+'СЕТ СН'!$F$13-'СЕТ СН'!$F$23</f>
        <v>-5.0149119300000393</v>
      </c>
      <c r="N413" s="37">
        <f>SUMIFS(СВЦЭМ!$L$34:$L$777,СВЦЭМ!$A$34:$A$777,$A413,СВЦЭМ!$B$34:$B$777,N$401)+'СЕТ СН'!$F$13-'СЕТ СН'!$F$23</f>
        <v>2.4013639199999943</v>
      </c>
      <c r="O413" s="37">
        <f>SUMIFS(СВЦЭМ!$L$34:$L$777,СВЦЭМ!$A$34:$A$777,$A413,СВЦЭМ!$B$34:$B$777,O$401)+'СЕТ СН'!$F$13-'СЕТ СН'!$F$23</f>
        <v>5.3139348500000096</v>
      </c>
      <c r="P413" s="37">
        <f>SUMIFS(СВЦЭМ!$L$34:$L$777,СВЦЭМ!$A$34:$A$777,$A413,СВЦЭМ!$B$34:$B$777,P$401)+'СЕТ СН'!$F$13-'СЕТ СН'!$F$23</f>
        <v>4.1728743899999472</v>
      </c>
      <c r="Q413" s="37">
        <f>SUMIFS(СВЦЭМ!$L$34:$L$777,СВЦЭМ!$A$34:$A$777,$A413,СВЦЭМ!$B$34:$B$777,Q$401)+'СЕТ СН'!$F$13-'СЕТ СН'!$F$23</f>
        <v>3.8164526599999817</v>
      </c>
      <c r="R413" s="37">
        <f>SUMIFS(СВЦЭМ!$L$34:$L$777,СВЦЭМ!$A$34:$A$777,$A413,СВЦЭМ!$B$34:$B$777,R$401)+'СЕТ СН'!$F$13-'СЕТ СН'!$F$23</f>
        <v>9.1640055699999721</v>
      </c>
      <c r="S413" s="37">
        <f>SUMIFS(СВЦЭМ!$L$34:$L$777,СВЦЭМ!$A$34:$A$777,$A413,СВЦЭМ!$B$34:$B$777,S$401)+'СЕТ СН'!$F$13-'СЕТ СН'!$F$23</f>
        <v>9.4783071499999778</v>
      </c>
      <c r="T413" s="37">
        <f>SUMIFS(СВЦЭМ!$L$34:$L$777,СВЦЭМ!$A$34:$A$777,$A413,СВЦЭМ!$B$34:$B$777,T$401)+'СЕТ СН'!$F$13-'СЕТ СН'!$F$23</f>
        <v>15.073427599999945</v>
      </c>
      <c r="U413" s="37">
        <f>SUMIFS(СВЦЭМ!$L$34:$L$777,СВЦЭМ!$A$34:$A$777,$A413,СВЦЭМ!$B$34:$B$777,U$401)+'СЕТ СН'!$F$13-'СЕТ СН'!$F$23</f>
        <v>19.897765339999978</v>
      </c>
      <c r="V413" s="37">
        <f>SUMIFS(СВЦЭМ!$L$34:$L$777,СВЦЭМ!$A$34:$A$777,$A413,СВЦЭМ!$B$34:$B$777,V$401)+'СЕТ СН'!$F$13-'СЕТ СН'!$F$23</f>
        <v>33.323396979999984</v>
      </c>
      <c r="W413" s="37">
        <f>SUMIFS(СВЦЭМ!$L$34:$L$777,СВЦЭМ!$A$34:$A$777,$A413,СВЦЭМ!$B$34:$B$777,W$401)+'СЕТ СН'!$F$13-'СЕТ СН'!$F$23</f>
        <v>50.610787559999949</v>
      </c>
      <c r="X413" s="37">
        <f>SUMIFS(СВЦЭМ!$L$34:$L$777,СВЦЭМ!$A$34:$A$777,$A413,СВЦЭМ!$B$34:$B$777,X$401)+'СЕТ СН'!$F$13-'СЕТ СН'!$F$23</f>
        <v>106.60955547000003</v>
      </c>
      <c r="Y413" s="37">
        <f>SUMIFS(СВЦЭМ!$L$34:$L$777,СВЦЭМ!$A$34:$A$777,$A413,СВЦЭМ!$B$34:$B$777,Y$401)+'СЕТ СН'!$F$13-'СЕТ СН'!$F$23</f>
        <v>128.38100510000004</v>
      </c>
    </row>
    <row r="414" spans="1:27" ht="15.75" x14ac:dyDescent="0.2">
      <c r="A414" s="36">
        <f t="shared" si="11"/>
        <v>42929</v>
      </c>
      <c r="B414" s="37">
        <f>SUMIFS(СВЦЭМ!$L$34:$L$777,СВЦЭМ!$A$34:$A$777,$A414,СВЦЭМ!$B$34:$B$777,B$401)+'СЕТ СН'!$F$13-'СЕТ СН'!$F$23</f>
        <v>133.14548976000003</v>
      </c>
      <c r="C414" s="37">
        <f>SUMIFS(СВЦЭМ!$L$34:$L$777,СВЦЭМ!$A$34:$A$777,$A414,СВЦЭМ!$B$34:$B$777,C$401)+'СЕТ СН'!$F$13-'СЕТ СН'!$F$23</f>
        <v>182.62303383999995</v>
      </c>
      <c r="D414" s="37">
        <f>SUMIFS(СВЦЭМ!$L$34:$L$777,СВЦЭМ!$A$34:$A$777,$A414,СВЦЭМ!$B$34:$B$777,D$401)+'СЕТ СН'!$F$13-'СЕТ СН'!$F$23</f>
        <v>239.47729161999996</v>
      </c>
      <c r="E414" s="37">
        <f>SUMIFS(СВЦЭМ!$L$34:$L$777,СВЦЭМ!$A$34:$A$777,$A414,СВЦЭМ!$B$34:$B$777,E$401)+'СЕТ СН'!$F$13-'СЕТ СН'!$F$23</f>
        <v>242.03929326000002</v>
      </c>
      <c r="F414" s="37">
        <f>SUMIFS(СВЦЭМ!$L$34:$L$777,СВЦЭМ!$A$34:$A$777,$A414,СВЦЭМ!$B$34:$B$777,F$401)+'СЕТ СН'!$F$13-'СЕТ СН'!$F$23</f>
        <v>245.27271189999999</v>
      </c>
      <c r="G414" s="37">
        <f>SUMIFS(СВЦЭМ!$L$34:$L$777,СВЦЭМ!$A$34:$A$777,$A414,СВЦЭМ!$B$34:$B$777,G$401)+'СЕТ СН'!$F$13-'СЕТ СН'!$F$23</f>
        <v>245.25925520999999</v>
      </c>
      <c r="H414" s="37">
        <f>SUMIFS(СВЦЭМ!$L$34:$L$777,СВЦЭМ!$A$34:$A$777,$A414,СВЦЭМ!$B$34:$B$777,H$401)+'СЕТ СН'!$F$13-'СЕТ СН'!$F$23</f>
        <v>261.63737490999995</v>
      </c>
      <c r="I414" s="37">
        <f>SUMIFS(СВЦЭМ!$L$34:$L$777,СВЦЭМ!$A$34:$A$777,$A414,СВЦЭМ!$B$34:$B$777,I$401)+'СЕТ СН'!$F$13-'СЕТ СН'!$F$23</f>
        <v>196.88204800999995</v>
      </c>
      <c r="J414" s="37">
        <f>SUMIFS(СВЦЭМ!$L$34:$L$777,СВЦЭМ!$A$34:$A$777,$A414,СВЦЭМ!$B$34:$B$777,J$401)+'СЕТ СН'!$F$13-'СЕТ СН'!$F$23</f>
        <v>107.75712909000003</v>
      </c>
      <c r="K414" s="37">
        <f>SUMIFS(СВЦЭМ!$L$34:$L$777,СВЦЭМ!$A$34:$A$777,$A414,СВЦЭМ!$B$34:$B$777,K$401)+'СЕТ СН'!$F$13-'СЕТ СН'!$F$23</f>
        <v>38.994361649999973</v>
      </c>
      <c r="L414" s="37">
        <f>SUMIFS(СВЦЭМ!$L$34:$L$777,СВЦЭМ!$A$34:$A$777,$A414,СВЦЭМ!$B$34:$B$777,L$401)+'СЕТ СН'!$F$13-'СЕТ СН'!$F$23</f>
        <v>-14.470478830000047</v>
      </c>
      <c r="M414" s="37">
        <f>SUMIFS(СВЦЭМ!$L$34:$L$777,СВЦЭМ!$A$34:$A$777,$A414,СВЦЭМ!$B$34:$B$777,M$401)+'СЕТ СН'!$F$13-'СЕТ СН'!$F$23</f>
        <v>-35.290010609999968</v>
      </c>
      <c r="N414" s="37">
        <f>SUMIFS(СВЦЭМ!$L$34:$L$777,СВЦЭМ!$A$34:$A$777,$A414,СВЦЭМ!$B$34:$B$777,N$401)+'СЕТ СН'!$F$13-'СЕТ СН'!$F$23</f>
        <v>-29.962782599999969</v>
      </c>
      <c r="O414" s="37">
        <f>SUMIFS(СВЦЭМ!$L$34:$L$777,СВЦЭМ!$A$34:$A$777,$A414,СВЦЭМ!$B$34:$B$777,O$401)+'СЕТ СН'!$F$13-'СЕТ СН'!$F$23</f>
        <v>-30.278258729999948</v>
      </c>
      <c r="P414" s="37">
        <f>SUMIFS(СВЦЭМ!$L$34:$L$777,СВЦЭМ!$A$34:$A$777,$A414,СВЦЭМ!$B$34:$B$777,P$401)+'СЕТ СН'!$F$13-'СЕТ СН'!$F$23</f>
        <v>-31.128817759999947</v>
      </c>
      <c r="Q414" s="37">
        <f>SUMIFS(СВЦЭМ!$L$34:$L$777,СВЦЭМ!$A$34:$A$777,$A414,СВЦЭМ!$B$34:$B$777,Q$401)+'СЕТ СН'!$F$13-'СЕТ СН'!$F$23</f>
        <v>-31.176526569999965</v>
      </c>
      <c r="R414" s="37">
        <f>SUMIFS(СВЦЭМ!$L$34:$L$777,СВЦЭМ!$A$34:$A$777,$A414,СВЦЭМ!$B$34:$B$777,R$401)+'СЕТ СН'!$F$13-'СЕТ СН'!$F$23</f>
        <v>-26.094909039999948</v>
      </c>
      <c r="S414" s="37">
        <f>SUMIFS(СВЦЭМ!$L$34:$L$777,СВЦЭМ!$A$34:$A$777,$A414,СВЦЭМ!$B$34:$B$777,S$401)+'СЕТ СН'!$F$13-'СЕТ СН'!$F$23</f>
        <v>-19.850537300000042</v>
      </c>
      <c r="T414" s="37">
        <f>SUMIFS(СВЦЭМ!$L$34:$L$777,СВЦЭМ!$A$34:$A$777,$A414,СВЦЭМ!$B$34:$B$777,T$401)+'СЕТ СН'!$F$13-'СЕТ СН'!$F$23</f>
        <v>7.8435351699999956</v>
      </c>
      <c r="U414" s="37">
        <f>SUMIFS(СВЦЭМ!$L$34:$L$777,СВЦЭМ!$A$34:$A$777,$A414,СВЦЭМ!$B$34:$B$777,U$401)+'СЕТ СН'!$F$13-'СЕТ СН'!$F$23</f>
        <v>21.362303320000024</v>
      </c>
      <c r="V414" s="37">
        <f>SUMIFS(СВЦЭМ!$L$34:$L$777,СВЦЭМ!$A$34:$A$777,$A414,СВЦЭМ!$B$34:$B$777,V$401)+'СЕТ СН'!$F$13-'СЕТ СН'!$F$23</f>
        <v>37.022437530000047</v>
      </c>
      <c r="W414" s="37">
        <f>SUMIFS(СВЦЭМ!$L$34:$L$777,СВЦЭМ!$A$34:$A$777,$A414,СВЦЭМ!$B$34:$B$777,W$401)+'СЕТ СН'!$F$13-'СЕТ СН'!$F$23</f>
        <v>64.088476420000006</v>
      </c>
      <c r="X414" s="37">
        <f>SUMIFS(СВЦЭМ!$L$34:$L$777,СВЦЭМ!$A$34:$A$777,$A414,СВЦЭМ!$B$34:$B$777,X$401)+'СЕТ СН'!$F$13-'СЕТ СН'!$F$23</f>
        <v>110.42541588999995</v>
      </c>
      <c r="Y414" s="37">
        <f>SUMIFS(СВЦЭМ!$L$34:$L$777,СВЦЭМ!$A$34:$A$777,$A414,СВЦЭМ!$B$34:$B$777,Y$401)+'СЕТ СН'!$F$13-'СЕТ СН'!$F$23</f>
        <v>135.57078893000005</v>
      </c>
    </row>
    <row r="415" spans="1:27" ht="15.75" x14ac:dyDescent="0.2">
      <c r="A415" s="36">
        <f t="shared" si="11"/>
        <v>42930</v>
      </c>
      <c r="B415" s="37">
        <f>SUMIFS(СВЦЭМ!$L$34:$L$777,СВЦЭМ!$A$34:$A$777,$A415,СВЦЭМ!$B$34:$B$777,B$401)+'СЕТ СН'!$F$13-'СЕТ СН'!$F$23</f>
        <v>144.18683899999996</v>
      </c>
      <c r="C415" s="37">
        <f>SUMIFS(СВЦЭМ!$L$34:$L$777,СВЦЭМ!$A$34:$A$777,$A415,СВЦЭМ!$B$34:$B$777,C$401)+'СЕТ СН'!$F$13-'СЕТ СН'!$F$23</f>
        <v>138.29491986999994</v>
      </c>
      <c r="D415" s="37">
        <f>SUMIFS(СВЦЭМ!$L$34:$L$777,СВЦЭМ!$A$34:$A$777,$A415,СВЦЭМ!$B$34:$B$777,D$401)+'СЕТ СН'!$F$13-'СЕТ СН'!$F$23</f>
        <v>193.78621282999995</v>
      </c>
      <c r="E415" s="37">
        <f>SUMIFS(СВЦЭМ!$L$34:$L$777,СВЦЭМ!$A$34:$A$777,$A415,СВЦЭМ!$B$34:$B$777,E$401)+'СЕТ СН'!$F$13-'СЕТ СН'!$F$23</f>
        <v>185.78089323999995</v>
      </c>
      <c r="F415" s="37">
        <f>SUMIFS(СВЦЭМ!$L$34:$L$777,СВЦЭМ!$A$34:$A$777,$A415,СВЦЭМ!$B$34:$B$777,F$401)+'СЕТ СН'!$F$13-'СЕТ СН'!$F$23</f>
        <v>183.30150972000001</v>
      </c>
      <c r="G415" s="37">
        <f>SUMIFS(СВЦЭМ!$L$34:$L$777,СВЦЭМ!$A$34:$A$777,$A415,СВЦЭМ!$B$34:$B$777,G$401)+'СЕТ СН'!$F$13-'СЕТ СН'!$F$23</f>
        <v>187.62417946000005</v>
      </c>
      <c r="H415" s="37">
        <f>SUMIFS(СВЦЭМ!$L$34:$L$777,СВЦЭМ!$A$34:$A$777,$A415,СВЦЭМ!$B$34:$B$777,H$401)+'СЕТ СН'!$F$13-'СЕТ СН'!$F$23</f>
        <v>213.05171519999999</v>
      </c>
      <c r="I415" s="37">
        <f>SUMIFS(СВЦЭМ!$L$34:$L$777,СВЦЭМ!$A$34:$A$777,$A415,СВЦЭМ!$B$34:$B$777,I$401)+'СЕТ СН'!$F$13-'СЕТ СН'!$F$23</f>
        <v>179.72934703999999</v>
      </c>
      <c r="J415" s="37">
        <f>SUMIFS(СВЦЭМ!$L$34:$L$777,СВЦЭМ!$A$34:$A$777,$A415,СВЦЭМ!$B$34:$B$777,J$401)+'СЕТ СН'!$F$13-'СЕТ СН'!$F$23</f>
        <v>76.485761160000038</v>
      </c>
      <c r="K415" s="37">
        <f>SUMIFS(СВЦЭМ!$L$34:$L$777,СВЦЭМ!$A$34:$A$777,$A415,СВЦЭМ!$B$34:$B$777,K$401)+'СЕТ СН'!$F$13-'СЕТ СН'!$F$23</f>
        <v>31.640186520000043</v>
      </c>
      <c r="L415" s="37">
        <f>SUMIFS(СВЦЭМ!$L$34:$L$777,СВЦЭМ!$A$34:$A$777,$A415,СВЦЭМ!$B$34:$B$777,L$401)+'СЕТ СН'!$F$13-'СЕТ СН'!$F$23</f>
        <v>-1.9627069099999517</v>
      </c>
      <c r="M415" s="37">
        <f>SUMIFS(СВЦЭМ!$L$34:$L$777,СВЦЭМ!$A$34:$A$777,$A415,СВЦЭМ!$B$34:$B$777,M$401)+'СЕТ СН'!$F$13-'СЕТ СН'!$F$23</f>
        <v>-5.2805833800000528</v>
      </c>
      <c r="N415" s="37">
        <f>SUMIFS(СВЦЭМ!$L$34:$L$777,СВЦЭМ!$A$34:$A$777,$A415,СВЦЭМ!$B$34:$B$777,N$401)+'СЕТ СН'!$F$13-'СЕТ СН'!$F$23</f>
        <v>-10.02525369</v>
      </c>
      <c r="O415" s="37">
        <f>SUMIFS(СВЦЭМ!$L$34:$L$777,СВЦЭМ!$A$34:$A$777,$A415,СВЦЭМ!$B$34:$B$777,O$401)+'СЕТ СН'!$F$13-'СЕТ СН'!$F$23</f>
        <v>-7.7687308399999893</v>
      </c>
      <c r="P415" s="37">
        <f>SUMIFS(СВЦЭМ!$L$34:$L$777,СВЦЭМ!$A$34:$A$777,$A415,СВЦЭМ!$B$34:$B$777,P$401)+'СЕТ СН'!$F$13-'СЕТ СН'!$F$23</f>
        <v>-8.035121150000009</v>
      </c>
      <c r="Q415" s="37">
        <f>SUMIFS(СВЦЭМ!$L$34:$L$777,СВЦЭМ!$A$34:$A$777,$A415,СВЦЭМ!$B$34:$B$777,Q$401)+'СЕТ СН'!$F$13-'СЕТ СН'!$F$23</f>
        <v>-5.2645837799999526</v>
      </c>
      <c r="R415" s="37">
        <f>SUMIFS(СВЦЭМ!$L$34:$L$777,СВЦЭМ!$A$34:$A$777,$A415,СВЦЭМ!$B$34:$B$777,R$401)+'СЕТ СН'!$F$13-'СЕТ СН'!$F$23</f>
        <v>-8.4460497699999451</v>
      </c>
      <c r="S415" s="37">
        <f>SUMIFS(СВЦЭМ!$L$34:$L$777,СВЦЭМ!$A$34:$A$777,$A415,СВЦЭМ!$B$34:$B$777,S$401)+'СЕТ СН'!$F$13-'СЕТ СН'!$F$23</f>
        <v>-10.099103770000056</v>
      </c>
      <c r="T415" s="37">
        <f>SUMIFS(СВЦЭМ!$L$34:$L$777,СВЦЭМ!$A$34:$A$777,$A415,СВЦЭМ!$B$34:$B$777,T$401)+'СЕТ СН'!$F$13-'СЕТ СН'!$F$23</f>
        <v>-14.968375850000029</v>
      </c>
      <c r="U415" s="37">
        <f>SUMIFS(СВЦЭМ!$L$34:$L$777,СВЦЭМ!$A$34:$A$777,$A415,СВЦЭМ!$B$34:$B$777,U$401)+'СЕТ СН'!$F$13-'СЕТ СН'!$F$23</f>
        <v>-23.18076431999998</v>
      </c>
      <c r="V415" s="37">
        <f>SUMIFS(СВЦЭМ!$L$34:$L$777,СВЦЭМ!$A$34:$A$777,$A415,СВЦЭМ!$B$34:$B$777,V$401)+'СЕТ СН'!$F$13-'СЕТ СН'!$F$23</f>
        <v>-22.866062280000051</v>
      </c>
      <c r="W415" s="37">
        <f>SUMIFS(СВЦЭМ!$L$34:$L$777,СВЦЭМ!$A$34:$A$777,$A415,СВЦЭМ!$B$34:$B$777,W$401)+'СЕТ СН'!$F$13-'СЕТ СН'!$F$23</f>
        <v>-19.474181820000013</v>
      </c>
      <c r="X415" s="37">
        <f>SUMIFS(СВЦЭМ!$L$34:$L$777,СВЦЭМ!$A$34:$A$777,$A415,СВЦЭМ!$B$34:$B$777,X$401)+'СЕТ СН'!$F$13-'СЕТ СН'!$F$23</f>
        <v>-9.0298599799999693</v>
      </c>
      <c r="Y415" s="37">
        <f>SUMIFS(СВЦЭМ!$L$34:$L$777,СВЦЭМ!$A$34:$A$777,$A415,СВЦЭМ!$B$34:$B$777,Y$401)+'СЕТ СН'!$F$13-'СЕТ СН'!$F$23</f>
        <v>0.50572218000002067</v>
      </c>
    </row>
    <row r="416" spans="1:27" ht="15.75" x14ac:dyDescent="0.2">
      <c r="A416" s="36">
        <f t="shared" si="11"/>
        <v>42931</v>
      </c>
      <c r="B416" s="37">
        <f>SUMIFS(СВЦЭМ!$L$34:$L$777,СВЦЭМ!$A$34:$A$777,$A416,СВЦЭМ!$B$34:$B$777,B$401)+'СЕТ СН'!$F$13-'СЕТ СН'!$F$23</f>
        <v>88.32131996999999</v>
      </c>
      <c r="C416" s="37">
        <f>SUMIFS(СВЦЭМ!$L$34:$L$777,СВЦЭМ!$A$34:$A$777,$A416,СВЦЭМ!$B$34:$B$777,C$401)+'СЕТ СН'!$F$13-'СЕТ СН'!$F$23</f>
        <v>151.89553756999999</v>
      </c>
      <c r="D416" s="37">
        <f>SUMIFS(СВЦЭМ!$L$34:$L$777,СВЦЭМ!$A$34:$A$777,$A416,СВЦЭМ!$B$34:$B$777,D$401)+'СЕТ СН'!$F$13-'СЕТ СН'!$F$23</f>
        <v>200.05243325000004</v>
      </c>
      <c r="E416" s="37">
        <f>SUMIFS(СВЦЭМ!$L$34:$L$777,СВЦЭМ!$A$34:$A$777,$A416,СВЦЭМ!$B$34:$B$777,E$401)+'СЕТ СН'!$F$13-'СЕТ СН'!$F$23</f>
        <v>202.78424831999996</v>
      </c>
      <c r="F416" s="37">
        <f>SUMIFS(СВЦЭМ!$L$34:$L$777,СВЦЭМ!$A$34:$A$777,$A416,СВЦЭМ!$B$34:$B$777,F$401)+'СЕТ СН'!$F$13-'СЕТ СН'!$F$23</f>
        <v>206.18774346999999</v>
      </c>
      <c r="G416" s="37">
        <f>SUMIFS(СВЦЭМ!$L$34:$L$777,СВЦЭМ!$A$34:$A$777,$A416,СВЦЭМ!$B$34:$B$777,G$401)+'СЕТ СН'!$F$13-'СЕТ СН'!$F$23</f>
        <v>204.74109056999998</v>
      </c>
      <c r="H416" s="37">
        <f>SUMIFS(СВЦЭМ!$L$34:$L$777,СВЦЭМ!$A$34:$A$777,$A416,СВЦЭМ!$B$34:$B$777,H$401)+'СЕТ СН'!$F$13-'СЕТ СН'!$F$23</f>
        <v>201.86706034999997</v>
      </c>
      <c r="I416" s="37">
        <f>SUMIFS(СВЦЭМ!$L$34:$L$777,СВЦЭМ!$A$34:$A$777,$A416,СВЦЭМ!$B$34:$B$777,I$401)+'СЕТ СН'!$F$13-'СЕТ СН'!$F$23</f>
        <v>143.55200078999997</v>
      </c>
      <c r="J416" s="37">
        <f>SUMIFS(СВЦЭМ!$L$34:$L$777,СВЦЭМ!$A$34:$A$777,$A416,СВЦЭМ!$B$34:$B$777,J$401)+'СЕТ СН'!$F$13-'СЕТ СН'!$F$23</f>
        <v>61.46197116999997</v>
      </c>
      <c r="K416" s="37">
        <f>SUMIFS(СВЦЭМ!$L$34:$L$777,СВЦЭМ!$A$34:$A$777,$A416,СВЦЭМ!$B$34:$B$777,K$401)+'СЕТ СН'!$F$13-'СЕТ СН'!$F$23</f>
        <v>21.999593440000012</v>
      </c>
      <c r="L416" s="37">
        <f>SUMIFS(СВЦЭМ!$L$34:$L$777,СВЦЭМ!$A$34:$A$777,$A416,СВЦЭМ!$B$34:$B$777,L$401)+'СЕТ СН'!$F$13-'СЕТ СН'!$F$23</f>
        <v>14.226939180000045</v>
      </c>
      <c r="M416" s="37">
        <f>SUMIFS(СВЦЭМ!$L$34:$L$777,СВЦЭМ!$A$34:$A$777,$A416,СВЦЭМ!$B$34:$B$777,M$401)+'СЕТ СН'!$F$13-'СЕТ СН'!$F$23</f>
        <v>13.180600339999955</v>
      </c>
      <c r="N416" s="37">
        <f>SUMIFS(СВЦЭМ!$L$34:$L$777,СВЦЭМ!$A$34:$A$777,$A416,СВЦЭМ!$B$34:$B$777,N$401)+'СЕТ СН'!$F$13-'СЕТ СН'!$F$23</f>
        <v>8.5342502600000216</v>
      </c>
      <c r="O416" s="37">
        <f>SUMIFS(СВЦЭМ!$L$34:$L$777,СВЦЭМ!$A$34:$A$777,$A416,СВЦЭМ!$B$34:$B$777,O$401)+'СЕТ СН'!$F$13-'СЕТ СН'!$F$23</f>
        <v>2.2765321299999641</v>
      </c>
      <c r="P416" s="37">
        <f>SUMIFS(СВЦЭМ!$L$34:$L$777,СВЦЭМ!$A$34:$A$777,$A416,СВЦЭМ!$B$34:$B$777,P$401)+'СЕТ СН'!$F$13-'СЕТ СН'!$F$23</f>
        <v>1.2457774399999835</v>
      </c>
      <c r="Q416" s="37">
        <f>SUMIFS(СВЦЭМ!$L$34:$L$777,СВЦЭМ!$A$34:$A$777,$A416,СВЦЭМ!$B$34:$B$777,Q$401)+'СЕТ СН'!$F$13-'СЕТ СН'!$F$23</f>
        <v>1.5040586899999653</v>
      </c>
      <c r="R416" s="37">
        <f>SUMIFS(СВЦЭМ!$L$34:$L$777,СВЦЭМ!$A$34:$A$777,$A416,СВЦЭМ!$B$34:$B$777,R$401)+'СЕТ СН'!$F$13-'СЕТ СН'!$F$23</f>
        <v>-4.1727590000050441E-2</v>
      </c>
      <c r="S416" s="37">
        <f>SUMIFS(СВЦЭМ!$L$34:$L$777,СВЦЭМ!$A$34:$A$777,$A416,СВЦЭМ!$B$34:$B$777,S$401)+'СЕТ СН'!$F$13-'СЕТ СН'!$F$23</f>
        <v>0.64824596000005386</v>
      </c>
      <c r="T416" s="37">
        <f>SUMIFS(СВЦЭМ!$L$34:$L$777,СВЦЭМ!$A$34:$A$777,$A416,СВЦЭМ!$B$34:$B$777,T$401)+'СЕТ СН'!$F$13-'СЕТ СН'!$F$23</f>
        <v>-0.94473124000001008</v>
      </c>
      <c r="U416" s="37">
        <f>SUMIFS(СВЦЭМ!$L$34:$L$777,СВЦЭМ!$A$34:$A$777,$A416,СВЦЭМ!$B$34:$B$777,U$401)+'СЕТ СН'!$F$13-'СЕТ СН'!$F$23</f>
        <v>-0.94190246000005118</v>
      </c>
      <c r="V416" s="37">
        <f>SUMIFS(СВЦЭМ!$L$34:$L$777,СВЦЭМ!$A$34:$A$777,$A416,СВЦЭМ!$B$34:$B$777,V$401)+'СЕТ СН'!$F$13-'СЕТ СН'!$F$23</f>
        <v>14.811516959999949</v>
      </c>
      <c r="W416" s="37">
        <f>SUMIFS(СВЦЭМ!$L$34:$L$777,СВЦЭМ!$A$34:$A$777,$A416,СВЦЭМ!$B$34:$B$777,W$401)+'СЕТ СН'!$F$13-'СЕТ СН'!$F$23</f>
        <v>-0.32030989999998383</v>
      </c>
      <c r="X416" s="37">
        <f>SUMIFS(СВЦЭМ!$L$34:$L$777,СВЦЭМ!$A$34:$A$777,$A416,СВЦЭМ!$B$34:$B$777,X$401)+'СЕТ СН'!$F$13-'СЕТ СН'!$F$23</f>
        <v>-15.067358760000047</v>
      </c>
      <c r="Y416" s="37">
        <f>SUMIFS(СВЦЭМ!$L$34:$L$777,СВЦЭМ!$A$34:$A$777,$A416,СВЦЭМ!$B$34:$B$777,Y$401)+'СЕТ СН'!$F$13-'СЕТ СН'!$F$23</f>
        <v>45.577016169999979</v>
      </c>
    </row>
    <row r="417" spans="1:25" ht="15.75" x14ac:dyDescent="0.2">
      <c r="A417" s="36">
        <f t="shared" si="11"/>
        <v>42932</v>
      </c>
      <c r="B417" s="37">
        <f>SUMIFS(СВЦЭМ!$L$34:$L$777,СВЦЭМ!$A$34:$A$777,$A417,СВЦЭМ!$B$34:$B$777,B$401)+'СЕТ СН'!$F$13-'СЕТ СН'!$F$23</f>
        <v>150.85866379000004</v>
      </c>
      <c r="C417" s="37">
        <f>SUMIFS(СВЦЭМ!$L$34:$L$777,СВЦЭМ!$A$34:$A$777,$A417,СВЦЭМ!$B$34:$B$777,C$401)+'СЕТ СН'!$F$13-'СЕТ СН'!$F$23</f>
        <v>217.48661688000004</v>
      </c>
      <c r="D417" s="37">
        <f>SUMIFS(СВЦЭМ!$L$34:$L$777,СВЦЭМ!$A$34:$A$777,$A417,СВЦЭМ!$B$34:$B$777,D$401)+'СЕТ СН'!$F$13-'СЕТ СН'!$F$23</f>
        <v>248.78782898999998</v>
      </c>
      <c r="E417" s="37">
        <f>SUMIFS(СВЦЭМ!$L$34:$L$777,СВЦЭМ!$A$34:$A$777,$A417,СВЦЭМ!$B$34:$B$777,E$401)+'СЕТ СН'!$F$13-'СЕТ СН'!$F$23</f>
        <v>243.79291429</v>
      </c>
      <c r="F417" s="37">
        <f>SUMIFS(СВЦЭМ!$L$34:$L$777,СВЦЭМ!$A$34:$A$777,$A417,СВЦЭМ!$B$34:$B$777,F$401)+'СЕТ СН'!$F$13-'СЕТ СН'!$F$23</f>
        <v>238.60949575999996</v>
      </c>
      <c r="G417" s="37">
        <f>SUMIFS(СВЦЭМ!$L$34:$L$777,СВЦЭМ!$A$34:$A$777,$A417,СВЦЭМ!$B$34:$B$777,G$401)+'СЕТ СН'!$F$13-'СЕТ СН'!$F$23</f>
        <v>236.83073263000006</v>
      </c>
      <c r="H417" s="37">
        <f>SUMIFS(СВЦЭМ!$L$34:$L$777,СВЦЭМ!$A$34:$A$777,$A417,СВЦЭМ!$B$34:$B$777,H$401)+'СЕТ СН'!$F$13-'СЕТ СН'!$F$23</f>
        <v>248.55226558000004</v>
      </c>
      <c r="I417" s="37">
        <f>SUMIFS(СВЦЭМ!$L$34:$L$777,СВЦЭМ!$A$34:$A$777,$A417,СВЦЭМ!$B$34:$B$777,I$401)+'СЕТ СН'!$F$13-'СЕТ СН'!$F$23</f>
        <v>195.75785158999997</v>
      </c>
      <c r="J417" s="37">
        <f>SUMIFS(СВЦЭМ!$L$34:$L$777,СВЦЭМ!$A$34:$A$777,$A417,СВЦЭМ!$B$34:$B$777,J$401)+'СЕТ СН'!$F$13-'СЕТ СН'!$F$23</f>
        <v>107.52240420999999</v>
      </c>
      <c r="K417" s="37">
        <f>SUMIFS(СВЦЭМ!$L$34:$L$777,СВЦЭМ!$A$34:$A$777,$A417,СВЦЭМ!$B$34:$B$777,K$401)+'СЕТ СН'!$F$13-'СЕТ СН'!$F$23</f>
        <v>13.242690509999989</v>
      </c>
      <c r="L417" s="37">
        <f>SUMIFS(СВЦЭМ!$L$34:$L$777,СВЦЭМ!$A$34:$A$777,$A417,СВЦЭМ!$B$34:$B$777,L$401)+'СЕТ СН'!$F$13-'СЕТ СН'!$F$23</f>
        <v>-35.560625579999964</v>
      </c>
      <c r="M417" s="37">
        <f>SUMIFS(СВЦЭМ!$L$34:$L$777,СВЦЭМ!$A$34:$A$777,$A417,СВЦЭМ!$B$34:$B$777,M$401)+'СЕТ СН'!$F$13-'СЕТ СН'!$F$23</f>
        <v>-61.675321690000033</v>
      </c>
      <c r="N417" s="37">
        <f>SUMIFS(СВЦЭМ!$L$34:$L$777,СВЦЭМ!$A$34:$A$777,$A417,СВЦЭМ!$B$34:$B$777,N$401)+'СЕТ СН'!$F$13-'СЕТ СН'!$F$23</f>
        <v>-52.334709180000004</v>
      </c>
      <c r="O417" s="37">
        <f>SUMIFS(СВЦЭМ!$L$34:$L$777,СВЦЭМ!$A$34:$A$777,$A417,СВЦЭМ!$B$34:$B$777,O$401)+'СЕТ СН'!$F$13-'СЕТ СН'!$F$23</f>
        <v>-65.189689710000039</v>
      </c>
      <c r="P417" s="37">
        <f>SUMIFS(СВЦЭМ!$L$34:$L$777,СВЦЭМ!$A$34:$A$777,$A417,СВЦЭМ!$B$34:$B$777,P$401)+'СЕТ СН'!$F$13-'СЕТ СН'!$F$23</f>
        <v>-65.06956144000003</v>
      </c>
      <c r="Q417" s="37">
        <f>SUMIFS(СВЦЭМ!$L$34:$L$777,СВЦЭМ!$A$34:$A$777,$A417,СВЦЭМ!$B$34:$B$777,Q$401)+'СЕТ СН'!$F$13-'СЕТ СН'!$F$23</f>
        <v>-64.09430255999996</v>
      </c>
      <c r="R417" s="37">
        <f>SUMIFS(СВЦЭМ!$L$34:$L$777,СВЦЭМ!$A$34:$A$777,$A417,СВЦЭМ!$B$34:$B$777,R$401)+'СЕТ СН'!$F$13-'СЕТ СН'!$F$23</f>
        <v>-65.690296539999963</v>
      </c>
      <c r="S417" s="37">
        <f>SUMIFS(СВЦЭМ!$L$34:$L$777,СВЦЭМ!$A$34:$A$777,$A417,СВЦЭМ!$B$34:$B$777,S$401)+'СЕТ СН'!$F$13-'СЕТ СН'!$F$23</f>
        <v>-68.969568729999992</v>
      </c>
      <c r="T417" s="37">
        <f>SUMIFS(СВЦЭМ!$L$34:$L$777,СВЦЭМ!$A$34:$A$777,$A417,СВЦЭМ!$B$34:$B$777,T$401)+'СЕТ СН'!$F$13-'СЕТ СН'!$F$23</f>
        <v>-66.526078249999955</v>
      </c>
      <c r="U417" s="37">
        <f>SUMIFS(СВЦЭМ!$L$34:$L$777,СВЦЭМ!$A$34:$A$777,$A417,СВЦЭМ!$B$34:$B$777,U$401)+'СЕТ СН'!$F$13-'СЕТ СН'!$F$23</f>
        <v>-67.399264930000015</v>
      </c>
      <c r="V417" s="37">
        <f>SUMIFS(СВЦЭМ!$L$34:$L$777,СВЦЭМ!$A$34:$A$777,$A417,СВЦЭМ!$B$34:$B$777,V$401)+'СЕТ СН'!$F$13-'СЕТ СН'!$F$23</f>
        <v>-49.260094190000018</v>
      </c>
      <c r="W417" s="37">
        <f>SUMIFS(СВЦЭМ!$L$34:$L$777,СВЦЭМ!$A$34:$A$777,$A417,СВЦЭМ!$B$34:$B$777,W$401)+'СЕТ СН'!$F$13-'СЕТ СН'!$F$23</f>
        <v>-11.248603320000029</v>
      </c>
      <c r="X417" s="37">
        <f>SUMIFS(СВЦЭМ!$L$34:$L$777,СВЦЭМ!$A$34:$A$777,$A417,СВЦЭМ!$B$34:$B$777,X$401)+'СЕТ СН'!$F$13-'СЕТ СН'!$F$23</f>
        <v>28.50820882000005</v>
      </c>
      <c r="Y417" s="37">
        <f>SUMIFS(СВЦЭМ!$L$34:$L$777,СВЦЭМ!$A$34:$A$777,$A417,СВЦЭМ!$B$34:$B$777,Y$401)+'СЕТ СН'!$F$13-'СЕТ СН'!$F$23</f>
        <v>98.180747180000026</v>
      </c>
    </row>
    <row r="418" spans="1:25" ht="15.75" x14ac:dyDescent="0.2">
      <c r="A418" s="36">
        <f t="shared" si="11"/>
        <v>42933</v>
      </c>
      <c r="B418" s="37">
        <f>SUMIFS(СВЦЭМ!$L$34:$L$777,СВЦЭМ!$A$34:$A$777,$A418,СВЦЭМ!$B$34:$B$777,B$401)+'СЕТ СН'!$F$13-'СЕТ СН'!$F$23</f>
        <v>149.16101729000002</v>
      </c>
      <c r="C418" s="37">
        <f>SUMIFS(СВЦЭМ!$L$34:$L$777,СВЦЭМ!$A$34:$A$777,$A418,СВЦЭМ!$B$34:$B$777,C$401)+'СЕТ СН'!$F$13-'СЕТ СН'!$F$23</f>
        <v>213.45960219999995</v>
      </c>
      <c r="D418" s="37">
        <f>SUMIFS(СВЦЭМ!$L$34:$L$777,СВЦЭМ!$A$34:$A$777,$A418,СВЦЭМ!$B$34:$B$777,D$401)+'СЕТ СН'!$F$13-'СЕТ СН'!$F$23</f>
        <v>254.63797079999995</v>
      </c>
      <c r="E418" s="37">
        <f>SUMIFS(СВЦЭМ!$L$34:$L$777,СВЦЭМ!$A$34:$A$777,$A418,СВЦЭМ!$B$34:$B$777,E$401)+'СЕТ СН'!$F$13-'СЕТ СН'!$F$23</f>
        <v>250.03951889999996</v>
      </c>
      <c r="F418" s="37">
        <f>SUMIFS(СВЦЭМ!$L$34:$L$777,СВЦЭМ!$A$34:$A$777,$A418,СВЦЭМ!$B$34:$B$777,F$401)+'СЕТ СН'!$F$13-'СЕТ СН'!$F$23</f>
        <v>248.08964408999998</v>
      </c>
      <c r="G418" s="37">
        <f>SUMIFS(СВЦЭМ!$L$34:$L$777,СВЦЭМ!$A$34:$A$777,$A418,СВЦЭМ!$B$34:$B$777,G$401)+'СЕТ СН'!$F$13-'СЕТ СН'!$F$23</f>
        <v>250.93998345</v>
      </c>
      <c r="H418" s="37">
        <f>SUMIFS(СВЦЭМ!$L$34:$L$777,СВЦЭМ!$A$34:$A$777,$A418,СВЦЭМ!$B$34:$B$777,H$401)+'СЕТ СН'!$F$13-'СЕТ СН'!$F$23</f>
        <v>237.58543175</v>
      </c>
      <c r="I418" s="37">
        <f>SUMIFS(СВЦЭМ!$L$34:$L$777,СВЦЭМ!$A$34:$A$777,$A418,СВЦЭМ!$B$34:$B$777,I$401)+'СЕТ СН'!$F$13-'СЕТ СН'!$F$23</f>
        <v>162.20230288000005</v>
      </c>
      <c r="J418" s="37">
        <f>SUMIFS(СВЦЭМ!$L$34:$L$777,СВЦЭМ!$A$34:$A$777,$A418,СВЦЭМ!$B$34:$B$777,J$401)+'СЕТ СН'!$F$13-'СЕТ СН'!$F$23</f>
        <v>69.323139129999959</v>
      </c>
      <c r="K418" s="37">
        <f>SUMIFS(СВЦЭМ!$L$34:$L$777,СВЦЭМ!$A$34:$A$777,$A418,СВЦЭМ!$B$34:$B$777,K$401)+'СЕТ СН'!$F$13-'СЕТ СН'!$F$23</f>
        <v>14.535400380000056</v>
      </c>
      <c r="L418" s="37">
        <f>SUMIFS(СВЦЭМ!$L$34:$L$777,СВЦЭМ!$A$34:$A$777,$A418,СВЦЭМ!$B$34:$B$777,L$401)+'СЕТ СН'!$F$13-'СЕТ СН'!$F$23</f>
        <v>-44.858990479999989</v>
      </c>
      <c r="M418" s="37">
        <f>SUMIFS(СВЦЭМ!$L$34:$L$777,СВЦЭМ!$A$34:$A$777,$A418,СВЦЭМ!$B$34:$B$777,M$401)+'СЕТ СН'!$F$13-'СЕТ СН'!$F$23</f>
        <v>-59.693369520000033</v>
      </c>
      <c r="N418" s="37">
        <f>SUMIFS(СВЦЭМ!$L$34:$L$777,СВЦЭМ!$A$34:$A$777,$A418,СВЦЭМ!$B$34:$B$777,N$401)+'СЕТ СН'!$F$13-'СЕТ СН'!$F$23</f>
        <v>-45.800652030000037</v>
      </c>
      <c r="O418" s="37">
        <f>SUMIFS(СВЦЭМ!$L$34:$L$777,СВЦЭМ!$A$34:$A$777,$A418,СВЦЭМ!$B$34:$B$777,O$401)+'СЕТ СН'!$F$13-'СЕТ СН'!$F$23</f>
        <v>-43.447529509999981</v>
      </c>
      <c r="P418" s="37">
        <f>SUMIFS(СВЦЭМ!$L$34:$L$777,СВЦЭМ!$A$34:$A$777,$A418,СВЦЭМ!$B$34:$B$777,P$401)+'СЕТ СН'!$F$13-'СЕТ СН'!$F$23</f>
        <v>-42.161981490000016</v>
      </c>
      <c r="Q418" s="37">
        <f>SUMIFS(СВЦЭМ!$L$34:$L$777,СВЦЭМ!$A$34:$A$777,$A418,СВЦЭМ!$B$34:$B$777,Q$401)+'СЕТ СН'!$F$13-'СЕТ СН'!$F$23</f>
        <v>-40.279285260000051</v>
      </c>
      <c r="R418" s="37">
        <f>SUMIFS(СВЦЭМ!$L$34:$L$777,СВЦЭМ!$A$34:$A$777,$A418,СВЦЭМ!$B$34:$B$777,R$401)+'СЕТ СН'!$F$13-'СЕТ СН'!$F$23</f>
        <v>-39.295012779999979</v>
      </c>
      <c r="S418" s="37">
        <f>SUMIFS(СВЦЭМ!$L$34:$L$777,СВЦЭМ!$A$34:$A$777,$A418,СВЦЭМ!$B$34:$B$777,S$401)+'СЕТ СН'!$F$13-'СЕТ СН'!$F$23</f>
        <v>-40.784575339999947</v>
      </c>
      <c r="T418" s="37">
        <f>SUMIFS(СВЦЭМ!$L$34:$L$777,СВЦЭМ!$A$34:$A$777,$A418,СВЦЭМ!$B$34:$B$777,T$401)+'СЕТ СН'!$F$13-'СЕТ СН'!$F$23</f>
        <v>-43.432673189999946</v>
      </c>
      <c r="U418" s="37">
        <f>SUMIFS(СВЦЭМ!$L$34:$L$777,СВЦЭМ!$A$34:$A$777,$A418,СВЦЭМ!$B$34:$B$777,U$401)+'СЕТ СН'!$F$13-'СЕТ СН'!$F$23</f>
        <v>-49.264700650000009</v>
      </c>
      <c r="V418" s="37">
        <f>SUMIFS(СВЦЭМ!$L$34:$L$777,СВЦЭМ!$A$34:$A$777,$A418,СВЦЭМ!$B$34:$B$777,V$401)+'СЕТ СН'!$F$13-'СЕТ СН'!$F$23</f>
        <v>-51.144267130000003</v>
      </c>
      <c r="W418" s="37">
        <f>SUMIFS(СВЦЭМ!$L$34:$L$777,СВЦЭМ!$A$34:$A$777,$A418,СВЦЭМ!$B$34:$B$777,W$401)+'СЕТ СН'!$F$13-'СЕТ СН'!$F$23</f>
        <v>-24.19015472000001</v>
      </c>
      <c r="X418" s="37">
        <f>SUMIFS(СВЦЭМ!$L$34:$L$777,СВЦЭМ!$A$34:$A$777,$A418,СВЦЭМ!$B$34:$B$777,X$401)+'СЕТ СН'!$F$13-'СЕТ СН'!$F$23</f>
        <v>-4.7825828600000477</v>
      </c>
      <c r="Y418" s="37">
        <f>SUMIFS(СВЦЭМ!$L$34:$L$777,СВЦЭМ!$A$34:$A$777,$A418,СВЦЭМ!$B$34:$B$777,Y$401)+'СЕТ СН'!$F$13-'СЕТ СН'!$F$23</f>
        <v>97.01862258999995</v>
      </c>
    </row>
    <row r="419" spans="1:25" ht="15.75" x14ac:dyDescent="0.2">
      <c r="A419" s="36">
        <f t="shared" si="11"/>
        <v>42934</v>
      </c>
      <c r="B419" s="37">
        <f>SUMIFS(СВЦЭМ!$L$34:$L$777,СВЦЭМ!$A$34:$A$777,$A419,СВЦЭМ!$B$34:$B$777,B$401)+'СЕТ СН'!$F$13-'СЕТ СН'!$F$23</f>
        <v>182.80866318000005</v>
      </c>
      <c r="C419" s="37">
        <f>SUMIFS(СВЦЭМ!$L$34:$L$777,СВЦЭМ!$A$34:$A$777,$A419,СВЦЭМ!$B$34:$B$777,C$401)+'СЕТ СН'!$F$13-'СЕТ СН'!$F$23</f>
        <v>201.09892005999995</v>
      </c>
      <c r="D419" s="37">
        <f>SUMIFS(СВЦЭМ!$L$34:$L$777,СВЦЭМ!$A$34:$A$777,$A419,СВЦЭМ!$B$34:$B$777,D$401)+'СЕТ СН'!$F$13-'СЕТ СН'!$F$23</f>
        <v>241.14292143</v>
      </c>
      <c r="E419" s="37">
        <f>SUMIFS(СВЦЭМ!$L$34:$L$777,СВЦЭМ!$A$34:$A$777,$A419,СВЦЭМ!$B$34:$B$777,E$401)+'СЕТ СН'!$F$13-'СЕТ СН'!$F$23</f>
        <v>242.39874177000002</v>
      </c>
      <c r="F419" s="37">
        <f>SUMIFS(СВЦЭМ!$L$34:$L$777,СВЦЭМ!$A$34:$A$777,$A419,СВЦЭМ!$B$34:$B$777,F$401)+'СЕТ СН'!$F$13-'СЕТ СН'!$F$23</f>
        <v>239.14396787999999</v>
      </c>
      <c r="G419" s="37">
        <f>SUMIFS(СВЦЭМ!$L$34:$L$777,СВЦЭМ!$A$34:$A$777,$A419,СВЦЭМ!$B$34:$B$777,G$401)+'СЕТ СН'!$F$13-'СЕТ СН'!$F$23</f>
        <v>240.27303836999999</v>
      </c>
      <c r="H419" s="37">
        <f>SUMIFS(СВЦЭМ!$L$34:$L$777,СВЦЭМ!$A$34:$A$777,$A419,СВЦЭМ!$B$34:$B$777,H$401)+'СЕТ СН'!$F$13-'СЕТ СН'!$F$23</f>
        <v>252.12892684999997</v>
      </c>
      <c r="I419" s="37">
        <f>SUMIFS(СВЦЭМ!$L$34:$L$777,СВЦЭМ!$A$34:$A$777,$A419,СВЦЭМ!$B$34:$B$777,I$401)+'СЕТ СН'!$F$13-'СЕТ СН'!$F$23</f>
        <v>200.16784946999996</v>
      </c>
      <c r="J419" s="37">
        <f>SUMIFS(СВЦЭМ!$L$34:$L$777,СВЦЭМ!$A$34:$A$777,$A419,СВЦЭМ!$B$34:$B$777,J$401)+'СЕТ СН'!$F$13-'СЕТ СН'!$F$23</f>
        <v>79.981162219999987</v>
      </c>
      <c r="K419" s="37">
        <f>SUMIFS(СВЦЭМ!$L$34:$L$777,СВЦЭМ!$A$34:$A$777,$A419,СВЦЭМ!$B$34:$B$777,K$401)+'СЕТ СН'!$F$13-'СЕТ СН'!$F$23</f>
        <v>17.225374030000012</v>
      </c>
      <c r="L419" s="37">
        <f>SUMIFS(СВЦЭМ!$L$34:$L$777,СВЦЭМ!$A$34:$A$777,$A419,СВЦЭМ!$B$34:$B$777,L$401)+'СЕТ СН'!$F$13-'СЕТ СН'!$F$23</f>
        <v>-36.994374239999956</v>
      </c>
      <c r="M419" s="37">
        <f>SUMIFS(СВЦЭМ!$L$34:$L$777,СВЦЭМ!$A$34:$A$777,$A419,СВЦЭМ!$B$34:$B$777,M$401)+'СЕТ СН'!$F$13-'СЕТ СН'!$F$23</f>
        <v>-51.698622409999984</v>
      </c>
      <c r="N419" s="37">
        <f>SUMIFS(СВЦЭМ!$L$34:$L$777,СВЦЭМ!$A$34:$A$777,$A419,СВЦЭМ!$B$34:$B$777,N$401)+'СЕТ СН'!$F$13-'СЕТ СН'!$F$23</f>
        <v>-52.363744480000037</v>
      </c>
      <c r="O419" s="37">
        <f>SUMIFS(СВЦЭМ!$L$34:$L$777,СВЦЭМ!$A$34:$A$777,$A419,СВЦЭМ!$B$34:$B$777,O$401)+'СЕТ СН'!$F$13-'СЕТ СН'!$F$23</f>
        <v>-57.427842420000047</v>
      </c>
      <c r="P419" s="37">
        <f>SUMIFS(СВЦЭМ!$L$34:$L$777,СВЦЭМ!$A$34:$A$777,$A419,СВЦЭМ!$B$34:$B$777,P$401)+'СЕТ СН'!$F$13-'СЕТ СН'!$F$23</f>
        <v>-50.966764059999946</v>
      </c>
      <c r="Q419" s="37">
        <f>SUMIFS(СВЦЭМ!$L$34:$L$777,СВЦЭМ!$A$34:$A$777,$A419,СВЦЭМ!$B$34:$B$777,Q$401)+'СЕТ СН'!$F$13-'СЕТ СН'!$F$23</f>
        <v>-48.936685620000048</v>
      </c>
      <c r="R419" s="37">
        <f>SUMIFS(СВЦЭМ!$L$34:$L$777,СВЦЭМ!$A$34:$A$777,$A419,СВЦЭМ!$B$34:$B$777,R$401)+'СЕТ СН'!$F$13-'СЕТ СН'!$F$23</f>
        <v>-48.849564389999955</v>
      </c>
      <c r="S419" s="37">
        <f>SUMIFS(СВЦЭМ!$L$34:$L$777,СВЦЭМ!$A$34:$A$777,$A419,СВЦЭМ!$B$34:$B$777,S$401)+'СЕТ СН'!$F$13-'СЕТ СН'!$F$23</f>
        <v>-59.350166710000053</v>
      </c>
      <c r="T419" s="37">
        <f>SUMIFS(СВЦЭМ!$L$34:$L$777,СВЦЭМ!$A$34:$A$777,$A419,СВЦЭМ!$B$34:$B$777,T$401)+'СЕТ СН'!$F$13-'СЕТ СН'!$F$23</f>
        <v>-46.250785739999969</v>
      </c>
      <c r="U419" s="37">
        <f>SUMIFS(СВЦЭМ!$L$34:$L$777,СВЦЭМ!$A$34:$A$777,$A419,СВЦЭМ!$B$34:$B$777,U$401)+'СЕТ СН'!$F$13-'СЕТ СН'!$F$23</f>
        <v>-37.284957549999945</v>
      </c>
      <c r="V419" s="37">
        <f>SUMIFS(СВЦЭМ!$L$34:$L$777,СВЦЭМ!$A$34:$A$777,$A419,СВЦЭМ!$B$34:$B$777,V$401)+'СЕТ СН'!$F$13-'СЕТ СН'!$F$23</f>
        <v>-23.554798470000037</v>
      </c>
      <c r="W419" s="37">
        <f>SUMIFS(СВЦЭМ!$L$34:$L$777,СВЦЭМ!$A$34:$A$777,$A419,СВЦЭМ!$B$34:$B$777,W$401)+'СЕТ СН'!$F$13-'СЕТ СН'!$F$23</f>
        <v>-4.3168000000036955E-2</v>
      </c>
      <c r="X419" s="37">
        <f>SUMIFS(СВЦЭМ!$L$34:$L$777,СВЦЭМ!$A$34:$A$777,$A419,СВЦЭМ!$B$34:$B$777,X$401)+'СЕТ СН'!$F$13-'СЕТ СН'!$F$23</f>
        <v>40.122521310000025</v>
      </c>
      <c r="Y419" s="37">
        <f>SUMIFS(СВЦЭМ!$L$34:$L$777,СВЦЭМ!$A$34:$A$777,$A419,СВЦЭМ!$B$34:$B$777,Y$401)+'СЕТ СН'!$F$13-'СЕТ СН'!$F$23</f>
        <v>130.34292657000003</v>
      </c>
    </row>
    <row r="420" spans="1:25" ht="15.75" x14ac:dyDescent="0.2">
      <c r="A420" s="36">
        <f t="shared" si="11"/>
        <v>42935</v>
      </c>
      <c r="B420" s="37">
        <f>SUMIFS(СВЦЭМ!$L$34:$L$777,СВЦЭМ!$A$34:$A$777,$A420,СВЦЭМ!$B$34:$B$777,B$401)+'СЕТ СН'!$F$13-'СЕТ СН'!$F$23</f>
        <v>69.116290479999975</v>
      </c>
      <c r="C420" s="37">
        <f>SUMIFS(СВЦЭМ!$L$34:$L$777,СВЦЭМ!$A$34:$A$777,$A420,СВЦЭМ!$B$34:$B$777,C$401)+'СЕТ СН'!$F$13-'СЕТ СН'!$F$23</f>
        <v>141.29340251999997</v>
      </c>
      <c r="D420" s="37">
        <f>SUMIFS(СВЦЭМ!$L$34:$L$777,СВЦЭМ!$A$34:$A$777,$A420,СВЦЭМ!$B$34:$B$777,D$401)+'СЕТ СН'!$F$13-'СЕТ СН'!$F$23</f>
        <v>176.29808666999998</v>
      </c>
      <c r="E420" s="37">
        <f>SUMIFS(СВЦЭМ!$L$34:$L$777,СВЦЭМ!$A$34:$A$777,$A420,СВЦЭМ!$B$34:$B$777,E$401)+'СЕТ СН'!$F$13-'СЕТ СН'!$F$23</f>
        <v>187.48055224999996</v>
      </c>
      <c r="F420" s="37">
        <f>SUMIFS(СВЦЭМ!$L$34:$L$777,СВЦЭМ!$A$34:$A$777,$A420,СВЦЭМ!$B$34:$B$777,F$401)+'СЕТ СН'!$F$13-'СЕТ СН'!$F$23</f>
        <v>193.83680802000003</v>
      </c>
      <c r="G420" s="37">
        <f>SUMIFS(СВЦЭМ!$L$34:$L$777,СВЦЭМ!$A$34:$A$777,$A420,СВЦЭМ!$B$34:$B$777,G$401)+'СЕТ СН'!$F$13-'СЕТ СН'!$F$23</f>
        <v>186.62720134000006</v>
      </c>
      <c r="H420" s="37">
        <f>SUMIFS(СВЦЭМ!$L$34:$L$777,СВЦЭМ!$A$34:$A$777,$A420,СВЦЭМ!$B$34:$B$777,H$401)+'СЕТ СН'!$F$13-'СЕТ СН'!$F$23</f>
        <v>130.10267801999998</v>
      </c>
      <c r="I420" s="37">
        <f>SUMIFS(СВЦЭМ!$L$34:$L$777,СВЦЭМ!$A$34:$A$777,$A420,СВЦЭМ!$B$34:$B$777,I$401)+'СЕТ СН'!$F$13-'СЕТ СН'!$F$23</f>
        <v>71.966339479999988</v>
      </c>
      <c r="J420" s="37">
        <f>SUMIFS(СВЦЭМ!$L$34:$L$777,СВЦЭМ!$A$34:$A$777,$A420,СВЦЭМ!$B$34:$B$777,J$401)+'СЕТ СН'!$F$13-'СЕТ СН'!$F$23</f>
        <v>-6.9235581499999626</v>
      </c>
      <c r="K420" s="37">
        <f>SUMIFS(СВЦЭМ!$L$34:$L$777,СВЦЭМ!$A$34:$A$777,$A420,СВЦЭМ!$B$34:$B$777,K$401)+'СЕТ СН'!$F$13-'СЕТ СН'!$F$23</f>
        <v>-67.75379165999999</v>
      </c>
      <c r="L420" s="37">
        <f>SUMIFS(СВЦЭМ!$L$34:$L$777,СВЦЭМ!$A$34:$A$777,$A420,СВЦЭМ!$B$34:$B$777,L$401)+'СЕТ СН'!$F$13-'СЕТ СН'!$F$23</f>
        <v>-118.91996339000002</v>
      </c>
      <c r="M420" s="37">
        <f>SUMIFS(СВЦЭМ!$L$34:$L$777,СВЦЭМ!$A$34:$A$777,$A420,СВЦЭМ!$B$34:$B$777,M$401)+'СЕТ СН'!$F$13-'СЕТ СН'!$F$23</f>
        <v>-131.36216517000003</v>
      </c>
      <c r="N420" s="37">
        <f>SUMIFS(СВЦЭМ!$L$34:$L$777,СВЦЭМ!$A$34:$A$777,$A420,СВЦЭМ!$B$34:$B$777,N$401)+'СЕТ СН'!$F$13-'СЕТ СН'!$F$23</f>
        <v>-130.43734687</v>
      </c>
      <c r="O420" s="37">
        <f>SUMIFS(СВЦЭМ!$L$34:$L$777,СВЦЭМ!$A$34:$A$777,$A420,СВЦЭМ!$B$34:$B$777,O$401)+'СЕТ СН'!$F$13-'СЕТ СН'!$F$23</f>
        <v>-147.75828233999999</v>
      </c>
      <c r="P420" s="37">
        <f>SUMIFS(СВЦЭМ!$L$34:$L$777,СВЦЭМ!$A$34:$A$777,$A420,СВЦЭМ!$B$34:$B$777,P$401)+'СЕТ СН'!$F$13-'СЕТ СН'!$F$23</f>
        <v>-133.68561420999998</v>
      </c>
      <c r="Q420" s="37">
        <f>SUMIFS(СВЦЭМ!$L$34:$L$777,СВЦЭМ!$A$34:$A$777,$A420,СВЦЭМ!$B$34:$B$777,Q$401)+'СЕТ СН'!$F$13-'СЕТ СН'!$F$23</f>
        <v>-132.14849279999999</v>
      </c>
      <c r="R420" s="37">
        <f>SUMIFS(СВЦЭМ!$L$34:$L$777,СВЦЭМ!$A$34:$A$777,$A420,СВЦЭМ!$B$34:$B$777,R$401)+'СЕТ СН'!$F$13-'СЕТ СН'!$F$23</f>
        <v>-128.06789204</v>
      </c>
      <c r="S420" s="37">
        <f>SUMIFS(СВЦЭМ!$L$34:$L$777,СВЦЭМ!$A$34:$A$777,$A420,СВЦЭМ!$B$34:$B$777,S$401)+'СЕТ СН'!$F$13-'СЕТ СН'!$F$23</f>
        <v>-141.32051094000002</v>
      </c>
      <c r="T420" s="37">
        <f>SUMIFS(СВЦЭМ!$L$34:$L$777,СВЦЭМ!$A$34:$A$777,$A420,СВЦЭМ!$B$34:$B$777,T$401)+'СЕТ СН'!$F$13-'СЕТ СН'!$F$23</f>
        <v>-132.38681364000001</v>
      </c>
      <c r="U420" s="37">
        <f>SUMIFS(СВЦЭМ!$L$34:$L$777,СВЦЭМ!$A$34:$A$777,$A420,СВЦЭМ!$B$34:$B$777,U$401)+'СЕТ СН'!$F$13-'СЕТ СН'!$F$23</f>
        <v>-129.73216401000002</v>
      </c>
      <c r="V420" s="37">
        <f>SUMIFS(СВЦЭМ!$L$34:$L$777,СВЦЭМ!$A$34:$A$777,$A420,СВЦЭМ!$B$34:$B$777,V$401)+'СЕТ СН'!$F$13-'СЕТ СН'!$F$23</f>
        <v>-119.07062831000002</v>
      </c>
      <c r="W420" s="37">
        <f>SUMIFS(СВЦЭМ!$L$34:$L$777,СВЦЭМ!$A$34:$A$777,$A420,СВЦЭМ!$B$34:$B$777,W$401)+'СЕТ СН'!$F$13-'СЕТ СН'!$F$23</f>
        <v>-93.621603119999975</v>
      </c>
      <c r="X420" s="37">
        <f>SUMIFS(СВЦЭМ!$L$34:$L$777,СВЦЭМ!$A$34:$A$777,$A420,СВЦЭМ!$B$34:$B$777,X$401)+'СЕТ СН'!$F$13-'СЕТ СН'!$F$23</f>
        <v>-41.970898410000018</v>
      </c>
      <c r="Y420" s="37">
        <f>SUMIFS(СВЦЭМ!$L$34:$L$777,СВЦЭМ!$A$34:$A$777,$A420,СВЦЭМ!$B$34:$B$777,Y$401)+'СЕТ СН'!$F$13-'СЕТ СН'!$F$23</f>
        <v>28.169120939999971</v>
      </c>
    </row>
    <row r="421" spans="1:25" ht="15.75" x14ac:dyDescent="0.2">
      <c r="A421" s="36">
        <f t="shared" si="11"/>
        <v>42936</v>
      </c>
      <c r="B421" s="37">
        <f>SUMIFS(СВЦЭМ!$L$34:$L$777,СВЦЭМ!$A$34:$A$777,$A421,СВЦЭМ!$B$34:$B$777,B$401)+'СЕТ СН'!$F$13-'СЕТ СН'!$F$23</f>
        <v>30.177965810000046</v>
      </c>
      <c r="C421" s="37">
        <f>SUMIFS(СВЦЭМ!$L$34:$L$777,СВЦЭМ!$A$34:$A$777,$A421,СВЦЭМ!$B$34:$B$777,C$401)+'СЕТ СН'!$F$13-'СЕТ СН'!$F$23</f>
        <v>84.457861269999967</v>
      </c>
      <c r="D421" s="37">
        <f>SUMIFS(СВЦЭМ!$L$34:$L$777,СВЦЭМ!$A$34:$A$777,$A421,СВЦЭМ!$B$34:$B$777,D$401)+'СЕТ СН'!$F$13-'СЕТ СН'!$F$23</f>
        <v>133.00184806000004</v>
      </c>
      <c r="E421" s="37">
        <f>SUMIFS(СВЦЭМ!$L$34:$L$777,СВЦЭМ!$A$34:$A$777,$A421,СВЦЭМ!$B$34:$B$777,E$401)+'СЕТ СН'!$F$13-'СЕТ СН'!$F$23</f>
        <v>151.92862979999995</v>
      </c>
      <c r="F421" s="37">
        <f>SUMIFS(СВЦЭМ!$L$34:$L$777,СВЦЭМ!$A$34:$A$777,$A421,СВЦЭМ!$B$34:$B$777,F$401)+'СЕТ СН'!$F$13-'СЕТ СН'!$F$23</f>
        <v>153.19598523000002</v>
      </c>
      <c r="G421" s="37">
        <f>SUMIFS(СВЦЭМ!$L$34:$L$777,СВЦЭМ!$A$34:$A$777,$A421,СВЦЭМ!$B$34:$B$777,G$401)+'СЕТ СН'!$F$13-'СЕТ СН'!$F$23</f>
        <v>151.84931273999996</v>
      </c>
      <c r="H421" s="37">
        <f>SUMIFS(СВЦЭМ!$L$34:$L$777,СВЦЭМ!$A$34:$A$777,$A421,СВЦЭМ!$B$34:$B$777,H$401)+'СЕТ СН'!$F$13-'СЕТ СН'!$F$23</f>
        <v>95.357555049999974</v>
      </c>
      <c r="I421" s="37">
        <f>SUMIFS(СВЦЭМ!$L$34:$L$777,СВЦЭМ!$A$34:$A$777,$A421,СВЦЭМ!$B$34:$B$777,I$401)+'СЕТ СН'!$F$13-'СЕТ СН'!$F$23</f>
        <v>54.142258569999967</v>
      </c>
      <c r="J421" s="37">
        <f>SUMIFS(СВЦЭМ!$L$34:$L$777,СВЦЭМ!$A$34:$A$777,$A421,СВЦЭМ!$B$34:$B$777,J$401)+'СЕТ СН'!$F$13-'СЕТ СН'!$F$23</f>
        <v>-32.38614414999995</v>
      </c>
      <c r="K421" s="37">
        <f>SUMIFS(СВЦЭМ!$L$34:$L$777,СВЦЭМ!$A$34:$A$777,$A421,СВЦЭМ!$B$34:$B$777,K$401)+'СЕТ СН'!$F$13-'СЕТ СН'!$F$23</f>
        <v>-86.99115759</v>
      </c>
      <c r="L421" s="37">
        <f>SUMIFS(СВЦЭМ!$L$34:$L$777,СВЦЭМ!$A$34:$A$777,$A421,СВЦЭМ!$B$34:$B$777,L$401)+'СЕТ СН'!$F$13-'СЕТ СН'!$F$23</f>
        <v>-134.21116347999998</v>
      </c>
      <c r="M421" s="37">
        <f>SUMIFS(СВЦЭМ!$L$34:$L$777,СВЦЭМ!$A$34:$A$777,$A421,СВЦЭМ!$B$34:$B$777,M$401)+'СЕТ СН'!$F$13-'СЕТ СН'!$F$23</f>
        <v>-162.74504974000001</v>
      </c>
      <c r="N421" s="37">
        <f>SUMIFS(СВЦЭМ!$L$34:$L$777,СВЦЭМ!$A$34:$A$777,$A421,СВЦЭМ!$B$34:$B$777,N$401)+'СЕТ СН'!$F$13-'СЕТ СН'!$F$23</f>
        <v>-161.29922930999999</v>
      </c>
      <c r="O421" s="37">
        <f>SUMIFS(СВЦЭМ!$L$34:$L$777,СВЦЭМ!$A$34:$A$777,$A421,СВЦЭМ!$B$34:$B$777,O$401)+'СЕТ СН'!$F$13-'СЕТ СН'!$F$23</f>
        <v>-172.57363538999999</v>
      </c>
      <c r="P421" s="37">
        <f>SUMIFS(СВЦЭМ!$L$34:$L$777,СВЦЭМ!$A$34:$A$777,$A421,СВЦЭМ!$B$34:$B$777,P$401)+'СЕТ СН'!$F$13-'СЕТ СН'!$F$23</f>
        <v>-159.95384909000001</v>
      </c>
      <c r="Q421" s="37">
        <f>SUMIFS(СВЦЭМ!$L$34:$L$777,СВЦЭМ!$A$34:$A$777,$A421,СВЦЭМ!$B$34:$B$777,Q$401)+'СЕТ СН'!$F$13-'СЕТ СН'!$F$23</f>
        <v>-160.08725973999998</v>
      </c>
      <c r="R421" s="37">
        <f>SUMIFS(СВЦЭМ!$L$34:$L$777,СВЦЭМ!$A$34:$A$777,$A421,СВЦЭМ!$B$34:$B$777,R$401)+'СЕТ СН'!$F$13-'СЕТ СН'!$F$23</f>
        <v>-157.23577002000002</v>
      </c>
      <c r="S421" s="37">
        <f>SUMIFS(СВЦЭМ!$L$34:$L$777,СВЦЭМ!$A$34:$A$777,$A421,СВЦЭМ!$B$34:$B$777,S$401)+'СЕТ СН'!$F$13-'СЕТ СН'!$F$23</f>
        <v>-158.98533742000001</v>
      </c>
      <c r="T421" s="37">
        <f>SUMIFS(СВЦЭМ!$L$34:$L$777,СВЦЭМ!$A$34:$A$777,$A421,СВЦЭМ!$B$34:$B$777,T$401)+'СЕТ СН'!$F$13-'СЕТ СН'!$F$23</f>
        <v>-146.74528182</v>
      </c>
      <c r="U421" s="37">
        <f>SUMIFS(СВЦЭМ!$L$34:$L$777,СВЦЭМ!$A$34:$A$777,$A421,СВЦЭМ!$B$34:$B$777,U$401)+'СЕТ СН'!$F$13-'СЕТ СН'!$F$23</f>
        <v>-142.97468219000001</v>
      </c>
      <c r="V421" s="37">
        <f>SUMIFS(СВЦЭМ!$L$34:$L$777,СВЦЭМ!$A$34:$A$777,$A421,СВЦЭМ!$B$34:$B$777,V$401)+'СЕТ СН'!$F$13-'СЕТ СН'!$F$23</f>
        <v>-155.33368918000002</v>
      </c>
      <c r="W421" s="37">
        <f>SUMIFS(СВЦЭМ!$L$34:$L$777,СВЦЭМ!$A$34:$A$777,$A421,СВЦЭМ!$B$34:$B$777,W$401)+'СЕТ СН'!$F$13-'СЕТ СН'!$F$23</f>
        <v>-142.25541887000003</v>
      </c>
      <c r="X421" s="37">
        <f>SUMIFS(СВЦЭМ!$L$34:$L$777,СВЦЭМ!$A$34:$A$777,$A421,СВЦЭМ!$B$34:$B$777,X$401)+'СЕТ СН'!$F$13-'СЕТ СН'!$F$23</f>
        <v>-95.954643550000014</v>
      </c>
      <c r="Y421" s="37">
        <f>SUMIFS(СВЦЭМ!$L$34:$L$777,СВЦЭМ!$A$34:$A$777,$A421,СВЦЭМ!$B$34:$B$777,Y$401)+'СЕТ СН'!$F$13-'СЕТ СН'!$F$23</f>
        <v>-18.675203489999944</v>
      </c>
    </row>
    <row r="422" spans="1:25" ht="15.75" x14ac:dyDescent="0.2">
      <c r="A422" s="36">
        <f t="shared" si="11"/>
        <v>42937</v>
      </c>
      <c r="B422" s="37">
        <f>SUMIFS(СВЦЭМ!$L$34:$L$777,СВЦЭМ!$A$34:$A$777,$A422,СВЦЭМ!$B$34:$B$777,B$401)+'СЕТ СН'!$F$13-'СЕТ СН'!$F$23</f>
        <v>30.455090130000031</v>
      </c>
      <c r="C422" s="37">
        <f>SUMIFS(СВЦЭМ!$L$34:$L$777,СВЦЭМ!$A$34:$A$777,$A422,СВЦЭМ!$B$34:$B$777,C$401)+'СЕТ СН'!$F$13-'СЕТ СН'!$F$23</f>
        <v>62.470785490000026</v>
      </c>
      <c r="D422" s="37">
        <f>SUMIFS(СВЦЭМ!$L$34:$L$777,СВЦЭМ!$A$34:$A$777,$A422,СВЦЭМ!$B$34:$B$777,D$401)+'СЕТ СН'!$F$13-'СЕТ СН'!$F$23</f>
        <v>95.23555293000004</v>
      </c>
      <c r="E422" s="37">
        <f>SUMIFS(СВЦЭМ!$L$34:$L$777,СВЦЭМ!$A$34:$A$777,$A422,СВЦЭМ!$B$34:$B$777,E$401)+'СЕТ СН'!$F$13-'СЕТ СН'!$F$23</f>
        <v>99.204284710000024</v>
      </c>
      <c r="F422" s="37">
        <f>SUMIFS(СВЦЭМ!$L$34:$L$777,СВЦЭМ!$A$34:$A$777,$A422,СВЦЭМ!$B$34:$B$777,F$401)+'СЕТ СН'!$F$13-'СЕТ СН'!$F$23</f>
        <v>93.917613739999979</v>
      </c>
      <c r="G422" s="37">
        <f>SUMIFS(СВЦЭМ!$L$34:$L$777,СВЦЭМ!$A$34:$A$777,$A422,СВЦЭМ!$B$34:$B$777,G$401)+'СЕТ СН'!$F$13-'СЕТ СН'!$F$23</f>
        <v>89.300919600000043</v>
      </c>
      <c r="H422" s="37">
        <f>SUMIFS(СВЦЭМ!$L$34:$L$777,СВЦЭМ!$A$34:$A$777,$A422,СВЦЭМ!$B$34:$B$777,H$401)+'СЕТ СН'!$F$13-'СЕТ СН'!$F$23</f>
        <v>40.493224199999986</v>
      </c>
      <c r="I422" s="37">
        <f>SUMIFS(СВЦЭМ!$L$34:$L$777,СВЦЭМ!$A$34:$A$777,$A422,СВЦЭМ!$B$34:$B$777,I$401)+'СЕТ СН'!$F$13-'СЕТ СН'!$F$23</f>
        <v>-11.282105890000025</v>
      </c>
      <c r="J422" s="37">
        <f>SUMIFS(СВЦЭМ!$L$34:$L$777,СВЦЭМ!$A$34:$A$777,$A422,СВЦЭМ!$B$34:$B$777,J$401)+'СЕТ СН'!$F$13-'СЕТ СН'!$F$23</f>
        <v>-45.534653039999966</v>
      </c>
      <c r="K422" s="37">
        <f>SUMIFS(СВЦЭМ!$L$34:$L$777,СВЦЭМ!$A$34:$A$777,$A422,СВЦЭМ!$B$34:$B$777,K$401)+'СЕТ СН'!$F$13-'СЕТ СН'!$F$23</f>
        <v>-100.05951756000002</v>
      </c>
      <c r="L422" s="37">
        <f>SUMIFS(СВЦЭМ!$L$34:$L$777,СВЦЭМ!$A$34:$A$777,$A422,СВЦЭМ!$B$34:$B$777,L$401)+'СЕТ СН'!$F$13-'СЕТ СН'!$F$23</f>
        <v>-119.32352457000002</v>
      </c>
      <c r="M422" s="37">
        <f>SUMIFS(СВЦЭМ!$L$34:$L$777,СВЦЭМ!$A$34:$A$777,$A422,СВЦЭМ!$B$34:$B$777,M$401)+'СЕТ СН'!$F$13-'СЕТ СН'!$F$23</f>
        <v>-99.327115719999995</v>
      </c>
      <c r="N422" s="37">
        <f>SUMIFS(СВЦЭМ!$L$34:$L$777,СВЦЭМ!$A$34:$A$777,$A422,СВЦЭМ!$B$34:$B$777,N$401)+'СЕТ СН'!$F$13-'СЕТ СН'!$F$23</f>
        <v>-100.19261424000001</v>
      </c>
      <c r="O422" s="37">
        <f>SUMIFS(СВЦЭМ!$L$34:$L$777,СВЦЭМ!$A$34:$A$777,$A422,СВЦЭМ!$B$34:$B$777,O$401)+'СЕТ СН'!$F$13-'СЕТ СН'!$F$23</f>
        <v>-105.45039281999999</v>
      </c>
      <c r="P422" s="37">
        <f>SUMIFS(СВЦЭМ!$L$34:$L$777,СВЦЭМ!$A$34:$A$777,$A422,СВЦЭМ!$B$34:$B$777,P$401)+'СЕТ СН'!$F$13-'СЕТ СН'!$F$23</f>
        <v>-108.88547856999998</v>
      </c>
      <c r="Q422" s="37">
        <f>SUMIFS(СВЦЭМ!$L$34:$L$777,СВЦЭМ!$A$34:$A$777,$A422,СВЦЭМ!$B$34:$B$777,Q$401)+'СЕТ СН'!$F$13-'СЕТ СН'!$F$23</f>
        <v>-112.98389650000001</v>
      </c>
      <c r="R422" s="37">
        <f>SUMIFS(СВЦЭМ!$L$34:$L$777,СВЦЭМ!$A$34:$A$777,$A422,СВЦЭМ!$B$34:$B$777,R$401)+'СЕТ СН'!$F$13-'СЕТ СН'!$F$23</f>
        <v>-118.40524119999998</v>
      </c>
      <c r="S422" s="37">
        <f>SUMIFS(СВЦЭМ!$L$34:$L$777,СВЦЭМ!$A$34:$A$777,$A422,СВЦЭМ!$B$34:$B$777,S$401)+'СЕТ СН'!$F$13-'СЕТ СН'!$F$23</f>
        <v>-117.69789057999998</v>
      </c>
      <c r="T422" s="37">
        <f>SUMIFS(СВЦЭМ!$L$34:$L$777,СВЦЭМ!$A$34:$A$777,$A422,СВЦЭМ!$B$34:$B$777,T$401)+'СЕТ СН'!$F$13-'СЕТ СН'!$F$23</f>
        <v>-125.57143924000002</v>
      </c>
      <c r="U422" s="37">
        <f>SUMIFS(СВЦЭМ!$L$34:$L$777,СВЦЭМ!$A$34:$A$777,$A422,СВЦЭМ!$B$34:$B$777,U$401)+'СЕТ СН'!$F$13-'СЕТ СН'!$F$23</f>
        <v>-138.04640576999998</v>
      </c>
      <c r="V422" s="37">
        <f>SUMIFS(СВЦЭМ!$L$34:$L$777,СВЦЭМ!$A$34:$A$777,$A422,СВЦЭМ!$B$34:$B$777,V$401)+'СЕТ СН'!$F$13-'СЕТ СН'!$F$23</f>
        <v>-144.18008666999998</v>
      </c>
      <c r="W422" s="37">
        <f>SUMIFS(СВЦЭМ!$L$34:$L$777,СВЦЭМ!$A$34:$A$777,$A422,СВЦЭМ!$B$34:$B$777,W$401)+'СЕТ СН'!$F$13-'СЕТ СН'!$F$23</f>
        <v>-104.45435731999999</v>
      </c>
      <c r="X422" s="37">
        <f>SUMIFS(СВЦЭМ!$L$34:$L$777,СВЦЭМ!$A$34:$A$777,$A422,СВЦЭМ!$B$34:$B$777,X$401)+'СЕТ СН'!$F$13-'СЕТ СН'!$F$23</f>
        <v>-81.581353639999975</v>
      </c>
      <c r="Y422" s="37">
        <f>SUMIFS(СВЦЭМ!$L$34:$L$777,СВЦЭМ!$A$34:$A$777,$A422,СВЦЭМ!$B$34:$B$777,Y$401)+'СЕТ СН'!$F$13-'СЕТ СН'!$F$23</f>
        <v>-18.761122259999979</v>
      </c>
    </row>
    <row r="423" spans="1:25" ht="15.75" x14ac:dyDescent="0.2">
      <c r="A423" s="36">
        <f t="shared" si="11"/>
        <v>42938</v>
      </c>
      <c r="B423" s="37">
        <f>SUMIFS(СВЦЭМ!$L$34:$L$777,СВЦЭМ!$A$34:$A$777,$A423,СВЦЭМ!$B$34:$B$777,B$401)+'СЕТ СН'!$F$13-'СЕТ СН'!$F$23</f>
        <v>31.465559230000054</v>
      </c>
      <c r="C423" s="37">
        <f>SUMIFS(СВЦЭМ!$L$34:$L$777,СВЦЭМ!$A$34:$A$777,$A423,СВЦЭМ!$B$34:$B$777,C$401)+'СЕТ СН'!$F$13-'СЕТ СН'!$F$23</f>
        <v>56.800332150000031</v>
      </c>
      <c r="D423" s="37">
        <f>SUMIFS(СВЦЭМ!$L$34:$L$777,СВЦЭМ!$A$34:$A$777,$A423,СВЦЭМ!$B$34:$B$777,D$401)+'СЕТ СН'!$F$13-'СЕТ СН'!$F$23</f>
        <v>70.199560629999951</v>
      </c>
      <c r="E423" s="37">
        <f>SUMIFS(СВЦЭМ!$L$34:$L$777,СВЦЭМ!$A$34:$A$777,$A423,СВЦЭМ!$B$34:$B$777,E$401)+'СЕТ СН'!$F$13-'СЕТ СН'!$F$23</f>
        <v>83.713080910000031</v>
      </c>
      <c r="F423" s="37">
        <f>SUMIFS(СВЦЭМ!$L$34:$L$777,СВЦЭМ!$A$34:$A$777,$A423,СВЦЭМ!$B$34:$B$777,F$401)+'СЕТ СН'!$F$13-'СЕТ СН'!$F$23</f>
        <v>91.46295138000005</v>
      </c>
      <c r="G423" s="37">
        <f>SUMIFS(СВЦЭМ!$L$34:$L$777,СВЦЭМ!$A$34:$A$777,$A423,СВЦЭМ!$B$34:$B$777,G$401)+'СЕТ СН'!$F$13-'СЕТ СН'!$F$23</f>
        <v>85.611668079999959</v>
      </c>
      <c r="H423" s="37">
        <f>SUMIFS(СВЦЭМ!$L$34:$L$777,СВЦЭМ!$A$34:$A$777,$A423,СВЦЭМ!$B$34:$B$777,H$401)+'СЕТ СН'!$F$13-'СЕТ СН'!$F$23</f>
        <v>61.321850369999993</v>
      </c>
      <c r="I423" s="37">
        <f>SUMIFS(СВЦЭМ!$L$34:$L$777,СВЦЭМ!$A$34:$A$777,$A423,СВЦЭМ!$B$34:$B$777,I$401)+'СЕТ СН'!$F$13-'СЕТ СН'!$F$23</f>
        <v>-9.8971586999999772</v>
      </c>
      <c r="J423" s="37">
        <f>SUMIFS(СВЦЭМ!$L$34:$L$777,СВЦЭМ!$A$34:$A$777,$A423,СВЦЭМ!$B$34:$B$777,J$401)+'СЕТ СН'!$F$13-'СЕТ СН'!$F$23</f>
        <v>-91.246292509999989</v>
      </c>
      <c r="K423" s="37">
        <f>SUMIFS(СВЦЭМ!$L$34:$L$777,СВЦЭМ!$A$34:$A$777,$A423,СВЦЭМ!$B$34:$B$777,K$401)+'СЕТ СН'!$F$13-'СЕТ СН'!$F$23</f>
        <v>-146.27911073000001</v>
      </c>
      <c r="L423" s="37">
        <f>SUMIFS(СВЦЭМ!$L$34:$L$777,СВЦЭМ!$A$34:$A$777,$A423,СВЦЭМ!$B$34:$B$777,L$401)+'СЕТ СН'!$F$13-'СЕТ СН'!$F$23</f>
        <v>-186.83806544999999</v>
      </c>
      <c r="M423" s="37">
        <f>SUMIFS(СВЦЭМ!$L$34:$L$777,СВЦЭМ!$A$34:$A$777,$A423,СВЦЭМ!$B$34:$B$777,M$401)+'СЕТ СН'!$F$13-'СЕТ СН'!$F$23</f>
        <v>-140.50354879000002</v>
      </c>
      <c r="N423" s="37">
        <f>SUMIFS(СВЦЭМ!$L$34:$L$777,СВЦЭМ!$A$34:$A$777,$A423,СВЦЭМ!$B$34:$B$777,N$401)+'СЕТ СН'!$F$13-'СЕТ СН'!$F$23</f>
        <v>-154.85713470000002</v>
      </c>
      <c r="O423" s="37">
        <f>SUMIFS(СВЦЭМ!$L$34:$L$777,СВЦЭМ!$A$34:$A$777,$A423,СВЦЭМ!$B$34:$B$777,O$401)+'СЕТ СН'!$F$13-'СЕТ СН'!$F$23</f>
        <v>-183.10543130000002</v>
      </c>
      <c r="P423" s="37">
        <f>SUMIFS(СВЦЭМ!$L$34:$L$777,СВЦЭМ!$A$34:$A$777,$A423,СВЦЭМ!$B$34:$B$777,P$401)+'СЕТ СН'!$F$13-'СЕТ СН'!$F$23</f>
        <v>-192.42298765999999</v>
      </c>
      <c r="Q423" s="37">
        <f>SUMIFS(СВЦЭМ!$L$34:$L$777,СВЦЭМ!$A$34:$A$777,$A423,СВЦЭМ!$B$34:$B$777,Q$401)+'СЕТ СН'!$F$13-'СЕТ СН'!$F$23</f>
        <v>-188.85877575000001</v>
      </c>
      <c r="R423" s="37">
        <f>SUMIFS(СВЦЭМ!$L$34:$L$777,СВЦЭМ!$A$34:$A$777,$A423,СВЦЭМ!$B$34:$B$777,R$401)+'СЕТ СН'!$F$13-'СЕТ СН'!$F$23</f>
        <v>-187.52682535999998</v>
      </c>
      <c r="S423" s="37">
        <f>SUMIFS(СВЦЭМ!$L$34:$L$777,СВЦЭМ!$A$34:$A$777,$A423,СВЦЭМ!$B$34:$B$777,S$401)+'СЕТ СН'!$F$13-'СЕТ СН'!$F$23</f>
        <v>-186.78510648000002</v>
      </c>
      <c r="T423" s="37">
        <f>SUMIFS(СВЦЭМ!$L$34:$L$777,СВЦЭМ!$A$34:$A$777,$A423,СВЦЭМ!$B$34:$B$777,T$401)+'СЕТ СН'!$F$13-'СЕТ СН'!$F$23</f>
        <v>-185.02028123999997</v>
      </c>
      <c r="U423" s="37">
        <f>SUMIFS(СВЦЭМ!$L$34:$L$777,СВЦЭМ!$A$34:$A$777,$A423,СВЦЭМ!$B$34:$B$777,U$401)+'СЕТ СН'!$F$13-'СЕТ СН'!$F$23</f>
        <v>-183.80405066999998</v>
      </c>
      <c r="V423" s="37">
        <f>SUMIFS(СВЦЭМ!$L$34:$L$777,СВЦЭМ!$A$34:$A$777,$A423,СВЦЭМ!$B$34:$B$777,V$401)+'СЕТ СН'!$F$13-'СЕТ СН'!$F$23</f>
        <v>-178.07535546999998</v>
      </c>
      <c r="W423" s="37">
        <f>SUMIFS(СВЦЭМ!$L$34:$L$777,СВЦЭМ!$A$34:$A$777,$A423,СВЦЭМ!$B$34:$B$777,W$401)+'СЕТ СН'!$F$13-'СЕТ СН'!$F$23</f>
        <v>-170.68099219999999</v>
      </c>
      <c r="X423" s="37">
        <f>SUMIFS(СВЦЭМ!$L$34:$L$777,СВЦЭМ!$A$34:$A$777,$A423,СВЦЭМ!$B$34:$B$777,X$401)+'СЕТ СН'!$F$13-'СЕТ СН'!$F$23</f>
        <v>-146.77389407999999</v>
      </c>
      <c r="Y423" s="37">
        <f>SUMIFS(СВЦЭМ!$L$34:$L$777,СВЦЭМ!$A$34:$A$777,$A423,СВЦЭМ!$B$34:$B$777,Y$401)+'СЕТ СН'!$F$13-'СЕТ СН'!$F$23</f>
        <v>-73.155919180000012</v>
      </c>
    </row>
    <row r="424" spans="1:25" ht="15.75" x14ac:dyDescent="0.2">
      <c r="A424" s="36">
        <f t="shared" si="11"/>
        <v>42939</v>
      </c>
      <c r="B424" s="37">
        <f>SUMIFS(СВЦЭМ!$L$34:$L$777,СВЦЭМ!$A$34:$A$777,$A424,СВЦЭМ!$B$34:$B$777,B$401)+'СЕТ СН'!$F$13-'СЕТ СН'!$F$23</f>
        <v>-3.9174171600000136</v>
      </c>
      <c r="C424" s="37">
        <f>SUMIFS(СВЦЭМ!$L$34:$L$777,СВЦЭМ!$A$34:$A$777,$A424,СВЦЭМ!$B$34:$B$777,C$401)+'СЕТ СН'!$F$13-'СЕТ СН'!$F$23</f>
        <v>26.273958780000044</v>
      </c>
      <c r="D424" s="37">
        <f>SUMIFS(СВЦЭМ!$L$34:$L$777,СВЦЭМ!$A$34:$A$777,$A424,СВЦЭМ!$B$34:$B$777,D$401)+'СЕТ СН'!$F$13-'СЕТ СН'!$F$23</f>
        <v>72.933962579999957</v>
      </c>
      <c r="E424" s="37">
        <f>SUMIFS(СВЦЭМ!$L$34:$L$777,СВЦЭМ!$A$34:$A$777,$A424,СВЦЭМ!$B$34:$B$777,E$401)+'СЕТ СН'!$F$13-'СЕТ СН'!$F$23</f>
        <v>88.189062970000009</v>
      </c>
      <c r="F424" s="37">
        <f>SUMIFS(СВЦЭМ!$L$34:$L$777,СВЦЭМ!$A$34:$A$777,$A424,СВЦЭМ!$B$34:$B$777,F$401)+'СЕТ СН'!$F$13-'СЕТ СН'!$F$23</f>
        <v>103.95495363999999</v>
      </c>
      <c r="G424" s="37">
        <f>SUMIFS(СВЦЭМ!$L$34:$L$777,СВЦЭМ!$A$34:$A$777,$A424,СВЦЭМ!$B$34:$B$777,G$401)+'СЕТ СН'!$F$13-'СЕТ СН'!$F$23</f>
        <v>104.07732704</v>
      </c>
      <c r="H424" s="37">
        <f>SUMIFS(СВЦЭМ!$L$34:$L$777,СВЦЭМ!$A$34:$A$777,$A424,СВЦЭМ!$B$34:$B$777,H$401)+'СЕТ СН'!$F$13-'СЕТ СН'!$F$23</f>
        <v>83.480460659999949</v>
      </c>
      <c r="I424" s="37">
        <f>SUMIFS(СВЦЭМ!$L$34:$L$777,СВЦЭМ!$A$34:$A$777,$A424,СВЦЭМ!$B$34:$B$777,I$401)+'СЕТ СН'!$F$13-'СЕТ СН'!$F$23</f>
        <v>0.82895019000000048</v>
      </c>
      <c r="J424" s="37">
        <f>SUMIFS(СВЦЭМ!$L$34:$L$777,СВЦЭМ!$A$34:$A$777,$A424,СВЦЭМ!$B$34:$B$777,J$401)+'СЕТ СН'!$F$13-'СЕТ СН'!$F$23</f>
        <v>-78.42925667999998</v>
      </c>
      <c r="K424" s="37">
        <f>SUMIFS(СВЦЭМ!$L$34:$L$777,СВЦЭМ!$A$34:$A$777,$A424,СВЦЭМ!$B$34:$B$777,K$401)+'СЕТ СН'!$F$13-'СЕТ СН'!$F$23</f>
        <v>-140.19422580000003</v>
      </c>
      <c r="L424" s="37">
        <f>SUMIFS(СВЦЭМ!$L$34:$L$777,СВЦЭМ!$A$34:$A$777,$A424,СВЦЭМ!$B$34:$B$777,L$401)+'СЕТ СН'!$F$13-'СЕТ СН'!$F$23</f>
        <v>-173.21656872</v>
      </c>
      <c r="M424" s="37">
        <f>SUMIFS(СВЦЭМ!$L$34:$L$777,СВЦЭМ!$A$34:$A$777,$A424,СВЦЭМ!$B$34:$B$777,M$401)+'СЕТ СН'!$F$13-'СЕТ СН'!$F$23</f>
        <v>-162.64096002999997</v>
      </c>
      <c r="N424" s="37">
        <f>SUMIFS(СВЦЭМ!$L$34:$L$777,СВЦЭМ!$A$34:$A$777,$A424,СВЦЭМ!$B$34:$B$777,N$401)+'СЕТ СН'!$F$13-'СЕТ СН'!$F$23</f>
        <v>-133.54891952000003</v>
      </c>
      <c r="O424" s="37">
        <f>SUMIFS(СВЦЭМ!$L$34:$L$777,СВЦЭМ!$A$34:$A$777,$A424,СВЦЭМ!$B$34:$B$777,O$401)+'СЕТ СН'!$F$13-'СЕТ СН'!$F$23</f>
        <v>-161.85652449999998</v>
      </c>
      <c r="P424" s="37">
        <f>SUMIFS(СВЦЭМ!$L$34:$L$777,СВЦЭМ!$A$34:$A$777,$A424,СВЦЭМ!$B$34:$B$777,P$401)+'СЕТ СН'!$F$13-'СЕТ СН'!$F$23</f>
        <v>-182.81987493000003</v>
      </c>
      <c r="Q424" s="37">
        <f>SUMIFS(СВЦЭМ!$L$34:$L$777,СВЦЭМ!$A$34:$A$777,$A424,СВЦЭМ!$B$34:$B$777,Q$401)+'СЕТ СН'!$F$13-'СЕТ СН'!$F$23</f>
        <v>-183.67283242000002</v>
      </c>
      <c r="R424" s="37">
        <f>SUMIFS(СВЦЭМ!$L$34:$L$777,СВЦЭМ!$A$34:$A$777,$A424,СВЦЭМ!$B$34:$B$777,R$401)+'СЕТ СН'!$F$13-'СЕТ СН'!$F$23</f>
        <v>-181.67606081999998</v>
      </c>
      <c r="S424" s="37">
        <f>SUMIFS(СВЦЭМ!$L$34:$L$777,СВЦЭМ!$A$34:$A$777,$A424,СВЦЭМ!$B$34:$B$777,S$401)+'СЕТ СН'!$F$13-'СЕТ СН'!$F$23</f>
        <v>-182.12574575999997</v>
      </c>
      <c r="T424" s="37">
        <f>SUMIFS(СВЦЭМ!$L$34:$L$777,СВЦЭМ!$A$34:$A$777,$A424,СВЦЭМ!$B$34:$B$777,T$401)+'СЕТ СН'!$F$13-'СЕТ СН'!$F$23</f>
        <v>-181.06303187999998</v>
      </c>
      <c r="U424" s="37">
        <f>SUMIFS(СВЦЭМ!$L$34:$L$777,СВЦЭМ!$A$34:$A$777,$A424,СВЦЭМ!$B$34:$B$777,U$401)+'СЕТ СН'!$F$13-'СЕТ СН'!$F$23</f>
        <v>-180.76111967999998</v>
      </c>
      <c r="V424" s="37">
        <f>SUMIFS(СВЦЭМ!$L$34:$L$777,СВЦЭМ!$A$34:$A$777,$A424,СВЦЭМ!$B$34:$B$777,V$401)+'СЕТ СН'!$F$13-'СЕТ СН'!$F$23</f>
        <v>-186.13067555999999</v>
      </c>
      <c r="W424" s="37">
        <f>SUMIFS(СВЦЭМ!$L$34:$L$777,СВЦЭМ!$A$34:$A$777,$A424,СВЦЭМ!$B$34:$B$777,W$401)+'СЕТ СН'!$F$13-'СЕТ СН'!$F$23</f>
        <v>-163.45442909000002</v>
      </c>
      <c r="X424" s="37">
        <f>SUMIFS(СВЦЭМ!$L$34:$L$777,СВЦЭМ!$A$34:$A$777,$A424,СВЦЭМ!$B$34:$B$777,X$401)+'СЕТ СН'!$F$13-'СЕТ СН'!$F$23</f>
        <v>-128.56393625999999</v>
      </c>
      <c r="Y424" s="37">
        <f>SUMIFS(СВЦЭМ!$L$34:$L$777,СВЦЭМ!$A$34:$A$777,$A424,СВЦЭМ!$B$34:$B$777,Y$401)+'СЕТ СН'!$F$13-'СЕТ СН'!$F$23</f>
        <v>-83.957701380000003</v>
      </c>
    </row>
    <row r="425" spans="1:25" ht="15.75" x14ac:dyDescent="0.2">
      <c r="A425" s="36">
        <f t="shared" si="11"/>
        <v>42940</v>
      </c>
      <c r="B425" s="37">
        <f>SUMIFS(СВЦЭМ!$L$34:$L$777,СВЦЭМ!$A$34:$A$777,$A425,СВЦЭМ!$B$34:$B$777,B$401)+'СЕТ СН'!$F$13-'СЕТ СН'!$F$23</f>
        <v>-40.967990920000034</v>
      </c>
      <c r="C425" s="37">
        <f>SUMIFS(СВЦЭМ!$L$34:$L$777,СВЦЭМ!$A$34:$A$777,$A425,СВЦЭМ!$B$34:$B$777,C$401)+'СЕТ СН'!$F$13-'СЕТ СН'!$F$23</f>
        <v>39.360641119999968</v>
      </c>
      <c r="D425" s="37">
        <f>SUMIFS(СВЦЭМ!$L$34:$L$777,СВЦЭМ!$A$34:$A$777,$A425,СВЦЭМ!$B$34:$B$777,D$401)+'СЕТ СН'!$F$13-'СЕТ СН'!$F$23</f>
        <v>58.85399609000001</v>
      </c>
      <c r="E425" s="37">
        <f>SUMIFS(СВЦЭМ!$L$34:$L$777,СВЦЭМ!$A$34:$A$777,$A425,СВЦЭМ!$B$34:$B$777,E$401)+'СЕТ СН'!$F$13-'СЕТ СН'!$F$23</f>
        <v>67.991868810000028</v>
      </c>
      <c r="F425" s="37">
        <f>SUMIFS(СВЦЭМ!$L$34:$L$777,СВЦЭМ!$A$34:$A$777,$A425,СВЦЭМ!$B$34:$B$777,F$401)+'СЕТ СН'!$F$13-'СЕТ СН'!$F$23</f>
        <v>76.856791639999983</v>
      </c>
      <c r="G425" s="37">
        <f>SUMIFS(СВЦЭМ!$L$34:$L$777,СВЦЭМ!$A$34:$A$777,$A425,СВЦЭМ!$B$34:$B$777,G$401)+'СЕТ СН'!$F$13-'СЕТ СН'!$F$23</f>
        <v>65.323467960000016</v>
      </c>
      <c r="H425" s="37">
        <f>SUMIFS(СВЦЭМ!$L$34:$L$777,СВЦЭМ!$A$34:$A$777,$A425,СВЦЭМ!$B$34:$B$777,H$401)+'СЕТ СН'!$F$13-'СЕТ СН'!$F$23</f>
        <v>28.305010509999988</v>
      </c>
      <c r="I425" s="37">
        <f>SUMIFS(СВЦЭМ!$L$34:$L$777,СВЦЭМ!$A$34:$A$777,$A425,СВЦЭМ!$B$34:$B$777,I$401)+'СЕТ СН'!$F$13-'СЕТ СН'!$F$23</f>
        <v>5.1604326499999615</v>
      </c>
      <c r="J425" s="37">
        <f>SUMIFS(СВЦЭМ!$L$34:$L$777,СВЦЭМ!$A$34:$A$777,$A425,СВЦЭМ!$B$34:$B$777,J$401)+'СЕТ СН'!$F$13-'СЕТ СН'!$F$23</f>
        <v>-92.329895720000025</v>
      </c>
      <c r="K425" s="37">
        <f>SUMIFS(СВЦЭМ!$L$34:$L$777,СВЦЭМ!$A$34:$A$777,$A425,СВЦЭМ!$B$34:$B$777,K$401)+'СЕТ СН'!$F$13-'СЕТ СН'!$F$23</f>
        <v>-91.399331010000026</v>
      </c>
      <c r="L425" s="37">
        <f>SUMIFS(СВЦЭМ!$L$34:$L$777,СВЦЭМ!$A$34:$A$777,$A425,СВЦЭМ!$B$34:$B$777,L$401)+'СЕТ СН'!$F$13-'СЕТ СН'!$F$23</f>
        <v>-96.837699859999987</v>
      </c>
      <c r="M425" s="37">
        <f>SUMIFS(СВЦЭМ!$L$34:$L$777,СВЦЭМ!$A$34:$A$777,$A425,СВЦЭМ!$B$34:$B$777,M$401)+'СЕТ СН'!$F$13-'СЕТ СН'!$F$23</f>
        <v>-91.749922809999987</v>
      </c>
      <c r="N425" s="37">
        <f>SUMIFS(СВЦЭМ!$L$34:$L$777,СВЦЭМ!$A$34:$A$777,$A425,СВЦЭМ!$B$34:$B$777,N$401)+'СЕТ СН'!$F$13-'СЕТ СН'!$F$23</f>
        <v>-96.103330140000025</v>
      </c>
      <c r="O425" s="37">
        <f>SUMIFS(СВЦЭМ!$L$34:$L$777,СВЦЭМ!$A$34:$A$777,$A425,СВЦЭМ!$B$34:$B$777,O$401)+'СЕТ СН'!$F$13-'СЕТ СН'!$F$23</f>
        <v>-92.578784620000022</v>
      </c>
      <c r="P425" s="37">
        <f>SUMIFS(СВЦЭМ!$L$34:$L$777,СВЦЭМ!$A$34:$A$777,$A425,СВЦЭМ!$B$34:$B$777,P$401)+'СЕТ СН'!$F$13-'СЕТ СН'!$F$23</f>
        <v>-97.889415340000028</v>
      </c>
      <c r="Q425" s="37">
        <f>SUMIFS(СВЦЭМ!$L$34:$L$777,СВЦЭМ!$A$34:$A$777,$A425,СВЦЭМ!$B$34:$B$777,Q$401)+'СЕТ СН'!$F$13-'СЕТ СН'!$F$23</f>
        <v>-98.362123629999985</v>
      </c>
      <c r="R425" s="37">
        <f>SUMIFS(СВЦЭМ!$L$34:$L$777,СВЦЭМ!$A$34:$A$777,$A425,СВЦЭМ!$B$34:$B$777,R$401)+'СЕТ СН'!$F$13-'СЕТ СН'!$F$23</f>
        <v>-101.64447933999998</v>
      </c>
      <c r="S425" s="37">
        <f>SUMIFS(СВЦЭМ!$L$34:$L$777,СВЦЭМ!$A$34:$A$777,$A425,СВЦЭМ!$B$34:$B$777,S$401)+'СЕТ СН'!$F$13-'СЕТ СН'!$F$23</f>
        <v>-103.34603480999999</v>
      </c>
      <c r="T425" s="37">
        <f>SUMIFS(СВЦЭМ!$L$34:$L$777,СВЦЭМ!$A$34:$A$777,$A425,СВЦЭМ!$B$34:$B$777,T$401)+'СЕТ СН'!$F$13-'СЕТ СН'!$F$23</f>
        <v>-101.11230133999999</v>
      </c>
      <c r="U425" s="37">
        <f>SUMIFS(СВЦЭМ!$L$34:$L$777,СВЦЭМ!$A$34:$A$777,$A425,СВЦЭМ!$B$34:$B$777,U$401)+'СЕТ СН'!$F$13-'СЕТ СН'!$F$23</f>
        <v>-104.56291053000001</v>
      </c>
      <c r="V425" s="37">
        <f>SUMIFS(СВЦЭМ!$L$34:$L$777,СВЦЭМ!$A$34:$A$777,$A425,СВЦЭМ!$B$34:$B$777,V$401)+'СЕТ СН'!$F$13-'СЕТ СН'!$F$23</f>
        <v>-109.77114044000001</v>
      </c>
      <c r="W425" s="37">
        <f>SUMIFS(СВЦЭМ!$L$34:$L$777,СВЦЭМ!$A$34:$A$777,$A425,СВЦЭМ!$B$34:$B$777,W$401)+'СЕТ СН'!$F$13-'СЕТ СН'!$F$23</f>
        <v>-88.10656130000001</v>
      </c>
      <c r="X425" s="37">
        <f>SUMIFS(СВЦЭМ!$L$34:$L$777,СВЦЭМ!$A$34:$A$777,$A425,СВЦЭМ!$B$34:$B$777,X$401)+'СЕТ СН'!$F$13-'СЕТ СН'!$F$23</f>
        <v>-110.67477052999999</v>
      </c>
      <c r="Y425" s="37">
        <f>SUMIFS(СВЦЭМ!$L$34:$L$777,СВЦЭМ!$A$34:$A$777,$A425,СВЦЭМ!$B$34:$B$777,Y$401)+'СЕТ СН'!$F$13-'СЕТ СН'!$F$23</f>
        <v>-63.541202340000041</v>
      </c>
    </row>
    <row r="426" spans="1:25" ht="15.75" x14ac:dyDescent="0.2">
      <c r="A426" s="36">
        <f t="shared" si="11"/>
        <v>42941</v>
      </c>
      <c r="B426" s="37">
        <f>SUMIFS(СВЦЭМ!$L$34:$L$777,СВЦЭМ!$A$34:$A$777,$A426,СВЦЭМ!$B$34:$B$777,B$401)+'СЕТ СН'!$F$13-'СЕТ СН'!$F$23</f>
        <v>-9.6621243900000309</v>
      </c>
      <c r="C426" s="37">
        <f>SUMIFS(СВЦЭМ!$L$34:$L$777,СВЦЭМ!$A$34:$A$777,$A426,СВЦЭМ!$B$34:$B$777,C$401)+'СЕТ СН'!$F$13-'СЕТ СН'!$F$23</f>
        <v>53.226570870000046</v>
      </c>
      <c r="D426" s="37">
        <f>SUMIFS(СВЦЭМ!$L$34:$L$777,СВЦЭМ!$A$34:$A$777,$A426,СВЦЭМ!$B$34:$B$777,D$401)+'СЕТ СН'!$F$13-'СЕТ СН'!$F$23</f>
        <v>102.24551910000002</v>
      </c>
      <c r="E426" s="37">
        <f>SUMIFS(СВЦЭМ!$L$34:$L$777,СВЦЭМ!$A$34:$A$777,$A426,СВЦЭМ!$B$34:$B$777,E$401)+'СЕТ СН'!$F$13-'СЕТ СН'!$F$23</f>
        <v>117.78824496000004</v>
      </c>
      <c r="F426" s="37">
        <f>SUMIFS(СВЦЭМ!$L$34:$L$777,СВЦЭМ!$A$34:$A$777,$A426,СВЦЭМ!$B$34:$B$777,F$401)+'СЕТ СН'!$F$13-'СЕТ СН'!$F$23</f>
        <v>125.06459477999999</v>
      </c>
      <c r="G426" s="37">
        <f>SUMIFS(СВЦЭМ!$L$34:$L$777,СВЦЭМ!$A$34:$A$777,$A426,СВЦЭМ!$B$34:$B$777,G$401)+'СЕТ СН'!$F$13-'СЕТ СН'!$F$23</f>
        <v>118.64181711000003</v>
      </c>
      <c r="H426" s="37">
        <f>SUMIFS(СВЦЭМ!$L$34:$L$777,СВЦЭМ!$A$34:$A$777,$A426,СВЦЭМ!$B$34:$B$777,H$401)+'СЕТ СН'!$F$13-'СЕТ СН'!$F$23</f>
        <v>66.344018399999982</v>
      </c>
      <c r="I426" s="37">
        <f>SUMIFS(СВЦЭМ!$L$34:$L$777,СВЦЭМ!$A$34:$A$777,$A426,СВЦЭМ!$B$34:$B$777,I$401)+'СЕТ СН'!$F$13-'СЕТ СН'!$F$23</f>
        <v>-18.090124690000039</v>
      </c>
      <c r="J426" s="37">
        <f>SUMIFS(СВЦЭМ!$L$34:$L$777,СВЦЭМ!$A$34:$A$777,$A426,СВЦЭМ!$B$34:$B$777,J$401)+'СЕТ СН'!$F$13-'СЕТ СН'!$F$23</f>
        <v>-92.80447208999999</v>
      </c>
      <c r="K426" s="37">
        <f>SUMIFS(СВЦЭМ!$L$34:$L$777,СВЦЭМ!$A$34:$A$777,$A426,СВЦЭМ!$B$34:$B$777,K$401)+'СЕТ СН'!$F$13-'СЕТ СН'!$F$23</f>
        <v>-155.36552548999998</v>
      </c>
      <c r="L426" s="37">
        <f>SUMIFS(СВЦЭМ!$L$34:$L$777,СВЦЭМ!$A$34:$A$777,$A426,СВЦЭМ!$B$34:$B$777,L$401)+'СЕТ СН'!$F$13-'СЕТ СН'!$F$23</f>
        <v>-199.74408161999997</v>
      </c>
      <c r="M426" s="37">
        <f>SUMIFS(СВЦЭМ!$L$34:$L$777,СВЦЭМ!$A$34:$A$777,$A426,СВЦЭМ!$B$34:$B$777,M$401)+'СЕТ СН'!$F$13-'СЕТ СН'!$F$23</f>
        <v>-195.19852779000001</v>
      </c>
      <c r="N426" s="37">
        <f>SUMIFS(СВЦЭМ!$L$34:$L$777,СВЦЭМ!$A$34:$A$777,$A426,СВЦЭМ!$B$34:$B$777,N$401)+'СЕТ СН'!$F$13-'СЕТ СН'!$F$23</f>
        <v>-192.52870252999998</v>
      </c>
      <c r="O426" s="37">
        <f>SUMIFS(СВЦЭМ!$L$34:$L$777,СВЦЭМ!$A$34:$A$777,$A426,СВЦЭМ!$B$34:$B$777,O$401)+'СЕТ СН'!$F$13-'СЕТ СН'!$F$23</f>
        <v>-199.81065689000002</v>
      </c>
      <c r="P426" s="37">
        <f>SUMIFS(СВЦЭМ!$L$34:$L$777,СВЦЭМ!$A$34:$A$777,$A426,СВЦЭМ!$B$34:$B$777,P$401)+'СЕТ СН'!$F$13-'СЕТ СН'!$F$23</f>
        <v>-194.96700716999999</v>
      </c>
      <c r="Q426" s="37">
        <f>SUMIFS(СВЦЭМ!$L$34:$L$777,СВЦЭМ!$A$34:$A$777,$A426,СВЦЭМ!$B$34:$B$777,Q$401)+'СЕТ СН'!$F$13-'СЕТ СН'!$F$23</f>
        <v>-190.21504764000002</v>
      </c>
      <c r="R426" s="37">
        <f>SUMIFS(СВЦЭМ!$L$34:$L$777,СВЦЭМ!$A$34:$A$777,$A426,СВЦЭМ!$B$34:$B$777,R$401)+'СЕТ СН'!$F$13-'СЕТ СН'!$F$23</f>
        <v>-181.53062555999998</v>
      </c>
      <c r="S426" s="37">
        <f>SUMIFS(СВЦЭМ!$L$34:$L$777,СВЦЭМ!$A$34:$A$777,$A426,СВЦЭМ!$B$34:$B$777,S$401)+'СЕТ СН'!$F$13-'СЕТ СН'!$F$23</f>
        <v>-184.89822975999999</v>
      </c>
      <c r="T426" s="37">
        <f>SUMIFS(СВЦЭМ!$L$34:$L$777,СВЦЭМ!$A$34:$A$777,$A426,СВЦЭМ!$B$34:$B$777,T$401)+'СЕТ СН'!$F$13-'СЕТ СН'!$F$23</f>
        <v>-174.22368747000002</v>
      </c>
      <c r="U426" s="37">
        <f>SUMIFS(СВЦЭМ!$L$34:$L$777,СВЦЭМ!$A$34:$A$777,$A426,СВЦЭМ!$B$34:$B$777,U$401)+'СЕТ СН'!$F$13-'СЕТ СН'!$F$23</f>
        <v>-173.05225961999997</v>
      </c>
      <c r="V426" s="37">
        <f>SUMIFS(СВЦЭМ!$L$34:$L$777,СВЦЭМ!$A$34:$A$777,$A426,СВЦЭМ!$B$34:$B$777,V$401)+'СЕТ СН'!$F$13-'СЕТ СН'!$F$23</f>
        <v>-189.54489655999998</v>
      </c>
      <c r="W426" s="37">
        <f>SUMIFS(СВЦЭМ!$L$34:$L$777,СВЦЭМ!$A$34:$A$777,$A426,СВЦЭМ!$B$34:$B$777,W$401)+'СЕТ СН'!$F$13-'СЕТ СН'!$F$23</f>
        <v>-188.13696797</v>
      </c>
      <c r="X426" s="37">
        <f>SUMIFS(СВЦЭМ!$L$34:$L$777,СВЦЭМ!$A$34:$A$777,$A426,СВЦЭМ!$B$34:$B$777,X$401)+'СЕТ СН'!$F$13-'СЕТ СН'!$F$23</f>
        <v>-140.44606428999998</v>
      </c>
      <c r="Y426" s="37">
        <f>SUMIFS(СВЦЭМ!$L$34:$L$777,СВЦЭМ!$A$34:$A$777,$A426,СВЦЭМ!$B$34:$B$777,Y$401)+'СЕТ СН'!$F$13-'СЕТ СН'!$F$23</f>
        <v>-66.10847068999999</v>
      </c>
    </row>
    <row r="427" spans="1:25" ht="15.75" x14ac:dyDescent="0.2">
      <c r="A427" s="36">
        <f t="shared" si="11"/>
        <v>42942</v>
      </c>
      <c r="B427" s="37">
        <f>SUMIFS(СВЦЭМ!$L$34:$L$777,СВЦЭМ!$A$34:$A$777,$A427,СВЦЭМ!$B$34:$B$777,B$401)+'СЕТ СН'!$F$13-'СЕТ СН'!$F$23</f>
        <v>-6.4733781800000543</v>
      </c>
      <c r="C427" s="37">
        <f>SUMIFS(СВЦЭМ!$L$34:$L$777,СВЦЭМ!$A$34:$A$777,$A427,СВЦЭМ!$B$34:$B$777,C$401)+'СЕТ СН'!$F$13-'СЕТ СН'!$F$23</f>
        <v>13.791530729999977</v>
      </c>
      <c r="D427" s="37">
        <f>SUMIFS(СВЦЭМ!$L$34:$L$777,СВЦЭМ!$A$34:$A$777,$A427,СВЦЭМ!$B$34:$B$777,D$401)+'СЕТ СН'!$F$13-'СЕТ СН'!$F$23</f>
        <v>67.61015261</v>
      </c>
      <c r="E427" s="37">
        <f>SUMIFS(СВЦЭМ!$L$34:$L$777,СВЦЭМ!$A$34:$A$777,$A427,СВЦЭМ!$B$34:$B$777,E$401)+'СЕТ СН'!$F$13-'СЕТ СН'!$F$23</f>
        <v>97.223279769999976</v>
      </c>
      <c r="F427" s="37">
        <f>SUMIFS(СВЦЭМ!$L$34:$L$777,СВЦЭМ!$A$34:$A$777,$A427,СВЦЭМ!$B$34:$B$777,F$401)+'СЕТ СН'!$F$13-'СЕТ СН'!$F$23</f>
        <v>103.51245217999997</v>
      </c>
      <c r="G427" s="37">
        <f>SUMIFS(СВЦЭМ!$L$34:$L$777,СВЦЭМ!$A$34:$A$777,$A427,СВЦЭМ!$B$34:$B$777,G$401)+'СЕТ СН'!$F$13-'СЕТ СН'!$F$23</f>
        <v>93.77303895</v>
      </c>
      <c r="H427" s="37">
        <f>SUMIFS(СВЦЭМ!$L$34:$L$777,СВЦЭМ!$A$34:$A$777,$A427,СВЦЭМ!$B$34:$B$777,H$401)+'СЕТ СН'!$F$13-'СЕТ СН'!$F$23</f>
        <v>30.044777279999948</v>
      </c>
      <c r="I427" s="37">
        <f>SUMIFS(СВЦЭМ!$L$34:$L$777,СВЦЭМ!$A$34:$A$777,$A427,СВЦЭМ!$B$34:$B$777,I$401)+'СЕТ СН'!$F$13-'СЕТ СН'!$F$23</f>
        <v>-38.933370719999971</v>
      </c>
      <c r="J427" s="37">
        <f>SUMIFS(СВЦЭМ!$L$34:$L$777,СВЦЭМ!$A$34:$A$777,$A427,СВЦЭМ!$B$34:$B$777,J$401)+'СЕТ СН'!$F$13-'СЕТ СН'!$F$23</f>
        <v>-110.28652801999999</v>
      </c>
      <c r="K427" s="37">
        <f>SUMIFS(СВЦЭМ!$L$34:$L$777,СВЦЭМ!$A$34:$A$777,$A427,СВЦЭМ!$B$34:$B$777,K$401)+'СЕТ СН'!$F$13-'СЕТ СН'!$F$23</f>
        <v>-165.78447318000002</v>
      </c>
      <c r="L427" s="37">
        <f>SUMIFS(СВЦЭМ!$L$34:$L$777,СВЦЭМ!$A$34:$A$777,$A427,СВЦЭМ!$B$34:$B$777,L$401)+'СЕТ СН'!$F$13-'СЕТ СН'!$F$23</f>
        <v>-192.56760866000002</v>
      </c>
      <c r="M427" s="37">
        <f>SUMIFS(СВЦЭМ!$L$34:$L$777,СВЦЭМ!$A$34:$A$777,$A427,СВЦЭМ!$B$34:$B$777,M$401)+'СЕТ СН'!$F$13-'СЕТ СН'!$F$23</f>
        <v>-203.51187606000002</v>
      </c>
      <c r="N427" s="37">
        <f>SUMIFS(СВЦЭМ!$L$34:$L$777,СВЦЭМ!$A$34:$A$777,$A427,СВЦЭМ!$B$34:$B$777,N$401)+'СЕТ СН'!$F$13-'СЕТ СН'!$F$23</f>
        <v>-198.87309539</v>
      </c>
      <c r="O427" s="37">
        <f>SUMIFS(СВЦЭМ!$L$34:$L$777,СВЦЭМ!$A$34:$A$777,$A427,СВЦЭМ!$B$34:$B$777,O$401)+'СЕТ СН'!$F$13-'СЕТ СН'!$F$23</f>
        <v>-209.02101826000001</v>
      </c>
      <c r="P427" s="37">
        <f>SUMIFS(СВЦЭМ!$L$34:$L$777,СВЦЭМ!$A$34:$A$777,$A427,СВЦЭМ!$B$34:$B$777,P$401)+'СЕТ СН'!$F$13-'СЕТ СН'!$F$23</f>
        <v>-195.22119463000001</v>
      </c>
      <c r="Q427" s="37">
        <f>SUMIFS(СВЦЭМ!$L$34:$L$777,СВЦЭМ!$A$34:$A$777,$A427,СВЦЭМ!$B$34:$B$777,Q$401)+'СЕТ СН'!$F$13-'СЕТ СН'!$F$23</f>
        <v>-196.59878904999999</v>
      </c>
      <c r="R427" s="37">
        <f>SUMIFS(СВЦЭМ!$L$34:$L$777,СВЦЭМ!$A$34:$A$777,$A427,СВЦЭМ!$B$34:$B$777,R$401)+'СЕТ СН'!$F$13-'СЕТ СН'!$F$23</f>
        <v>-194.74204859999998</v>
      </c>
      <c r="S427" s="37">
        <f>SUMIFS(СВЦЭМ!$L$34:$L$777,СВЦЭМ!$A$34:$A$777,$A427,СВЦЭМ!$B$34:$B$777,S$401)+'СЕТ СН'!$F$13-'СЕТ СН'!$F$23</f>
        <v>-201.54719898000002</v>
      </c>
      <c r="T427" s="37">
        <f>SUMIFS(СВЦЭМ!$L$34:$L$777,СВЦЭМ!$A$34:$A$777,$A427,СВЦЭМ!$B$34:$B$777,T$401)+'СЕТ СН'!$F$13-'СЕТ СН'!$F$23</f>
        <v>-188.30083454999999</v>
      </c>
      <c r="U427" s="37">
        <f>SUMIFS(СВЦЭМ!$L$34:$L$777,СВЦЭМ!$A$34:$A$777,$A427,СВЦЭМ!$B$34:$B$777,U$401)+'СЕТ СН'!$F$13-'СЕТ СН'!$F$23</f>
        <v>-182.86726485000003</v>
      </c>
      <c r="V427" s="37">
        <f>SUMIFS(СВЦЭМ!$L$34:$L$777,СВЦЭМ!$A$34:$A$777,$A427,СВЦЭМ!$B$34:$B$777,V$401)+'СЕТ СН'!$F$13-'СЕТ СН'!$F$23</f>
        <v>-180.20721315999998</v>
      </c>
      <c r="W427" s="37">
        <f>SUMIFS(СВЦЭМ!$L$34:$L$777,СВЦЭМ!$A$34:$A$777,$A427,СВЦЭМ!$B$34:$B$777,W$401)+'СЕТ СН'!$F$13-'СЕТ СН'!$F$23</f>
        <v>-180.75327293999999</v>
      </c>
      <c r="X427" s="37">
        <f>SUMIFS(СВЦЭМ!$L$34:$L$777,СВЦЭМ!$A$34:$A$777,$A427,СВЦЭМ!$B$34:$B$777,X$401)+'СЕТ СН'!$F$13-'СЕТ СН'!$F$23</f>
        <v>-149.19003887999997</v>
      </c>
      <c r="Y427" s="37">
        <f>SUMIFS(СВЦЭМ!$L$34:$L$777,СВЦЭМ!$A$34:$A$777,$A427,СВЦЭМ!$B$34:$B$777,Y$401)+'СЕТ СН'!$F$13-'СЕТ СН'!$F$23</f>
        <v>-78.592200970000022</v>
      </c>
    </row>
    <row r="428" spans="1:25" ht="15.75" x14ac:dyDescent="0.2">
      <c r="A428" s="36">
        <f t="shared" si="11"/>
        <v>42943</v>
      </c>
      <c r="B428" s="37">
        <f>SUMIFS(СВЦЭМ!$L$34:$L$777,СВЦЭМ!$A$34:$A$777,$A428,СВЦЭМ!$B$34:$B$777,B$401)+'СЕТ СН'!$F$13-'СЕТ СН'!$F$23</f>
        <v>-41.213673510000035</v>
      </c>
      <c r="C428" s="37">
        <f>SUMIFS(СВЦЭМ!$L$34:$L$777,СВЦЭМ!$A$34:$A$777,$A428,СВЦЭМ!$B$34:$B$777,C$401)+'СЕТ СН'!$F$13-'СЕТ СН'!$F$23</f>
        <v>19.64585784999997</v>
      </c>
      <c r="D428" s="37">
        <f>SUMIFS(СВЦЭМ!$L$34:$L$777,СВЦЭМ!$A$34:$A$777,$A428,СВЦЭМ!$B$34:$B$777,D$401)+'СЕТ СН'!$F$13-'СЕТ СН'!$F$23</f>
        <v>75.182642849999979</v>
      </c>
      <c r="E428" s="37">
        <f>SUMIFS(СВЦЭМ!$L$34:$L$777,СВЦЭМ!$A$34:$A$777,$A428,СВЦЭМ!$B$34:$B$777,E$401)+'СЕТ СН'!$F$13-'СЕТ СН'!$F$23</f>
        <v>86.836545580000006</v>
      </c>
      <c r="F428" s="37">
        <f>SUMIFS(СВЦЭМ!$L$34:$L$777,СВЦЭМ!$A$34:$A$777,$A428,СВЦЭМ!$B$34:$B$777,F$401)+'СЕТ СН'!$F$13-'СЕТ СН'!$F$23</f>
        <v>89.51011404999997</v>
      </c>
      <c r="G428" s="37">
        <f>SUMIFS(СВЦЭМ!$L$34:$L$777,СВЦЭМ!$A$34:$A$777,$A428,СВЦЭМ!$B$34:$B$777,G$401)+'СЕТ СН'!$F$13-'СЕТ СН'!$F$23</f>
        <v>81.834926440000004</v>
      </c>
      <c r="H428" s="37">
        <f>SUMIFS(СВЦЭМ!$L$34:$L$777,СВЦЭМ!$A$34:$A$777,$A428,СВЦЭМ!$B$34:$B$777,H$401)+'СЕТ СН'!$F$13-'СЕТ СН'!$F$23</f>
        <v>22.472228340000015</v>
      </c>
      <c r="I428" s="37">
        <f>SUMIFS(СВЦЭМ!$L$34:$L$777,СВЦЭМ!$A$34:$A$777,$A428,СВЦЭМ!$B$34:$B$777,I$401)+'СЕТ СН'!$F$13-'СЕТ СН'!$F$23</f>
        <v>-44.243632169999955</v>
      </c>
      <c r="J428" s="37">
        <f>SUMIFS(СВЦЭМ!$L$34:$L$777,СВЦЭМ!$A$34:$A$777,$A428,СВЦЭМ!$B$34:$B$777,J$401)+'СЕТ СН'!$F$13-'СЕТ СН'!$F$23</f>
        <v>-113.27079500999997</v>
      </c>
      <c r="K428" s="37">
        <f>SUMIFS(СВЦЭМ!$L$34:$L$777,СВЦЭМ!$A$34:$A$777,$A428,СВЦЭМ!$B$34:$B$777,K$401)+'СЕТ СН'!$F$13-'СЕТ СН'!$F$23</f>
        <v>-172.15526014</v>
      </c>
      <c r="L428" s="37">
        <f>SUMIFS(СВЦЭМ!$L$34:$L$777,СВЦЭМ!$A$34:$A$777,$A428,СВЦЭМ!$B$34:$B$777,L$401)+'СЕТ СН'!$F$13-'СЕТ СН'!$F$23</f>
        <v>-212.05149072</v>
      </c>
      <c r="M428" s="37">
        <f>SUMIFS(СВЦЭМ!$L$34:$L$777,СВЦЭМ!$A$34:$A$777,$A428,СВЦЭМ!$B$34:$B$777,M$401)+'СЕТ СН'!$F$13-'СЕТ СН'!$F$23</f>
        <v>-201.22325891999998</v>
      </c>
      <c r="N428" s="37">
        <f>SUMIFS(СВЦЭМ!$L$34:$L$777,СВЦЭМ!$A$34:$A$777,$A428,СВЦЭМ!$B$34:$B$777,N$401)+'СЕТ СН'!$F$13-'СЕТ СН'!$F$23</f>
        <v>-204.42761499</v>
      </c>
      <c r="O428" s="37">
        <f>SUMIFS(СВЦЭМ!$L$34:$L$777,СВЦЭМ!$A$34:$A$777,$A428,СВЦЭМ!$B$34:$B$777,O$401)+'СЕТ СН'!$F$13-'СЕТ СН'!$F$23</f>
        <v>-210.19183457000003</v>
      </c>
      <c r="P428" s="37">
        <f>SUMIFS(СВЦЭМ!$L$34:$L$777,СВЦЭМ!$A$34:$A$777,$A428,СВЦЭМ!$B$34:$B$777,P$401)+'СЕТ СН'!$F$13-'СЕТ СН'!$F$23</f>
        <v>-212.64610090000002</v>
      </c>
      <c r="Q428" s="37">
        <f>SUMIFS(СВЦЭМ!$L$34:$L$777,СВЦЭМ!$A$34:$A$777,$A428,СВЦЭМ!$B$34:$B$777,Q$401)+'СЕТ СН'!$F$13-'СЕТ СН'!$F$23</f>
        <v>-213.55113388000001</v>
      </c>
      <c r="R428" s="37">
        <f>SUMIFS(СВЦЭМ!$L$34:$L$777,СВЦЭМ!$A$34:$A$777,$A428,СВЦЭМ!$B$34:$B$777,R$401)+'СЕТ СН'!$F$13-'СЕТ СН'!$F$23</f>
        <v>-212.83162111000001</v>
      </c>
      <c r="S428" s="37">
        <f>SUMIFS(СВЦЭМ!$L$34:$L$777,СВЦЭМ!$A$34:$A$777,$A428,СВЦЭМ!$B$34:$B$777,S$401)+'СЕТ СН'!$F$13-'СЕТ СН'!$F$23</f>
        <v>-219.38219241000002</v>
      </c>
      <c r="T428" s="37">
        <f>SUMIFS(СВЦЭМ!$L$34:$L$777,СВЦЭМ!$A$34:$A$777,$A428,СВЦЭМ!$B$34:$B$777,T$401)+'СЕТ СН'!$F$13-'СЕТ СН'!$F$23</f>
        <v>-208.71731296000002</v>
      </c>
      <c r="U428" s="37">
        <f>SUMIFS(СВЦЭМ!$L$34:$L$777,СВЦЭМ!$A$34:$A$777,$A428,СВЦЭМ!$B$34:$B$777,U$401)+'СЕТ СН'!$F$13-'СЕТ СН'!$F$23</f>
        <v>-206.58768960999998</v>
      </c>
      <c r="V428" s="37">
        <f>SUMIFS(СВЦЭМ!$L$34:$L$777,СВЦЭМ!$A$34:$A$777,$A428,СВЦЭМ!$B$34:$B$777,V$401)+'СЕТ СН'!$F$13-'СЕТ СН'!$F$23</f>
        <v>-209.98820690999997</v>
      </c>
      <c r="W428" s="37">
        <f>SUMIFS(СВЦЭМ!$L$34:$L$777,СВЦЭМ!$A$34:$A$777,$A428,СВЦЭМ!$B$34:$B$777,W$401)+'СЕТ СН'!$F$13-'СЕТ СН'!$F$23</f>
        <v>-193.13660937999998</v>
      </c>
      <c r="X428" s="37">
        <f>SUMIFS(СВЦЭМ!$L$34:$L$777,СВЦЭМ!$A$34:$A$777,$A428,СВЦЭМ!$B$34:$B$777,X$401)+'СЕТ СН'!$F$13-'СЕТ СН'!$F$23</f>
        <v>-147.09502264000002</v>
      </c>
      <c r="Y428" s="37">
        <f>SUMIFS(СВЦЭМ!$L$34:$L$777,СВЦЭМ!$A$34:$A$777,$A428,СВЦЭМ!$B$34:$B$777,Y$401)+'СЕТ СН'!$F$13-'СЕТ СН'!$F$23</f>
        <v>-82.028741089999983</v>
      </c>
    </row>
    <row r="429" spans="1:25" ht="15.75" x14ac:dyDescent="0.2">
      <c r="A429" s="36">
        <f t="shared" si="11"/>
        <v>42944</v>
      </c>
      <c r="B429" s="37">
        <f>SUMIFS(СВЦЭМ!$L$34:$L$777,СВЦЭМ!$A$34:$A$777,$A429,СВЦЭМ!$B$34:$B$777,B$401)+'СЕТ СН'!$F$13-'СЕТ СН'!$F$23</f>
        <v>-25.125756420000016</v>
      </c>
      <c r="C429" s="37">
        <f>SUMIFS(СВЦЭМ!$L$34:$L$777,СВЦЭМ!$A$34:$A$777,$A429,СВЦЭМ!$B$34:$B$777,C$401)+'СЕТ СН'!$F$13-'СЕТ СН'!$F$23</f>
        <v>38.806487280000056</v>
      </c>
      <c r="D429" s="37">
        <f>SUMIFS(СВЦЭМ!$L$34:$L$777,СВЦЭМ!$A$34:$A$777,$A429,СВЦЭМ!$B$34:$B$777,D$401)+'СЕТ СН'!$F$13-'СЕТ СН'!$F$23</f>
        <v>89.599353759999985</v>
      </c>
      <c r="E429" s="37">
        <f>SUMIFS(СВЦЭМ!$L$34:$L$777,СВЦЭМ!$A$34:$A$777,$A429,СВЦЭМ!$B$34:$B$777,E$401)+'СЕТ СН'!$F$13-'СЕТ СН'!$F$23</f>
        <v>103.23309545999996</v>
      </c>
      <c r="F429" s="37">
        <f>SUMIFS(СВЦЭМ!$L$34:$L$777,СВЦЭМ!$A$34:$A$777,$A429,СВЦЭМ!$B$34:$B$777,F$401)+'СЕТ СН'!$F$13-'СЕТ СН'!$F$23</f>
        <v>109.38570892999996</v>
      </c>
      <c r="G429" s="37">
        <f>SUMIFS(СВЦЭМ!$L$34:$L$777,СВЦЭМ!$A$34:$A$777,$A429,СВЦЭМ!$B$34:$B$777,G$401)+'СЕТ СН'!$F$13-'СЕТ СН'!$F$23</f>
        <v>102.22998301999996</v>
      </c>
      <c r="H429" s="37">
        <f>SUMIFS(СВЦЭМ!$L$34:$L$777,СВЦЭМ!$A$34:$A$777,$A429,СВЦЭМ!$B$34:$B$777,H$401)+'СЕТ СН'!$F$13-'СЕТ СН'!$F$23</f>
        <v>44.00004862000003</v>
      </c>
      <c r="I429" s="37">
        <f>SUMIFS(СВЦЭМ!$L$34:$L$777,СВЦЭМ!$A$34:$A$777,$A429,СВЦЭМ!$B$34:$B$777,I$401)+'СЕТ СН'!$F$13-'СЕТ СН'!$F$23</f>
        <v>-41.928672399999982</v>
      </c>
      <c r="J429" s="37">
        <f>SUMIFS(СВЦЭМ!$L$34:$L$777,СВЦЭМ!$A$34:$A$777,$A429,СВЦЭМ!$B$34:$B$777,J$401)+'СЕТ СН'!$F$13-'СЕТ СН'!$F$23</f>
        <v>-108.29102528999999</v>
      </c>
      <c r="K429" s="37">
        <f>SUMIFS(СВЦЭМ!$L$34:$L$777,СВЦЭМ!$A$34:$A$777,$A429,СВЦЭМ!$B$34:$B$777,K$401)+'СЕТ СН'!$F$13-'СЕТ СН'!$F$23</f>
        <v>-170.55627242999998</v>
      </c>
      <c r="L429" s="37">
        <f>SUMIFS(СВЦЭМ!$L$34:$L$777,СВЦЭМ!$A$34:$A$777,$A429,СВЦЭМ!$B$34:$B$777,L$401)+'СЕТ СН'!$F$13-'СЕТ СН'!$F$23</f>
        <v>-214.62283135000001</v>
      </c>
      <c r="M429" s="37">
        <f>SUMIFS(СВЦЭМ!$L$34:$L$777,СВЦЭМ!$A$34:$A$777,$A429,СВЦЭМ!$B$34:$B$777,M$401)+'СЕТ СН'!$F$13-'СЕТ СН'!$F$23</f>
        <v>-225.65665052999998</v>
      </c>
      <c r="N429" s="37">
        <f>SUMIFS(СВЦЭМ!$L$34:$L$777,СВЦЭМ!$A$34:$A$777,$A429,СВЦЭМ!$B$34:$B$777,N$401)+'СЕТ СН'!$F$13-'СЕТ СН'!$F$23</f>
        <v>-218.53936751999998</v>
      </c>
      <c r="O429" s="37">
        <f>SUMIFS(СВЦЭМ!$L$34:$L$777,СВЦЭМ!$A$34:$A$777,$A429,СВЦЭМ!$B$34:$B$777,O$401)+'СЕТ СН'!$F$13-'СЕТ СН'!$F$23</f>
        <v>-216.53248165000002</v>
      </c>
      <c r="P429" s="37">
        <f>SUMIFS(СВЦЭМ!$L$34:$L$777,СВЦЭМ!$A$34:$A$777,$A429,СВЦЭМ!$B$34:$B$777,P$401)+'СЕТ СН'!$F$13-'СЕТ СН'!$F$23</f>
        <v>-213.83490873</v>
      </c>
      <c r="Q429" s="37">
        <f>SUMIFS(СВЦЭМ!$L$34:$L$777,СВЦЭМ!$A$34:$A$777,$A429,СВЦЭМ!$B$34:$B$777,Q$401)+'СЕТ СН'!$F$13-'СЕТ СН'!$F$23</f>
        <v>-210.80329386</v>
      </c>
      <c r="R429" s="37">
        <f>SUMIFS(СВЦЭМ!$L$34:$L$777,СВЦЭМ!$A$34:$A$777,$A429,СВЦЭМ!$B$34:$B$777,R$401)+'СЕТ СН'!$F$13-'СЕТ СН'!$F$23</f>
        <v>-202.94413906</v>
      </c>
      <c r="S429" s="37">
        <f>SUMIFS(СВЦЭМ!$L$34:$L$777,СВЦЭМ!$A$34:$A$777,$A429,СВЦЭМ!$B$34:$B$777,S$401)+'СЕТ СН'!$F$13-'СЕТ СН'!$F$23</f>
        <v>-202.64807481999998</v>
      </c>
      <c r="T429" s="37">
        <f>SUMIFS(СВЦЭМ!$L$34:$L$777,СВЦЭМ!$A$34:$A$777,$A429,СВЦЭМ!$B$34:$B$777,T$401)+'СЕТ СН'!$F$13-'СЕТ СН'!$F$23</f>
        <v>-186.84761042999997</v>
      </c>
      <c r="U429" s="37">
        <f>SUMIFS(СВЦЭМ!$L$34:$L$777,СВЦЭМ!$A$34:$A$777,$A429,СВЦЭМ!$B$34:$B$777,U$401)+'СЕТ СН'!$F$13-'СЕТ СН'!$F$23</f>
        <v>-186.22354106</v>
      </c>
      <c r="V429" s="37">
        <f>SUMIFS(СВЦЭМ!$L$34:$L$777,СВЦЭМ!$A$34:$A$777,$A429,СВЦЭМ!$B$34:$B$777,V$401)+'СЕТ СН'!$F$13-'СЕТ СН'!$F$23</f>
        <v>-189.16047655</v>
      </c>
      <c r="W429" s="37">
        <f>SUMIFS(СВЦЭМ!$L$34:$L$777,СВЦЭМ!$A$34:$A$777,$A429,СВЦЭМ!$B$34:$B$777,W$401)+'СЕТ СН'!$F$13-'СЕТ СН'!$F$23</f>
        <v>-175.49038223999997</v>
      </c>
      <c r="X429" s="37">
        <f>SUMIFS(СВЦЭМ!$L$34:$L$777,СВЦЭМ!$A$34:$A$777,$A429,СВЦЭМ!$B$34:$B$777,X$401)+'СЕТ СН'!$F$13-'СЕТ СН'!$F$23</f>
        <v>-138.35985303000001</v>
      </c>
      <c r="Y429" s="37">
        <f>SUMIFS(СВЦЭМ!$L$34:$L$777,СВЦЭМ!$A$34:$A$777,$A429,СВЦЭМ!$B$34:$B$777,Y$401)+'СЕТ СН'!$F$13-'СЕТ СН'!$F$23</f>
        <v>-77.55278106999998</v>
      </c>
    </row>
    <row r="430" spans="1:25" ht="15.75" x14ac:dyDescent="0.2">
      <c r="A430" s="36">
        <f t="shared" si="11"/>
        <v>42945</v>
      </c>
      <c r="B430" s="37">
        <f>SUMIFS(СВЦЭМ!$L$34:$L$777,СВЦЭМ!$A$34:$A$777,$A430,СВЦЭМ!$B$34:$B$777,B$401)+'СЕТ СН'!$F$13-'СЕТ СН'!$F$23</f>
        <v>-48.203681579999966</v>
      </c>
      <c r="C430" s="37">
        <f>SUMIFS(СВЦЭМ!$L$34:$L$777,СВЦЭМ!$A$34:$A$777,$A430,СВЦЭМ!$B$34:$B$777,C$401)+'СЕТ СН'!$F$13-'СЕТ СН'!$F$23</f>
        <v>14.685528320000003</v>
      </c>
      <c r="D430" s="37">
        <f>SUMIFS(СВЦЭМ!$L$34:$L$777,СВЦЭМ!$A$34:$A$777,$A430,СВЦЭМ!$B$34:$B$777,D$401)+'СЕТ СН'!$F$13-'СЕТ СН'!$F$23</f>
        <v>53.432426549999946</v>
      </c>
      <c r="E430" s="37">
        <f>SUMIFS(СВЦЭМ!$L$34:$L$777,СВЦЭМ!$A$34:$A$777,$A430,СВЦЭМ!$B$34:$B$777,E$401)+'СЕТ СН'!$F$13-'СЕТ СН'!$F$23</f>
        <v>64.058064390000027</v>
      </c>
      <c r="F430" s="37">
        <f>SUMIFS(СВЦЭМ!$L$34:$L$777,СВЦЭМ!$A$34:$A$777,$A430,СВЦЭМ!$B$34:$B$777,F$401)+'СЕТ СН'!$F$13-'СЕТ СН'!$F$23</f>
        <v>73.361422650000009</v>
      </c>
      <c r="G430" s="37">
        <f>SUMIFS(СВЦЭМ!$L$34:$L$777,СВЦЭМ!$A$34:$A$777,$A430,СВЦЭМ!$B$34:$B$777,G$401)+'СЕТ СН'!$F$13-'СЕТ СН'!$F$23</f>
        <v>74.942650980000053</v>
      </c>
      <c r="H430" s="37">
        <f>SUMIFS(СВЦЭМ!$L$34:$L$777,СВЦЭМ!$A$34:$A$777,$A430,СВЦЭМ!$B$34:$B$777,H$401)+'СЕТ СН'!$F$13-'СЕТ СН'!$F$23</f>
        <v>50.722149570000056</v>
      </c>
      <c r="I430" s="37">
        <f>SUMIFS(СВЦЭМ!$L$34:$L$777,СВЦЭМ!$A$34:$A$777,$A430,СВЦЭМ!$B$34:$B$777,I$401)+'СЕТ СН'!$F$13-'СЕТ СН'!$F$23</f>
        <v>-11.520836359999976</v>
      </c>
      <c r="J430" s="37">
        <f>SUMIFS(СВЦЭМ!$L$34:$L$777,СВЦЭМ!$A$34:$A$777,$A430,СВЦЭМ!$B$34:$B$777,J$401)+'СЕТ СН'!$F$13-'СЕТ СН'!$F$23</f>
        <v>-73.349922170000013</v>
      </c>
      <c r="K430" s="37">
        <f>SUMIFS(СВЦЭМ!$L$34:$L$777,СВЦЭМ!$A$34:$A$777,$A430,СВЦЭМ!$B$34:$B$777,K$401)+'СЕТ СН'!$F$13-'СЕТ СН'!$F$23</f>
        <v>-133.48899697000002</v>
      </c>
      <c r="L430" s="37">
        <f>SUMIFS(СВЦЭМ!$L$34:$L$777,СВЦЭМ!$A$34:$A$777,$A430,СВЦЭМ!$B$34:$B$777,L$401)+'СЕТ СН'!$F$13-'СЕТ СН'!$F$23</f>
        <v>-179.09422138000002</v>
      </c>
      <c r="M430" s="37">
        <f>SUMIFS(СВЦЭМ!$L$34:$L$777,СВЦЭМ!$A$34:$A$777,$A430,СВЦЭМ!$B$34:$B$777,M$401)+'СЕТ СН'!$F$13-'СЕТ СН'!$F$23</f>
        <v>-195.43864389999999</v>
      </c>
      <c r="N430" s="37">
        <f>SUMIFS(СВЦЭМ!$L$34:$L$777,СВЦЭМ!$A$34:$A$777,$A430,СВЦЭМ!$B$34:$B$777,N$401)+'СЕТ СН'!$F$13-'СЕТ СН'!$F$23</f>
        <v>-184.45533618000002</v>
      </c>
      <c r="O430" s="37">
        <f>SUMIFS(СВЦЭМ!$L$34:$L$777,СВЦЭМ!$A$34:$A$777,$A430,СВЦЭМ!$B$34:$B$777,O$401)+'СЕТ СН'!$F$13-'СЕТ СН'!$F$23</f>
        <v>-191.69747839000001</v>
      </c>
      <c r="P430" s="37">
        <f>SUMIFS(СВЦЭМ!$L$34:$L$777,СВЦЭМ!$A$34:$A$777,$A430,СВЦЭМ!$B$34:$B$777,P$401)+'СЕТ СН'!$F$13-'СЕТ СН'!$F$23</f>
        <v>-182.95697301000001</v>
      </c>
      <c r="Q430" s="37">
        <f>SUMIFS(СВЦЭМ!$L$34:$L$777,СВЦЭМ!$A$34:$A$777,$A430,СВЦЭМ!$B$34:$B$777,Q$401)+'СЕТ СН'!$F$13-'СЕТ СН'!$F$23</f>
        <v>-182.61816338</v>
      </c>
      <c r="R430" s="37">
        <f>SUMIFS(СВЦЭМ!$L$34:$L$777,СВЦЭМ!$A$34:$A$777,$A430,СВЦЭМ!$B$34:$B$777,R$401)+'СЕТ СН'!$F$13-'СЕТ СН'!$F$23</f>
        <v>-182.95978253999999</v>
      </c>
      <c r="S430" s="37">
        <f>SUMIFS(СВЦЭМ!$L$34:$L$777,СВЦЭМ!$A$34:$A$777,$A430,СВЦЭМ!$B$34:$B$777,S$401)+'СЕТ СН'!$F$13-'СЕТ СН'!$F$23</f>
        <v>-194.12640250999999</v>
      </c>
      <c r="T430" s="37">
        <f>SUMIFS(СВЦЭМ!$L$34:$L$777,СВЦЭМ!$A$34:$A$777,$A430,СВЦЭМ!$B$34:$B$777,T$401)+'СЕТ СН'!$F$13-'СЕТ СН'!$F$23</f>
        <v>-191.27808830999999</v>
      </c>
      <c r="U430" s="37">
        <f>SUMIFS(СВЦЭМ!$L$34:$L$777,СВЦЭМ!$A$34:$A$777,$A430,СВЦЭМ!$B$34:$B$777,U$401)+'СЕТ СН'!$F$13-'СЕТ СН'!$F$23</f>
        <v>-190.09741443000001</v>
      </c>
      <c r="V430" s="37">
        <f>SUMIFS(СВЦЭМ!$L$34:$L$777,СВЦЭМ!$A$34:$A$777,$A430,СВЦЭМ!$B$34:$B$777,V$401)+'СЕТ СН'!$F$13-'СЕТ СН'!$F$23</f>
        <v>-179.95834400000001</v>
      </c>
      <c r="W430" s="37">
        <f>SUMIFS(СВЦЭМ!$L$34:$L$777,СВЦЭМ!$A$34:$A$777,$A430,СВЦЭМ!$B$34:$B$777,W$401)+'СЕТ СН'!$F$13-'СЕТ СН'!$F$23</f>
        <v>-161.26211095000002</v>
      </c>
      <c r="X430" s="37">
        <f>SUMIFS(СВЦЭМ!$L$34:$L$777,СВЦЭМ!$A$34:$A$777,$A430,СВЦЭМ!$B$34:$B$777,X$401)+'СЕТ СН'!$F$13-'СЕТ СН'!$F$23</f>
        <v>-114.96883058999998</v>
      </c>
      <c r="Y430" s="37">
        <f>SUMIFS(СВЦЭМ!$L$34:$L$777,СВЦЭМ!$A$34:$A$777,$A430,СВЦЭМ!$B$34:$B$777,Y$401)+'СЕТ СН'!$F$13-'СЕТ СН'!$F$23</f>
        <v>-37.565573500000028</v>
      </c>
    </row>
    <row r="431" spans="1:25" ht="15.75" x14ac:dyDescent="0.2">
      <c r="A431" s="36">
        <f t="shared" si="11"/>
        <v>42946</v>
      </c>
      <c r="B431" s="37">
        <f>SUMIFS(СВЦЭМ!$L$34:$L$777,СВЦЭМ!$A$34:$A$777,$A431,СВЦЭМ!$B$34:$B$777,B$401)+'СЕТ СН'!$F$13-'СЕТ СН'!$F$23</f>
        <v>-37.198896780000041</v>
      </c>
      <c r="C431" s="37">
        <f>SUMIFS(СВЦЭМ!$L$34:$L$777,СВЦЭМ!$A$34:$A$777,$A431,СВЦЭМ!$B$34:$B$777,C$401)+'СЕТ СН'!$F$13-'СЕТ СН'!$F$23</f>
        <v>20.885272060000034</v>
      </c>
      <c r="D431" s="37">
        <f>SUMIFS(СВЦЭМ!$L$34:$L$777,СВЦЭМ!$A$34:$A$777,$A431,СВЦЭМ!$B$34:$B$777,D$401)+'СЕТ СН'!$F$13-'СЕТ СН'!$F$23</f>
        <v>67.14773673000002</v>
      </c>
      <c r="E431" s="37">
        <f>SUMIFS(СВЦЭМ!$L$34:$L$777,СВЦЭМ!$A$34:$A$777,$A431,СВЦЭМ!$B$34:$B$777,E$401)+'СЕТ СН'!$F$13-'СЕТ СН'!$F$23</f>
        <v>75.750750280000034</v>
      </c>
      <c r="F431" s="37">
        <f>SUMIFS(СВЦЭМ!$L$34:$L$777,СВЦЭМ!$A$34:$A$777,$A431,СВЦЭМ!$B$34:$B$777,F$401)+'СЕТ СН'!$F$13-'СЕТ СН'!$F$23</f>
        <v>96.514010650000046</v>
      </c>
      <c r="G431" s="37">
        <f>SUMIFS(СВЦЭМ!$L$34:$L$777,СВЦЭМ!$A$34:$A$777,$A431,СВЦЭМ!$B$34:$B$777,G$401)+'СЕТ СН'!$F$13-'СЕТ СН'!$F$23</f>
        <v>100.39955540000005</v>
      </c>
      <c r="H431" s="37">
        <f>SUMIFS(СВЦЭМ!$L$34:$L$777,СВЦЭМ!$A$34:$A$777,$A431,СВЦЭМ!$B$34:$B$777,H$401)+'СЕТ СН'!$F$13-'СЕТ СН'!$F$23</f>
        <v>69.678720389999967</v>
      </c>
      <c r="I431" s="37">
        <f>SUMIFS(СВЦЭМ!$L$34:$L$777,СВЦЭМ!$A$34:$A$777,$A431,СВЦЭМ!$B$34:$B$777,I$401)+'СЕТ СН'!$F$13-'СЕТ СН'!$F$23</f>
        <v>-5.3011859999969602E-2</v>
      </c>
      <c r="J431" s="37">
        <f>SUMIFS(СВЦЭМ!$L$34:$L$777,СВЦЭМ!$A$34:$A$777,$A431,СВЦЭМ!$B$34:$B$777,J$401)+'СЕТ СН'!$F$13-'СЕТ СН'!$F$23</f>
        <v>-68.562571830000024</v>
      </c>
      <c r="K431" s="37">
        <f>SUMIFS(СВЦЭМ!$L$34:$L$777,СВЦЭМ!$A$34:$A$777,$A431,СВЦЭМ!$B$34:$B$777,K$401)+'СЕТ СН'!$F$13-'СЕТ СН'!$F$23</f>
        <v>-151.94352777</v>
      </c>
      <c r="L431" s="37">
        <f>SUMIFS(СВЦЭМ!$L$34:$L$777,СВЦЭМ!$A$34:$A$777,$A431,СВЦЭМ!$B$34:$B$777,L$401)+'СЕТ СН'!$F$13-'СЕТ СН'!$F$23</f>
        <v>-206.93456934</v>
      </c>
      <c r="M431" s="37">
        <f>SUMIFS(СВЦЭМ!$L$34:$L$777,СВЦЭМ!$A$34:$A$777,$A431,СВЦЭМ!$B$34:$B$777,M$401)+'СЕТ СН'!$F$13-'СЕТ СН'!$F$23</f>
        <v>-224.17992346</v>
      </c>
      <c r="N431" s="37">
        <f>SUMIFS(СВЦЭМ!$L$34:$L$777,СВЦЭМ!$A$34:$A$777,$A431,СВЦЭМ!$B$34:$B$777,N$401)+'СЕТ СН'!$F$13-'СЕТ СН'!$F$23</f>
        <v>-220.10524125000001</v>
      </c>
      <c r="O431" s="37">
        <f>SUMIFS(СВЦЭМ!$L$34:$L$777,СВЦЭМ!$A$34:$A$777,$A431,СВЦЭМ!$B$34:$B$777,O$401)+'СЕТ СН'!$F$13-'СЕТ СН'!$F$23</f>
        <v>-224.20395302999998</v>
      </c>
      <c r="P431" s="37">
        <f>SUMIFS(СВЦЭМ!$L$34:$L$777,СВЦЭМ!$A$34:$A$777,$A431,СВЦЭМ!$B$34:$B$777,P$401)+'СЕТ СН'!$F$13-'СЕТ СН'!$F$23</f>
        <v>-213.77756562000002</v>
      </c>
      <c r="Q431" s="37">
        <f>SUMIFS(СВЦЭМ!$L$34:$L$777,СВЦЭМ!$A$34:$A$777,$A431,СВЦЭМ!$B$34:$B$777,Q$401)+'СЕТ СН'!$F$13-'СЕТ СН'!$F$23</f>
        <v>-217.41625856000002</v>
      </c>
      <c r="R431" s="37">
        <f>SUMIFS(СВЦЭМ!$L$34:$L$777,СВЦЭМ!$A$34:$A$777,$A431,СВЦЭМ!$B$34:$B$777,R$401)+'СЕТ СН'!$F$13-'СЕТ СН'!$F$23</f>
        <v>-214.82205785999997</v>
      </c>
      <c r="S431" s="37">
        <f>SUMIFS(СВЦЭМ!$L$34:$L$777,СВЦЭМ!$A$34:$A$777,$A431,СВЦЭМ!$B$34:$B$777,S$401)+'СЕТ СН'!$F$13-'СЕТ СН'!$F$23</f>
        <v>-225.93876789000001</v>
      </c>
      <c r="T431" s="37">
        <f>SUMIFS(СВЦЭМ!$L$34:$L$777,СВЦЭМ!$A$34:$A$777,$A431,СВЦЭМ!$B$34:$B$777,T$401)+'СЕТ СН'!$F$13-'СЕТ СН'!$F$23</f>
        <v>-224.77603104999997</v>
      </c>
      <c r="U431" s="37">
        <f>SUMIFS(СВЦЭМ!$L$34:$L$777,СВЦЭМ!$A$34:$A$777,$A431,СВЦЭМ!$B$34:$B$777,U$401)+'СЕТ СН'!$F$13-'СЕТ СН'!$F$23</f>
        <v>-227.08416813999997</v>
      </c>
      <c r="V431" s="37">
        <f>SUMIFS(СВЦЭМ!$L$34:$L$777,СВЦЭМ!$A$34:$A$777,$A431,СВЦЭМ!$B$34:$B$777,V$401)+'СЕТ СН'!$F$13-'СЕТ СН'!$F$23</f>
        <v>-219.74377052</v>
      </c>
      <c r="W431" s="37">
        <f>SUMIFS(СВЦЭМ!$L$34:$L$777,СВЦЭМ!$A$34:$A$777,$A431,СВЦЭМ!$B$34:$B$777,W$401)+'СЕТ СН'!$F$13-'СЕТ СН'!$F$23</f>
        <v>-195.77684238000001</v>
      </c>
      <c r="X431" s="37">
        <f>SUMIFS(СВЦЭМ!$L$34:$L$777,СВЦЭМ!$A$34:$A$777,$A431,СВЦЭМ!$B$34:$B$777,X$401)+'СЕТ СН'!$F$13-'СЕТ СН'!$F$23</f>
        <v>-163.58381857000001</v>
      </c>
      <c r="Y431" s="37">
        <f>SUMIFS(СВЦЭМ!$L$34:$L$777,СВЦЭМ!$A$34:$A$777,$A431,СВЦЭМ!$B$34:$B$777,Y$401)+'СЕТ СН'!$F$13-'СЕТ СН'!$F$23</f>
        <v>-84.439272870000025</v>
      </c>
    </row>
    <row r="432" spans="1:25" ht="15.75" x14ac:dyDescent="0.2">
      <c r="A432" s="36">
        <f t="shared" si="11"/>
        <v>42947</v>
      </c>
      <c r="B432" s="37">
        <f>SUMIFS(СВЦЭМ!$L$34:$L$777,СВЦЭМ!$A$34:$A$777,$A432,СВЦЭМ!$B$34:$B$777,B$401)+'СЕТ СН'!$F$13-'СЕТ СН'!$F$23</f>
        <v>-23.804229540000051</v>
      </c>
      <c r="C432" s="37">
        <f>SUMIFS(СВЦЭМ!$L$34:$L$777,СВЦЭМ!$A$34:$A$777,$A432,СВЦЭМ!$B$34:$B$777,C$401)+'СЕТ СН'!$F$13-'СЕТ СН'!$F$23</f>
        <v>38.86930805999998</v>
      </c>
      <c r="D432" s="37">
        <f>SUMIFS(СВЦЭМ!$L$34:$L$777,СВЦЭМ!$A$34:$A$777,$A432,СВЦЭМ!$B$34:$B$777,D$401)+'СЕТ СН'!$F$13-'СЕТ СН'!$F$23</f>
        <v>72.189527799999951</v>
      </c>
      <c r="E432" s="37">
        <f>SUMIFS(СВЦЭМ!$L$34:$L$777,СВЦЭМ!$A$34:$A$777,$A432,СВЦЭМ!$B$34:$B$777,E$401)+'СЕТ СН'!$F$13-'СЕТ СН'!$F$23</f>
        <v>83.468403930000022</v>
      </c>
      <c r="F432" s="37">
        <f>SUMIFS(СВЦЭМ!$L$34:$L$777,СВЦЭМ!$A$34:$A$777,$A432,СВЦЭМ!$B$34:$B$777,F$401)+'СЕТ СН'!$F$13-'СЕТ СН'!$F$23</f>
        <v>99.54916234999996</v>
      </c>
      <c r="G432" s="37">
        <f>SUMIFS(СВЦЭМ!$L$34:$L$777,СВЦЭМ!$A$34:$A$777,$A432,СВЦЭМ!$B$34:$B$777,G$401)+'СЕТ СН'!$F$13-'СЕТ СН'!$F$23</f>
        <v>91.171746610000014</v>
      </c>
      <c r="H432" s="37">
        <f>SUMIFS(СВЦЭМ!$L$34:$L$777,СВЦЭМ!$A$34:$A$777,$A432,СВЦЭМ!$B$34:$B$777,H$401)+'СЕТ СН'!$F$13-'СЕТ СН'!$F$23</f>
        <v>29.987848180000015</v>
      </c>
      <c r="I432" s="37">
        <f>SUMIFS(СВЦЭМ!$L$34:$L$777,СВЦЭМ!$A$34:$A$777,$A432,СВЦЭМ!$B$34:$B$777,I$401)+'СЕТ СН'!$F$13-'СЕТ СН'!$F$23</f>
        <v>-41.972493490000033</v>
      </c>
      <c r="J432" s="37">
        <f>SUMIFS(СВЦЭМ!$L$34:$L$777,СВЦЭМ!$A$34:$A$777,$A432,СВЦЭМ!$B$34:$B$777,J$401)+'СЕТ СН'!$F$13-'СЕТ СН'!$F$23</f>
        <v>-115.53784519999999</v>
      </c>
      <c r="K432" s="37">
        <f>SUMIFS(СВЦЭМ!$L$34:$L$777,СВЦЭМ!$A$34:$A$777,$A432,СВЦЭМ!$B$34:$B$777,K$401)+'СЕТ СН'!$F$13-'СЕТ СН'!$F$23</f>
        <v>-176.83674765000001</v>
      </c>
      <c r="L432" s="37">
        <f>SUMIFS(СВЦЭМ!$L$34:$L$777,СВЦЭМ!$A$34:$A$777,$A432,СВЦЭМ!$B$34:$B$777,L$401)+'СЕТ СН'!$F$13-'СЕТ СН'!$F$23</f>
        <v>-218.78797513000001</v>
      </c>
      <c r="M432" s="37">
        <f>SUMIFS(СВЦЭМ!$L$34:$L$777,СВЦЭМ!$A$34:$A$777,$A432,СВЦЭМ!$B$34:$B$777,M$401)+'СЕТ СН'!$F$13-'СЕТ СН'!$F$23</f>
        <v>-227.58957314000003</v>
      </c>
      <c r="N432" s="37">
        <f>SUMIFS(СВЦЭМ!$L$34:$L$777,СВЦЭМ!$A$34:$A$777,$A432,СВЦЭМ!$B$34:$B$777,N$401)+'СЕТ СН'!$F$13-'СЕТ СН'!$F$23</f>
        <v>-228.97567090000001</v>
      </c>
      <c r="O432" s="37">
        <f>SUMIFS(СВЦЭМ!$L$34:$L$777,СВЦЭМ!$A$34:$A$777,$A432,СВЦЭМ!$B$34:$B$777,O$401)+'СЕТ СН'!$F$13-'СЕТ СН'!$F$23</f>
        <v>-225.84370197999999</v>
      </c>
      <c r="P432" s="37">
        <f>SUMIFS(СВЦЭМ!$L$34:$L$777,СВЦЭМ!$A$34:$A$777,$A432,СВЦЭМ!$B$34:$B$777,P$401)+'СЕТ СН'!$F$13-'СЕТ СН'!$F$23</f>
        <v>-212.66933994999999</v>
      </c>
      <c r="Q432" s="37">
        <f>SUMIFS(СВЦЭМ!$L$34:$L$777,СВЦЭМ!$A$34:$A$777,$A432,СВЦЭМ!$B$34:$B$777,Q$401)+'СЕТ СН'!$F$13-'СЕТ СН'!$F$23</f>
        <v>-208.78587281</v>
      </c>
      <c r="R432" s="37">
        <f>SUMIFS(СВЦЭМ!$L$34:$L$777,СВЦЭМ!$A$34:$A$777,$A432,СВЦЭМ!$B$34:$B$777,R$401)+'СЕТ СН'!$F$13-'СЕТ СН'!$F$23</f>
        <v>-203.63778594000001</v>
      </c>
      <c r="S432" s="37">
        <f>SUMIFS(СВЦЭМ!$L$34:$L$777,СВЦЭМ!$A$34:$A$777,$A432,СВЦЭМ!$B$34:$B$777,S$401)+'СЕТ СН'!$F$13-'СЕТ СН'!$F$23</f>
        <v>-222.71255292000001</v>
      </c>
      <c r="T432" s="37">
        <f>SUMIFS(СВЦЭМ!$L$34:$L$777,СВЦЭМ!$A$34:$A$777,$A432,СВЦЭМ!$B$34:$B$777,T$401)+'СЕТ СН'!$F$13-'СЕТ СН'!$F$23</f>
        <v>-231.18318918</v>
      </c>
      <c r="U432" s="37">
        <f>SUMIFS(СВЦЭМ!$L$34:$L$777,СВЦЭМ!$A$34:$A$777,$A432,СВЦЭМ!$B$34:$B$777,U$401)+'СЕТ СН'!$F$13-'СЕТ СН'!$F$23</f>
        <v>-227.19844603000001</v>
      </c>
      <c r="V432" s="37">
        <f>SUMIFS(СВЦЭМ!$L$34:$L$777,СВЦЭМ!$A$34:$A$777,$A432,СВЦЭМ!$B$34:$B$777,V$401)+'СЕТ СН'!$F$13-'СЕТ СН'!$F$23</f>
        <v>-210.25868147</v>
      </c>
      <c r="W432" s="37">
        <f>SUMIFS(СВЦЭМ!$L$34:$L$777,СВЦЭМ!$A$34:$A$777,$A432,СВЦЭМ!$B$34:$B$777,W$401)+'СЕТ СН'!$F$13-'СЕТ СН'!$F$23</f>
        <v>-192.93973403000001</v>
      </c>
      <c r="X432" s="37">
        <f>SUMIFS(СВЦЭМ!$L$34:$L$777,СВЦЭМ!$A$34:$A$777,$A432,СВЦЭМ!$B$34:$B$777,X$401)+'СЕТ СН'!$F$13-'СЕТ СН'!$F$23</f>
        <v>-139.98480969000002</v>
      </c>
      <c r="Y432" s="37">
        <f>SUMIFS(СВЦЭМ!$L$34:$L$777,СВЦЭМ!$A$34:$A$777,$A432,СВЦЭМ!$B$34:$B$777,Y$401)+'СЕТ СН'!$F$13-'СЕТ СН'!$F$23</f>
        <v>-70.140218740000023</v>
      </c>
    </row>
    <row r="433" spans="1:26" ht="15.75" x14ac:dyDescent="0.2">
      <c r="A433" s="40"/>
      <c r="B433" s="40"/>
      <c r="C433" s="40"/>
      <c r="D433" s="40"/>
      <c r="E433" s="40"/>
      <c r="F433" s="40"/>
      <c r="G433" s="40"/>
      <c r="H433" s="40"/>
      <c r="I433" s="40"/>
      <c r="J433" s="40"/>
      <c r="K433" s="40"/>
      <c r="L433" s="40"/>
      <c r="M433" s="40"/>
      <c r="N433" s="40"/>
      <c r="O433" s="40"/>
      <c r="P433" s="40"/>
      <c r="Q433" s="40"/>
      <c r="R433" s="40"/>
      <c r="S433" s="40"/>
      <c r="T433" s="40"/>
      <c r="U433" s="40"/>
      <c r="V433" s="40"/>
      <c r="W433" s="40"/>
      <c r="X433" s="40"/>
      <c r="Y433" s="40"/>
      <c r="Z433" s="40"/>
    </row>
    <row r="434" spans="1:26" ht="15.75" x14ac:dyDescent="0.2">
      <c r="A434" s="40"/>
      <c r="B434" s="40"/>
      <c r="C434" s="40"/>
      <c r="D434" s="40"/>
      <c r="E434" s="40"/>
      <c r="F434" s="40"/>
      <c r="G434" s="40"/>
      <c r="H434" s="40"/>
      <c r="I434" s="40"/>
      <c r="J434" s="40"/>
      <c r="K434" s="40"/>
      <c r="L434" s="40"/>
      <c r="M434" s="40"/>
      <c r="N434" s="40"/>
      <c r="O434" s="40"/>
      <c r="P434" s="40"/>
      <c r="Q434" s="40"/>
      <c r="R434" s="40"/>
      <c r="S434" s="40"/>
      <c r="T434" s="40"/>
      <c r="U434" s="40"/>
      <c r="V434" s="40"/>
      <c r="W434" s="40"/>
      <c r="X434" s="40"/>
      <c r="Y434" s="40"/>
      <c r="Z434" s="40"/>
    </row>
    <row r="435" spans="1:26" s="49" customFormat="1" ht="66" customHeight="1" x14ac:dyDescent="0.25">
      <c r="A435" s="146" t="s">
        <v>136</v>
      </c>
      <c r="B435" s="146"/>
      <c r="C435" s="146"/>
      <c r="D435" s="146"/>
      <c r="E435" s="146"/>
      <c r="F435" s="146"/>
      <c r="G435" s="146"/>
      <c r="H435" s="146"/>
      <c r="I435" s="146"/>
      <c r="J435" s="146"/>
      <c r="K435" s="146"/>
      <c r="L435" s="147">
        <f>СВЦЭМ!$D$18+'СЕТ СН'!$F$14-'СЕТ СН'!$F$23</f>
        <v>-578.75</v>
      </c>
      <c r="M435" s="148"/>
      <c r="N435" s="48"/>
      <c r="O435" s="48"/>
      <c r="P435" s="48"/>
      <c r="Q435" s="48"/>
      <c r="R435" s="48"/>
      <c r="S435" s="48"/>
      <c r="T435" s="48"/>
      <c r="U435" s="48"/>
      <c r="V435" s="48"/>
      <c r="W435" s="48"/>
      <c r="X435" s="48"/>
      <c r="Y435" s="48"/>
    </row>
    <row r="436" spans="1:26" ht="30" customHeight="1" x14ac:dyDescent="0.2">
      <c r="A436" s="39"/>
      <c r="B436" s="48"/>
      <c r="C436" s="48"/>
      <c r="D436" s="48"/>
      <c r="E436" s="48"/>
      <c r="F436" s="48"/>
      <c r="G436" s="48"/>
      <c r="H436" s="48"/>
      <c r="I436" s="48"/>
      <c r="J436" s="48"/>
      <c r="K436" s="48"/>
      <c r="L436" s="48"/>
      <c r="M436" s="48"/>
      <c r="N436" s="48"/>
      <c r="O436" s="48"/>
      <c r="P436" s="48"/>
      <c r="Q436" s="48"/>
      <c r="R436" s="48"/>
      <c r="S436" s="48"/>
      <c r="T436" s="48"/>
      <c r="U436" s="48"/>
      <c r="V436" s="48"/>
      <c r="W436" s="48"/>
      <c r="X436" s="48"/>
      <c r="Y436" s="48"/>
    </row>
    <row r="437" spans="1:26" ht="15.75" x14ac:dyDescent="0.2">
      <c r="A437" s="128" t="s">
        <v>77</v>
      </c>
      <c r="B437" s="128"/>
      <c r="C437" s="128"/>
      <c r="D437" s="128"/>
      <c r="E437" s="128"/>
      <c r="F437" s="128"/>
      <c r="G437" s="128"/>
      <c r="H437" s="128"/>
      <c r="I437" s="128"/>
      <c r="J437" s="128"/>
      <c r="K437" s="128"/>
      <c r="L437" s="128"/>
      <c r="M437" s="128"/>
      <c r="N437" s="129" t="s">
        <v>29</v>
      </c>
      <c r="O437" s="129"/>
      <c r="P437" s="129"/>
      <c r="Q437" s="129"/>
      <c r="R437" s="129"/>
      <c r="S437" s="129"/>
      <c r="T437" s="129"/>
      <c r="U437" s="129"/>
      <c r="V437" s="48"/>
      <c r="W437" s="48"/>
      <c r="X437" s="48"/>
      <c r="Y437" s="48"/>
    </row>
    <row r="438" spans="1:26" ht="15.75" x14ac:dyDescent="0.2">
      <c r="A438" s="128"/>
      <c r="B438" s="128"/>
      <c r="C438" s="128"/>
      <c r="D438" s="128"/>
      <c r="E438" s="128"/>
      <c r="F438" s="128"/>
      <c r="G438" s="128"/>
      <c r="H438" s="128"/>
      <c r="I438" s="128"/>
      <c r="J438" s="128"/>
      <c r="K438" s="128"/>
      <c r="L438" s="128"/>
      <c r="M438" s="128"/>
      <c r="N438" s="130" t="s">
        <v>0</v>
      </c>
      <c r="O438" s="130"/>
      <c r="P438" s="130" t="s">
        <v>1</v>
      </c>
      <c r="Q438" s="130"/>
      <c r="R438" s="130" t="s">
        <v>2</v>
      </c>
      <c r="S438" s="130"/>
      <c r="T438" s="130" t="s">
        <v>3</v>
      </c>
      <c r="U438" s="130"/>
      <c r="V438" s="48"/>
      <c r="W438" s="48"/>
      <c r="X438" s="48"/>
      <c r="Y438" s="48"/>
    </row>
    <row r="439" spans="1:26" ht="15.75" x14ac:dyDescent="0.2">
      <c r="A439" s="128"/>
      <c r="B439" s="128"/>
      <c r="C439" s="128"/>
      <c r="D439" s="128"/>
      <c r="E439" s="128"/>
      <c r="F439" s="128"/>
      <c r="G439" s="128"/>
      <c r="H439" s="128"/>
      <c r="I439" s="128"/>
      <c r="J439" s="128"/>
      <c r="K439" s="128"/>
      <c r="L439" s="128"/>
      <c r="M439" s="128"/>
      <c r="N439" s="131">
        <f>СВЦЭМ!$D$12+'СЕТ СН'!$F$10-'СЕТ СН'!$F$24</f>
        <v>-316438.23007354786</v>
      </c>
      <c r="O439" s="132"/>
      <c r="P439" s="131">
        <f>СВЦЭМ!$D$12+'СЕТ СН'!$F$10-'СЕТ СН'!$G$24</f>
        <v>-672162.69007354788</v>
      </c>
      <c r="Q439" s="132"/>
      <c r="R439" s="131">
        <f>СВЦЭМ!$D$12+'СЕТ СН'!$F$10-'СЕТ СН'!$H$24</f>
        <v>-1027887.1500735478</v>
      </c>
      <c r="S439" s="132"/>
      <c r="T439" s="131">
        <f>СВЦЭМ!$D$12+'СЕТ СН'!$F$10-'СЕТ СН'!$I$24</f>
        <v>-1064897.6600735479</v>
      </c>
      <c r="U439" s="132"/>
      <c r="V439" s="48"/>
      <c r="W439" s="48"/>
      <c r="X439" s="48"/>
      <c r="Y439" s="48"/>
    </row>
    <row r="440" spans="1:26" ht="30" customHeight="1" x14ac:dyDescent="0.25"/>
    <row r="441" spans="1:26" ht="15.75" x14ac:dyDescent="0.25">
      <c r="A441" s="137" t="s">
        <v>78</v>
      </c>
      <c r="B441" s="138"/>
      <c r="C441" s="138"/>
      <c r="D441" s="138"/>
      <c r="E441" s="138"/>
      <c r="F441" s="138"/>
      <c r="G441" s="138"/>
      <c r="H441" s="138"/>
      <c r="I441" s="138"/>
      <c r="J441" s="138"/>
      <c r="K441" s="138"/>
      <c r="L441" s="138"/>
      <c r="M441" s="139"/>
      <c r="N441" s="129" t="s">
        <v>29</v>
      </c>
      <c r="O441" s="129"/>
      <c r="P441" s="129"/>
      <c r="Q441" s="129"/>
      <c r="R441" s="129"/>
      <c r="S441" s="129"/>
      <c r="T441" s="129"/>
      <c r="U441" s="129"/>
    </row>
    <row r="442" spans="1:26" ht="15.75" x14ac:dyDescent="0.25">
      <c r="A442" s="140"/>
      <c r="B442" s="141"/>
      <c r="C442" s="141"/>
      <c r="D442" s="141"/>
      <c r="E442" s="141"/>
      <c r="F442" s="141"/>
      <c r="G442" s="141"/>
      <c r="H442" s="141"/>
      <c r="I442" s="141"/>
      <c r="J442" s="141"/>
      <c r="K442" s="141"/>
      <c r="L442" s="141"/>
      <c r="M442" s="142"/>
      <c r="N442" s="130" t="s">
        <v>0</v>
      </c>
      <c r="O442" s="130"/>
      <c r="P442" s="130" t="s">
        <v>1</v>
      </c>
      <c r="Q442" s="130"/>
      <c r="R442" s="130" t="s">
        <v>2</v>
      </c>
      <c r="S442" s="130"/>
      <c r="T442" s="130" t="s">
        <v>3</v>
      </c>
      <c r="U442" s="130"/>
    </row>
    <row r="443" spans="1:26" ht="15.75" x14ac:dyDescent="0.25">
      <c r="A443" s="143"/>
      <c r="B443" s="144"/>
      <c r="C443" s="144"/>
      <c r="D443" s="144"/>
      <c r="E443" s="144"/>
      <c r="F443" s="144"/>
      <c r="G443" s="144"/>
      <c r="H443" s="144"/>
      <c r="I443" s="144"/>
      <c r="J443" s="144"/>
      <c r="K443" s="144"/>
      <c r="L443" s="144"/>
      <c r="M443" s="145"/>
      <c r="N443" s="136">
        <f>'СЕТ СН'!$F$7</f>
        <v>1548395.65</v>
      </c>
      <c r="O443" s="136"/>
      <c r="P443" s="136">
        <f>'СЕТ СН'!$G$7</f>
        <v>254072.38</v>
      </c>
      <c r="Q443" s="136"/>
      <c r="R443" s="136">
        <f>'СЕТ СН'!$H$7</f>
        <v>1469777.75</v>
      </c>
      <c r="S443" s="136"/>
      <c r="T443" s="136">
        <f>'СЕТ СН'!$I$7</f>
        <v>1217417.1100000001</v>
      </c>
      <c r="U443" s="136"/>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FD97" sheet="1" objects="1" scenarios="1" formatCells="0" formatColumns="0" formatRows="0" insertColumns="0" insertRows="0" insertHyperlinks="0" deleteColumns="0" deleteRows="0" sort="0" autoFilter="0" pivotTables="0"/>
  <mergeCells count="49">
    <mergeCell ref="A441:M443"/>
    <mergeCell ref="N441:U441"/>
    <mergeCell ref="N442:O442"/>
    <mergeCell ref="P442:Q442"/>
    <mergeCell ref="R442:S442"/>
    <mergeCell ref="T442:U442"/>
    <mergeCell ref="N443:O443"/>
    <mergeCell ref="P443:Q443"/>
    <mergeCell ref="R443:S443"/>
    <mergeCell ref="T443:U443"/>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294:A296"/>
    <mergeCell ref="B294:Y295"/>
    <mergeCell ref="A329:A331"/>
    <mergeCell ref="B329:Y330"/>
    <mergeCell ref="A364:A366"/>
    <mergeCell ref="B364:Y365"/>
    <mergeCell ref="A188:A190"/>
    <mergeCell ref="B188:Y189"/>
    <mergeCell ref="A223:A225"/>
    <mergeCell ref="B223:Y224"/>
    <mergeCell ref="A258:A260"/>
    <mergeCell ref="B258:Y259"/>
    <mergeCell ref="A81:A83"/>
    <mergeCell ref="B81:Y82"/>
    <mergeCell ref="A117:A119"/>
    <mergeCell ref="B117:Y118"/>
    <mergeCell ref="A153:A155"/>
    <mergeCell ref="B153:Y154"/>
    <mergeCell ref="A45:A47"/>
    <mergeCell ref="B45:Y46"/>
    <mergeCell ref="A1:Y1"/>
    <mergeCell ref="A3:Y3"/>
    <mergeCell ref="A4:Y4"/>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85" zoomScaleNormal="85" zoomScaleSheetLayoutView="80" workbookViewId="0">
      <selection activeCell="C6" sqref="C6:D24"/>
    </sheetView>
  </sheetViews>
  <sheetFormatPr defaultRowHeight="15" x14ac:dyDescent="0.25"/>
  <cols>
    <col min="1" max="1" width="56.25" style="56" customWidth="1"/>
    <col min="2" max="2" width="26.125" style="56" customWidth="1"/>
    <col min="3" max="5" width="12.125" style="56" customWidth="1"/>
    <col min="6" max="9" width="14" style="56" customWidth="1"/>
    <col min="10" max="16384" width="9" style="51"/>
  </cols>
  <sheetData>
    <row r="1" spans="1:9" ht="15.75" x14ac:dyDescent="0.25">
      <c r="A1" s="152" t="s">
        <v>43</v>
      </c>
      <c r="B1" s="152"/>
      <c r="C1" s="152"/>
      <c r="D1" s="152"/>
      <c r="E1" s="152"/>
      <c r="F1" s="152"/>
      <c r="G1" s="152"/>
      <c r="H1" s="152"/>
      <c r="I1" s="152"/>
    </row>
    <row r="2" spans="1:9" x14ac:dyDescent="0.25">
      <c r="A2" s="52"/>
      <c r="B2" s="52"/>
      <c r="C2" s="52"/>
      <c r="D2" s="52"/>
      <c r="E2" s="52"/>
      <c r="F2" s="52"/>
      <c r="G2" s="52"/>
      <c r="H2" s="52"/>
      <c r="I2" s="52"/>
    </row>
    <row r="3" spans="1:9" ht="39" customHeight="1" x14ac:dyDescent="0.2">
      <c r="A3" s="153" t="s">
        <v>15</v>
      </c>
      <c r="B3" s="154" t="s">
        <v>16</v>
      </c>
      <c r="C3" s="154" t="s">
        <v>17</v>
      </c>
      <c r="D3" s="154" t="s">
        <v>18</v>
      </c>
      <c r="E3" s="154" t="s">
        <v>11</v>
      </c>
      <c r="F3" s="154" t="s">
        <v>19</v>
      </c>
      <c r="G3" s="154"/>
      <c r="H3" s="154"/>
      <c r="I3" s="154"/>
    </row>
    <row r="4" spans="1:9" x14ac:dyDescent="0.2">
      <c r="A4" s="153"/>
      <c r="B4" s="154"/>
      <c r="C4" s="154"/>
      <c r="D4" s="154"/>
      <c r="E4" s="154"/>
      <c r="F4" s="53" t="s">
        <v>0</v>
      </c>
      <c r="G4" s="53" t="s">
        <v>1</v>
      </c>
      <c r="H4" s="53" t="s">
        <v>2</v>
      </c>
      <c r="I4" s="53" t="s">
        <v>3</v>
      </c>
    </row>
    <row r="5" spans="1:9" ht="84" customHeight="1" x14ac:dyDescent="0.2">
      <c r="A5" s="54" t="s">
        <v>44</v>
      </c>
      <c r="B5" s="53" t="s">
        <v>137</v>
      </c>
      <c r="C5" s="55">
        <v>42917</v>
      </c>
      <c r="D5" s="55">
        <v>43100</v>
      </c>
      <c r="E5" s="53" t="s">
        <v>20</v>
      </c>
      <c r="F5" s="53">
        <v>3361.55</v>
      </c>
      <c r="G5" s="53">
        <v>3751.31</v>
      </c>
      <c r="H5" s="53">
        <v>4187.91</v>
      </c>
      <c r="I5" s="53">
        <v>4293.6499999999996</v>
      </c>
    </row>
    <row r="6" spans="1:9" ht="84" customHeight="1" x14ac:dyDescent="0.2">
      <c r="A6" s="54" t="s">
        <v>45</v>
      </c>
      <c r="B6" s="88" t="s">
        <v>137</v>
      </c>
      <c r="C6" s="55">
        <v>42917</v>
      </c>
      <c r="D6" s="55">
        <v>43100</v>
      </c>
      <c r="E6" s="53" t="s">
        <v>20</v>
      </c>
      <c r="F6" s="53">
        <v>275.25</v>
      </c>
      <c r="G6" s="53">
        <v>532.24</v>
      </c>
      <c r="H6" s="53">
        <v>603.14</v>
      </c>
      <c r="I6" s="53">
        <v>1111.32</v>
      </c>
    </row>
    <row r="7" spans="1:9" ht="84" customHeight="1" x14ac:dyDescent="0.2">
      <c r="A7" s="54" t="s">
        <v>46</v>
      </c>
      <c r="B7" s="88" t="s">
        <v>137</v>
      </c>
      <c r="C7" s="55">
        <v>42917</v>
      </c>
      <c r="D7" s="55">
        <v>43100</v>
      </c>
      <c r="E7" s="53" t="s">
        <v>21</v>
      </c>
      <c r="F7" s="53">
        <v>1548395.65</v>
      </c>
      <c r="G7" s="53">
        <v>254072.38</v>
      </c>
      <c r="H7" s="53">
        <v>1469777.75</v>
      </c>
      <c r="I7" s="53">
        <v>1217417.1100000001</v>
      </c>
    </row>
    <row r="8" spans="1:9" ht="84" customHeight="1" x14ac:dyDescent="0.2">
      <c r="A8" s="54" t="s">
        <v>125</v>
      </c>
      <c r="B8" s="88" t="s">
        <v>138</v>
      </c>
      <c r="C8" s="55">
        <v>42917</v>
      </c>
      <c r="D8" s="55">
        <v>43100</v>
      </c>
      <c r="E8" s="53" t="s">
        <v>20</v>
      </c>
      <c r="F8" s="53">
        <v>276</v>
      </c>
      <c r="G8" s="53">
        <v>276</v>
      </c>
      <c r="H8" s="53">
        <v>276</v>
      </c>
      <c r="I8" s="53">
        <v>276</v>
      </c>
    </row>
    <row r="9" spans="1:9" ht="84" customHeight="1" x14ac:dyDescent="0.2">
      <c r="A9" s="54" t="s">
        <v>126</v>
      </c>
      <c r="B9" s="53" t="s">
        <v>138</v>
      </c>
      <c r="C9" s="55">
        <v>42917</v>
      </c>
      <c r="D9" s="55">
        <v>43100</v>
      </c>
      <c r="E9" s="53" t="s">
        <v>20</v>
      </c>
      <c r="F9" s="53">
        <v>276</v>
      </c>
      <c r="G9" s="53">
        <v>276</v>
      </c>
      <c r="H9" s="53">
        <v>276</v>
      </c>
      <c r="I9" s="53">
        <v>276</v>
      </c>
    </row>
    <row r="10" spans="1:9" ht="84" customHeight="1" x14ac:dyDescent="0.2">
      <c r="A10" s="54" t="s">
        <v>83</v>
      </c>
      <c r="B10" s="53" t="s">
        <v>138</v>
      </c>
      <c r="C10" s="55">
        <v>42917</v>
      </c>
      <c r="D10" s="55">
        <v>43100</v>
      </c>
      <c r="E10" s="53" t="s">
        <v>127</v>
      </c>
      <c r="F10" s="155">
        <v>0</v>
      </c>
      <c r="G10" s="156"/>
      <c r="H10" s="156"/>
      <c r="I10" s="157"/>
    </row>
    <row r="11" spans="1:9" ht="84" customHeight="1" x14ac:dyDescent="0.2">
      <c r="A11" s="54" t="s">
        <v>79</v>
      </c>
      <c r="B11" s="53" t="s">
        <v>138</v>
      </c>
      <c r="C11" s="55">
        <v>42917</v>
      </c>
      <c r="D11" s="55">
        <v>43100</v>
      </c>
      <c r="E11" s="53" t="s">
        <v>20</v>
      </c>
      <c r="F11" s="53">
        <v>276</v>
      </c>
      <c r="G11" s="53">
        <v>276</v>
      </c>
      <c r="H11" s="53">
        <v>276</v>
      </c>
      <c r="I11" s="53">
        <v>276</v>
      </c>
    </row>
    <row r="12" spans="1:9" ht="78" customHeight="1" x14ac:dyDescent="0.2">
      <c r="A12" s="54" t="s">
        <v>80</v>
      </c>
      <c r="B12" s="53" t="s">
        <v>138</v>
      </c>
      <c r="C12" s="55">
        <v>42917</v>
      </c>
      <c r="D12" s="55">
        <v>43100</v>
      </c>
      <c r="E12" s="53" t="s">
        <v>20</v>
      </c>
      <c r="F12" s="149">
        <v>0</v>
      </c>
      <c r="G12" s="150"/>
      <c r="H12" s="150"/>
      <c r="I12" s="151"/>
    </row>
    <row r="13" spans="1:9" ht="75" x14ac:dyDescent="0.2">
      <c r="A13" s="54" t="s">
        <v>81</v>
      </c>
      <c r="B13" s="53" t="s">
        <v>138</v>
      </c>
      <c r="C13" s="55">
        <v>42917</v>
      </c>
      <c r="D13" s="55">
        <v>43100</v>
      </c>
      <c r="E13" s="53" t="s">
        <v>20</v>
      </c>
      <c r="F13" s="149">
        <v>0</v>
      </c>
      <c r="G13" s="150"/>
      <c r="H13" s="150"/>
      <c r="I13" s="151"/>
    </row>
    <row r="14" spans="1:9" ht="75" x14ac:dyDescent="0.2">
      <c r="A14" s="54" t="s">
        <v>82</v>
      </c>
      <c r="B14" s="53" t="s">
        <v>138</v>
      </c>
      <c r="C14" s="55">
        <v>42917</v>
      </c>
      <c r="D14" s="55">
        <v>43100</v>
      </c>
      <c r="E14" s="53" t="s">
        <v>20</v>
      </c>
      <c r="F14" s="149">
        <v>0</v>
      </c>
      <c r="G14" s="150"/>
      <c r="H14" s="150"/>
      <c r="I14" s="151"/>
    </row>
    <row r="15" spans="1:9" ht="75" x14ac:dyDescent="0.2">
      <c r="A15" s="54" t="s">
        <v>139</v>
      </c>
      <c r="B15" s="90" t="s">
        <v>143</v>
      </c>
      <c r="C15" s="55">
        <v>42917</v>
      </c>
      <c r="D15" s="55">
        <v>43100</v>
      </c>
      <c r="E15" s="90" t="s">
        <v>20</v>
      </c>
      <c r="F15" s="90">
        <v>1701.54</v>
      </c>
      <c r="G15" s="90">
        <v>2017</v>
      </c>
      <c r="H15" s="90">
        <v>2770.91</v>
      </c>
      <c r="I15" s="90">
        <v>2826.54</v>
      </c>
    </row>
    <row r="16" spans="1:9" ht="75" x14ac:dyDescent="0.2">
      <c r="A16" s="54" t="s">
        <v>140</v>
      </c>
      <c r="B16" s="91" t="s">
        <v>143</v>
      </c>
      <c r="C16" s="55">
        <v>42917</v>
      </c>
      <c r="D16" s="55">
        <v>43100</v>
      </c>
      <c r="E16" s="91" t="s">
        <v>20</v>
      </c>
      <c r="F16" s="91">
        <v>1701.54</v>
      </c>
      <c r="G16" s="91">
        <v>2017</v>
      </c>
      <c r="H16" s="91">
        <v>2770.91</v>
      </c>
      <c r="I16" s="91">
        <v>2826.54</v>
      </c>
    </row>
    <row r="17" spans="1:9" ht="75" x14ac:dyDescent="0.2">
      <c r="A17" s="54" t="s">
        <v>141</v>
      </c>
      <c r="B17" s="91" t="s">
        <v>143</v>
      </c>
      <c r="C17" s="55">
        <v>42917</v>
      </c>
      <c r="D17" s="55">
        <v>43100</v>
      </c>
      <c r="E17" s="90" t="s">
        <v>20</v>
      </c>
      <c r="F17" s="90">
        <v>578.75</v>
      </c>
      <c r="G17" s="91">
        <v>578.75</v>
      </c>
      <c r="H17" s="91">
        <v>578.75</v>
      </c>
      <c r="I17" s="91">
        <v>578.75</v>
      </c>
    </row>
    <row r="18" spans="1:9" ht="75" x14ac:dyDescent="0.2">
      <c r="A18" s="54" t="s">
        <v>142</v>
      </c>
      <c r="B18" s="91" t="s">
        <v>143</v>
      </c>
      <c r="C18" s="55">
        <v>42917</v>
      </c>
      <c r="D18" s="55">
        <v>43100</v>
      </c>
      <c r="E18" s="90" t="s">
        <v>20</v>
      </c>
      <c r="F18" s="90">
        <v>746989.08</v>
      </c>
      <c r="G18" s="90">
        <v>1102713.54</v>
      </c>
      <c r="H18" s="90">
        <v>1458438</v>
      </c>
      <c r="I18" s="90">
        <v>1495448.51</v>
      </c>
    </row>
    <row r="19" spans="1:9" ht="75" x14ac:dyDescent="0.2">
      <c r="A19" s="54" t="s">
        <v>144</v>
      </c>
      <c r="B19" s="91" t="s">
        <v>143</v>
      </c>
      <c r="C19" s="55">
        <v>42917</v>
      </c>
      <c r="D19" s="55">
        <v>43100</v>
      </c>
      <c r="E19" s="91" t="s">
        <v>20</v>
      </c>
      <c r="F19" s="91">
        <v>578.75</v>
      </c>
      <c r="G19" s="91">
        <v>578.75</v>
      </c>
      <c r="H19" s="91">
        <v>578.75</v>
      </c>
      <c r="I19" s="91">
        <v>578.75</v>
      </c>
    </row>
    <row r="20" spans="1:9" ht="75" x14ac:dyDescent="0.2">
      <c r="A20" s="54" t="s">
        <v>145</v>
      </c>
      <c r="B20" s="91" t="s">
        <v>143</v>
      </c>
      <c r="C20" s="55">
        <v>42917</v>
      </c>
      <c r="D20" s="55">
        <v>43100</v>
      </c>
      <c r="E20" s="91" t="s">
        <v>20</v>
      </c>
      <c r="F20" s="91">
        <v>746989.08</v>
      </c>
      <c r="G20" s="91">
        <v>1102713.54</v>
      </c>
      <c r="H20" s="91">
        <v>1458438</v>
      </c>
      <c r="I20" s="91">
        <v>1495448.51</v>
      </c>
    </row>
    <row r="21" spans="1:9" ht="75" x14ac:dyDescent="0.2">
      <c r="A21" s="54" t="s">
        <v>147</v>
      </c>
      <c r="B21" s="91" t="s">
        <v>143</v>
      </c>
      <c r="C21" s="55">
        <v>42917</v>
      </c>
      <c r="D21" s="55">
        <v>43100</v>
      </c>
      <c r="E21" s="91" t="s">
        <v>20</v>
      </c>
      <c r="F21" s="91">
        <v>578.75</v>
      </c>
      <c r="G21" s="91">
        <v>578.75</v>
      </c>
      <c r="H21" s="91">
        <v>578.75</v>
      </c>
      <c r="I21" s="91">
        <v>578.75</v>
      </c>
    </row>
    <row r="22" spans="1:9" ht="75" x14ac:dyDescent="0.2">
      <c r="A22" s="54" t="s">
        <v>146</v>
      </c>
      <c r="B22" s="91" t="s">
        <v>143</v>
      </c>
      <c r="C22" s="55">
        <v>42917</v>
      </c>
      <c r="D22" s="55">
        <v>43100</v>
      </c>
      <c r="E22" s="91" t="s">
        <v>20</v>
      </c>
      <c r="F22" s="91">
        <v>746989.08</v>
      </c>
      <c r="G22" s="91">
        <v>1102713.54</v>
      </c>
      <c r="H22" s="91">
        <v>1458438</v>
      </c>
      <c r="I22" s="91">
        <v>1495448.51</v>
      </c>
    </row>
    <row r="23" spans="1:9" ht="75" x14ac:dyDescent="0.2">
      <c r="A23" s="54" t="s">
        <v>148</v>
      </c>
      <c r="B23" s="91" t="s">
        <v>143</v>
      </c>
      <c r="C23" s="55">
        <v>42917</v>
      </c>
      <c r="D23" s="55">
        <v>43100</v>
      </c>
      <c r="E23" s="91" t="s">
        <v>20</v>
      </c>
      <c r="F23" s="91">
        <v>578.75</v>
      </c>
      <c r="G23" s="91">
        <v>578.75</v>
      </c>
      <c r="H23" s="91">
        <v>578.75</v>
      </c>
      <c r="I23" s="91">
        <v>578.75</v>
      </c>
    </row>
    <row r="24" spans="1:9" ht="75" x14ac:dyDescent="0.2">
      <c r="A24" s="54" t="s">
        <v>149</v>
      </c>
      <c r="B24" s="91" t="s">
        <v>143</v>
      </c>
      <c r="C24" s="55">
        <v>42917</v>
      </c>
      <c r="D24" s="55">
        <v>43100</v>
      </c>
      <c r="E24" s="91" t="s">
        <v>20</v>
      </c>
      <c r="F24" s="91">
        <v>746989.08</v>
      </c>
      <c r="G24" s="91">
        <v>1102713.54</v>
      </c>
      <c r="H24" s="91">
        <v>1458438</v>
      </c>
      <c r="I24" s="91">
        <v>1495448.51</v>
      </c>
    </row>
  </sheetData>
  <sheetProtection formatCells="0" formatColumns="0" formatRows="0" insertColumns="0" insertRows="0" insertHyperlinks="0" deleteColumns="0" deleteRows="0" sort="0" autoFilter="0" pivotTables="0"/>
  <mergeCells count="11">
    <mergeCell ref="F14:I14"/>
    <mergeCell ref="A1:I1"/>
    <mergeCell ref="A3:A4"/>
    <mergeCell ref="B3:B4"/>
    <mergeCell ref="C3:C4"/>
    <mergeCell ref="D3:D4"/>
    <mergeCell ref="E3:E4"/>
    <mergeCell ref="F10:I10"/>
    <mergeCell ref="F3:I3"/>
    <mergeCell ref="F12:I12"/>
    <mergeCell ref="F13:I1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778"/>
  <sheetViews>
    <sheetView topLeftCell="A13" zoomScaleNormal="100" workbookViewId="0">
      <selection sqref="A1:M1048576"/>
    </sheetView>
  </sheetViews>
  <sheetFormatPr defaultRowHeight="12.75" x14ac:dyDescent="0.2"/>
  <cols>
    <col min="1" max="1" width="39.375" style="64" customWidth="1"/>
    <col min="2" max="2" width="39.5" style="64" customWidth="1"/>
    <col min="3" max="4" width="21.25" style="64" customWidth="1"/>
    <col min="5" max="13" width="13.75" style="64" customWidth="1"/>
    <col min="14" max="26" width="9" style="64"/>
    <col min="27" max="16384" width="9" style="1"/>
  </cols>
  <sheetData>
    <row r="1" spans="1:4" x14ac:dyDescent="0.2">
      <c r="A1" s="63" t="s">
        <v>85</v>
      </c>
      <c r="B1" s="63"/>
    </row>
    <row r="2" spans="1:4" ht="15" customHeight="1" x14ac:dyDescent="0.2">
      <c r="A2" s="63" t="s">
        <v>86</v>
      </c>
      <c r="B2" s="63"/>
    </row>
    <row r="3" spans="1:4" ht="15" customHeight="1" x14ac:dyDescent="0.2">
      <c r="A3" s="63"/>
      <c r="B3" s="63"/>
    </row>
    <row r="4" spans="1:4" ht="15" customHeight="1" x14ac:dyDescent="0.2">
      <c r="A4" s="159" t="s">
        <v>87</v>
      </c>
      <c r="B4" s="160"/>
      <c r="C4" s="65"/>
      <c r="D4" s="66" t="s">
        <v>88</v>
      </c>
    </row>
    <row r="5" spans="1:4" ht="15" customHeight="1" x14ac:dyDescent="0.2">
      <c r="A5" s="162" t="s">
        <v>89</v>
      </c>
      <c r="B5" s="163"/>
      <c r="C5" s="67"/>
      <c r="D5" s="68" t="s">
        <v>90</v>
      </c>
    </row>
    <row r="6" spans="1:4" ht="15" customHeight="1" x14ac:dyDescent="0.2">
      <c r="A6" s="159" t="s">
        <v>91</v>
      </c>
      <c r="B6" s="160"/>
      <c r="C6" s="69"/>
      <c r="D6" s="66" t="s">
        <v>92</v>
      </c>
    </row>
    <row r="7" spans="1:4" ht="15" customHeight="1" x14ac:dyDescent="0.2">
      <c r="A7" s="159" t="s">
        <v>93</v>
      </c>
      <c r="B7" s="160"/>
      <c r="C7" s="69"/>
      <c r="D7" s="66" t="s">
        <v>151</v>
      </c>
    </row>
    <row r="8" spans="1:4" ht="15" customHeight="1" x14ac:dyDescent="0.2">
      <c r="A8" s="161" t="s">
        <v>94</v>
      </c>
      <c r="B8" s="161"/>
      <c r="C8" s="92"/>
      <c r="D8" s="70"/>
    </row>
    <row r="9" spans="1:4" ht="15" customHeight="1" x14ac:dyDescent="0.2">
      <c r="A9" s="71" t="s">
        <v>95</v>
      </c>
      <c r="B9" s="72"/>
      <c r="C9" s="73"/>
      <c r="D9" s="74"/>
    </row>
    <row r="10" spans="1:4" ht="30" customHeight="1" x14ac:dyDescent="0.2">
      <c r="A10" s="164" t="s">
        <v>96</v>
      </c>
      <c r="B10" s="165"/>
      <c r="C10" s="75"/>
      <c r="D10" s="76">
        <v>3.14765183</v>
      </c>
    </row>
    <row r="11" spans="1:4" ht="66" customHeight="1" x14ac:dyDescent="0.2">
      <c r="A11" s="164" t="s">
        <v>97</v>
      </c>
      <c r="B11" s="165"/>
      <c r="C11" s="75"/>
      <c r="D11" s="76">
        <v>787.84337259999995</v>
      </c>
    </row>
    <row r="12" spans="1:4" ht="30" customHeight="1" x14ac:dyDescent="0.2">
      <c r="A12" s="164" t="s">
        <v>98</v>
      </c>
      <c r="B12" s="165"/>
      <c r="C12" s="75"/>
      <c r="D12" s="77">
        <v>430550.84992645209</v>
      </c>
    </row>
    <row r="13" spans="1:4" ht="30" customHeight="1" x14ac:dyDescent="0.2">
      <c r="A13" s="164" t="s">
        <v>99</v>
      </c>
      <c r="B13" s="165"/>
      <c r="C13" s="75"/>
      <c r="D13" s="78"/>
    </row>
    <row r="14" spans="1:4" ht="15" customHeight="1" x14ac:dyDescent="0.2">
      <c r="A14" s="166" t="s">
        <v>100</v>
      </c>
      <c r="B14" s="167"/>
      <c r="C14" s="75"/>
      <c r="D14" s="76">
        <v>968.75609795000003</v>
      </c>
    </row>
    <row r="15" spans="1:4" ht="15" customHeight="1" x14ac:dyDescent="0.2">
      <c r="A15" s="166" t="s">
        <v>101</v>
      </c>
      <c r="B15" s="167"/>
      <c r="C15" s="75"/>
      <c r="D15" s="76">
        <v>1309.172908</v>
      </c>
    </row>
    <row r="16" spans="1:4" ht="15" customHeight="1" x14ac:dyDescent="0.2">
      <c r="A16" s="166" t="s">
        <v>102</v>
      </c>
      <c r="B16" s="167"/>
      <c r="C16" s="75"/>
      <c r="D16" s="76">
        <v>2054.17413713</v>
      </c>
    </row>
    <row r="17" spans="1:12" ht="15" customHeight="1" x14ac:dyDescent="0.2">
      <c r="A17" s="166" t="s">
        <v>103</v>
      </c>
      <c r="B17" s="167"/>
      <c r="C17" s="75"/>
      <c r="D17" s="76">
        <v>1629.9415987499999</v>
      </c>
    </row>
    <row r="18" spans="1:12" ht="52.5" customHeight="1" x14ac:dyDescent="0.2">
      <c r="A18" s="164" t="s">
        <v>104</v>
      </c>
      <c r="B18" s="165"/>
      <c r="C18" s="75"/>
      <c r="D18" s="76">
        <v>0</v>
      </c>
    </row>
    <row r="19" spans="1:12" ht="15" customHeight="1" x14ac:dyDescent="0.2">
      <c r="A19" s="71" t="s">
        <v>105</v>
      </c>
      <c r="B19" s="72"/>
      <c r="C19" s="79"/>
      <c r="D19" s="80"/>
    </row>
    <row r="20" spans="1:12" ht="30" customHeight="1" x14ac:dyDescent="0.2">
      <c r="A20" s="164" t="s">
        <v>106</v>
      </c>
      <c r="B20" s="165"/>
      <c r="C20" s="75"/>
      <c r="D20" s="81">
        <v>19575.903999999999</v>
      </c>
    </row>
    <row r="21" spans="1:12" ht="30" customHeight="1" x14ac:dyDescent="0.2">
      <c r="A21" s="164" t="s">
        <v>107</v>
      </c>
      <c r="B21" s="165"/>
      <c r="C21" s="82"/>
      <c r="D21" s="81">
        <v>27.873000000000001</v>
      </c>
    </row>
    <row r="22" spans="1:12" ht="15" customHeight="1" x14ac:dyDescent="0.2">
      <c r="A22" s="71" t="s">
        <v>108</v>
      </c>
      <c r="B22" s="72"/>
      <c r="C22" s="79"/>
      <c r="D22" s="80"/>
    </row>
    <row r="23" spans="1:12" ht="15" customHeight="1" x14ac:dyDescent="0.25">
      <c r="A23" s="164" t="s">
        <v>109</v>
      </c>
      <c r="B23" s="165"/>
      <c r="C23" s="83"/>
      <c r="D23" s="78"/>
    </row>
    <row r="24" spans="1:12" ht="15" customHeight="1" x14ac:dyDescent="0.25">
      <c r="A24" s="166" t="s">
        <v>100</v>
      </c>
      <c r="B24" s="167"/>
      <c r="C24" s="83"/>
      <c r="D24" s="84">
        <v>0</v>
      </c>
    </row>
    <row r="25" spans="1:12" ht="15" customHeight="1" x14ac:dyDescent="0.25">
      <c r="A25" s="166" t="s">
        <v>101</v>
      </c>
      <c r="B25" s="167"/>
      <c r="C25" s="83"/>
      <c r="D25" s="84">
        <v>1.4077681346413148E-3</v>
      </c>
    </row>
    <row r="26" spans="1:12" ht="15" customHeight="1" x14ac:dyDescent="0.25">
      <c r="A26" s="166" t="s">
        <v>102</v>
      </c>
      <c r="B26" s="167"/>
      <c r="C26" s="83"/>
      <c r="D26" s="84">
        <v>3.1962224955094402E-3</v>
      </c>
    </row>
    <row r="27" spans="1:12" ht="15" customHeight="1" x14ac:dyDescent="0.25">
      <c r="A27" s="166" t="s">
        <v>103</v>
      </c>
      <c r="B27" s="167"/>
      <c r="C27" s="83"/>
      <c r="D27" s="84">
        <v>2.1782072525166059E-3</v>
      </c>
    </row>
    <row r="29" spans="1:12" x14ac:dyDescent="0.2">
      <c r="A29" s="59" t="s">
        <v>110</v>
      </c>
      <c r="B29" s="60"/>
      <c r="C29" s="60"/>
      <c r="D29" s="57"/>
      <c r="E29" s="57"/>
      <c r="F29" s="61"/>
      <c r="G29" s="61"/>
      <c r="H29" s="61"/>
      <c r="I29" s="62"/>
      <c r="J29" s="61"/>
      <c r="K29" s="61"/>
      <c r="L29" s="61"/>
    </row>
    <row r="30" spans="1:12" ht="280.5" customHeight="1" x14ac:dyDescent="0.2">
      <c r="A30" s="168" t="s">
        <v>7</v>
      </c>
      <c r="B30" s="168" t="s">
        <v>111</v>
      </c>
      <c r="C30" s="58" t="s">
        <v>112</v>
      </c>
      <c r="D30" s="58" t="s">
        <v>113</v>
      </c>
      <c r="E30" s="158" t="s">
        <v>114</v>
      </c>
      <c r="F30" s="175"/>
      <c r="G30" s="175"/>
      <c r="H30" s="176"/>
      <c r="I30" s="158" t="s">
        <v>115</v>
      </c>
      <c r="J30" s="175"/>
      <c r="K30" s="175"/>
      <c r="L30" s="176"/>
    </row>
    <row r="31" spans="1:12" x14ac:dyDescent="0.2">
      <c r="A31" s="169"/>
      <c r="B31" s="169"/>
      <c r="C31" s="58" t="s">
        <v>116</v>
      </c>
      <c r="D31" s="58" t="s">
        <v>116</v>
      </c>
      <c r="E31" s="158" t="s">
        <v>116</v>
      </c>
      <c r="F31" s="175"/>
      <c r="G31" s="175"/>
      <c r="H31" s="176"/>
      <c r="I31" s="158" t="s">
        <v>116</v>
      </c>
      <c r="J31" s="175"/>
      <c r="K31" s="175"/>
      <c r="L31" s="176"/>
    </row>
    <row r="32" spans="1:12" x14ac:dyDescent="0.2">
      <c r="A32" s="173"/>
      <c r="B32" s="173"/>
      <c r="C32" s="174"/>
      <c r="D32" s="174"/>
      <c r="E32" s="170"/>
      <c r="F32" s="171"/>
      <c r="G32" s="171"/>
      <c r="H32" s="172"/>
      <c r="I32" s="170"/>
      <c r="J32" s="171"/>
      <c r="K32" s="171"/>
      <c r="L32" s="172"/>
    </row>
    <row r="33" spans="1:12" ht="15" customHeight="1" x14ac:dyDescent="0.2">
      <c r="A33" s="177"/>
      <c r="B33" s="177"/>
      <c r="C33" s="177"/>
      <c r="D33" s="177"/>
      <c r="E33" s="85" t="s">
        <v>117</v>
      </c>
      <c r="F33" s="85" t="s">
        <v>118</v>
      </c>
      <c r="G33" s="85" t="s">
        <v>119</v>
      </c>
      <c r="H33" s="85" t="s">
        <v>120</v>
      </c>
      <c r="I33" s="85" t="s">
        <v>121</v>
      </c>
      <c r="J33" s="85" t="s">
        <v>122</v>
      </c>
      <c r="K33" s="85" t="s">
        <v>123</v>
      </c>
      <c r="L33" s="85" t="s">
        <v>124</v>
      </c>
    </row>
    <row r="34" spans="1:12" ht="12.75" customHeight="1" x14ac:dyDescent="0.2">
      <c r="A34" s="86" t="s">
        <v>152</v>
      </c>
      <c r="B34" s="86">
        <v>1</v>
      </c>
      <c r="C34" s="87">
        <v>904.08916366999995</v>
      </c>
      <c r="D34" s="87">
        <v>899.24118878000002</v>
      </c>
      <c r="E34" s="87">
        <v>0</v>
      </c>
      <c r="F34" s="87">
        <v>89.924118879999995</v>
      </c>
      <c r="G34" s="87">
        <v>224.81029720000001</v>
      </c>
      <c r="H34" s="87">
        <v>449.62059439000001</v>
      </c>
      <c r="I34" s="87">
        <v>0</v>
      </c>
      <c r="J34" s="87">
        <v>494.58265383000003</v>
      </c>
      <c r="K34" s="87">
        <v>584.50677270999995</v>
      </c>
      <c r="L34" s="87">
        <v>674.43089158999999</v>
      </c>
    </row>
    <row r="35" spans="1:12" ht="12.75" customHeight="1" x14ac:dyDescent="0.2">
      <c r="A35" s="86" t="s">
        <v>152</v>
      </c>
      <c r="B35" s="86">
        <v>2</v>
      </c>
      <c r="C35" s="87">
        <v>956.21313669000006</v>
      </c>
      <c r="D35" s="87">
        <v>951.17603923000001</v>
      </c>
      <c r="E35" s="87">
        <v>0</v>
      </c>
      <c r="F35" s="87">
        <v>95.117603919999993</v>
      </c>
      <c r="G35" s="87">
        <v>237.79400981000001</v>
      </c>
      <c r="H35" s="87">
        <v>475.58801962000001</v>
      </c>
      <c r="I35" s="87">
        <v>0</v>
      </c>
      <c r="J35" s="87">
        <v>523.14682158000005</v>
      </c>
      <c r="K35" s="87">
        <v>618.26442550000002</v>
      </c>
      <c r="L35" s="87">
        <v>713.38202941999998</v>
      </c>
    </row>
    <row r="36" spans="1:12" ht="12.75" customHeight="1" x14ac:dyDescent="0.2">
      <c r="A36" s="86" t="s">
        <v>152</v>
      </c>
      <c r="B36" s="86">
        <v>3</v>
      </c>
      <c r="C36" s="87">
        <v>1014.34139238</v>
      </c>
      <c r="D36" s="87">
        <v>1009.55830377</v>
      </c>
      <c r="E36" s="87">
        <v>0</v>
      </c>
      <c r="F36" s="87">
        <v>100.95583037999999</v>
      </c>
      <c r="G36" s="87">
        <v>252.38957593999999</v>
      </c>
      <c r="H36" s="87">
        <v>504.77915188999998</v>
      </c>
      <c r="I36" s="87">
        <v>0</v>
      </c>
      <c r="J36" s="87">
        <v>555.25706706999995</v>
      </c>
      <c r="K36" s="87">
        <v>656.21289745000001</v>
      </c>
      <c r="L36" s="87">
        <v>757.16872782999997</v>
      </c>
    </row>
    <row r="37" spans="1:12" ht="12.75" customHeight="1" x14ac:dyDescent="0.2">
      <c r="A37" s="86" t="s">
        <v>152</v>
      </c>
      <c r="B37" s="86">
        <v>4</v>
      </c>
      <c r="C37" s="87">
        <v>1000.45655357</v>
      </c>
      <c r="D37" s="87">
        <v>995.76221248000002</v>
      </c>
      <c r="E37" s="87">
        <v>0</v>
      </c>
      <c r="F37" s="87">
        <v>99.576221250000003</v>
      </c>
      <c r="G37" s="87">
        <v>248.94055312</v>
      </c>
      <c r="H37" s="87">
        <v>497.88110624000001</v>
      </c>
      <c r="I37" s="87">
        <v>0</v>
      </c>
      <c r="J37" s="87">
        <v>547.66921686000001</v>
      </c>
      <c r="K37" s="87">
        <v>647.24543811000001</v>
      </c>
      <c r="L37" s="87">
        <v>746.82165936000001</v>
      </c>
    </row>
    <row r="38" spans="1:12" ht="12.75" customHeight="1" x14ac:dyDescent="0.2">
      <c r="A38" s="86" t="s">
        <v>152</v>
      </c>
      <c r="B38" s="86">
        <v>5</v>
      </c>
      <c r="C38" s="87">
        <v>990.90579617000003</v>
      </c>
      <c r="D38" s="87">
        <v>986.29173303000005</v>
      </c>
      <c r="E38" s="87">
        <v>0</v>
      </c>
      <c r="F38" s="87">
        <v>98.629173300000005</v>
      </c>
      <c r="G38" s="87">
        <v>246.57293326000001</v>
      </c>
      <c r="H38" s="87">
        <v>493.14586652000003</v>
      </c>
      <c r="I38" s="87">
        <v>0</v>
      </c>
      <c r="J38" s="87">
        <v>542.46045317000005</v>
      </c>
      <c r="K38" s="87">
        <v>641.08962646999998</v>
      </c>
      <c r="L38" s="87">
        <v>739.71879977000003</v>
      </c>
    </row>
    <row r="39" spans="1:12" ht="12.75" customHeight="1" x14ac:dyDescent="0.2">
      <c r="A39" s="86" t="s">
        <v>152</v>
      </c>
      <c r="B39" s="86">
        <v>6</v>
      </c>
      <c r="C39" s="87">
        <v>997.24514921000002</v>
      </c>
      <c r="D39" s="87">
        <v>992.43911458000002</v>
      </c>
      <c r="E39" s="87">
        <v>0</v>
      </c>
      <c r="F39" s="87">
        <v>99.243911460000007</v>
      </c>
      <c r="G39" s="87">
        <v>248.10977865000001</v>
      </c>
      <c r="H39" s="87">
        <v>496.21955729000001</v>
      </c>
      <c r="I39" s="87">
        <v>0</v>
      </c>
      <c r="J39" s="87">
        <v>545.84151301999998</v>
      </c>
      <c r="K39" s="87">
        <v>645.08542448000003</v>
      </c>
      <c r="L39" s="87">
        <v>744.32933593999996</v>
      </c>
    </row>
    <row r="40" spans="1:12" ht="12.75" customHeight="1" x14ac:dyDescent="0.2">
      <c r="A40" s="86" t="s">
        <v>152</v>
      </c>
      <c r="B40" s="86">
        <v>7</v>
      </c>
      <c r="C40" s="87">
        <v>1025.6934862400001</v>
      </c>
      <c r="D40" s="87">
        <v>1020.88244662</v>
      </c>
      <c r="E40" s="87">
        <v>0</v>
      </c>
      <c r="F40" s="87">
        <v>102.08824466</v>
      </c>
      <c r="G40" s="87">
        <v>255.22061166</v>
      </c>
      <c r="H40" s="87">
        <v>510.44122331</v>
      </c>
      <c r="I40" s="87">
        <v>0</v>
      </c>
      <c r="J40" s="87">
        <v>561.48534563999999</v>
      </c>
      <c r="K40" s="87">
        <v>663.57359029999998</v>
      </c>
      <c r="L40" s="87">
        <v>765.66183496999997</v>
      </c>
    </row>
    <row r="41" spans="1:12" ht="12.75" customHeight="1" x14ac:dyDescent="0.2">
      <c r="A41" s="86" t="s">
        <v>152</v>
      </c>
      <c r="B41" s="86">
        <v>8</v>
      </c>
      <c r="C41" s="87">
        <v>980.31545548999998</v>
      </c>
      <c r="D41" s="87">
        <v>975.70324267000001</v>
      </c>
      <c r="E41" s="87">
        <v>0</v>
      </c>
      <c r="F41" s="87">
        <v>97.57032427</v>
      </c>
      <c r="G41" s="87">
        <v>243.92581067</v>
      </c>
      <c r="H41" s="87">
        <v>487.85162134000001</v>
      </c>
      <c r="I41" s="87">
        <v>0</v>
      </c>
      <c r="J41" s="87">
        <v>536.63678346999995</v>
      </c>
      <c r="K41" s="87">
        <v>634.20710773999997</v>
      </c>
      <c r="L41" s="87">
        <v>731.77743199999998</v>
      </c>
    </row>
    <row r="42" spans="1:12" ht="12.75" customHeight="1" x14ac:dyDescent="0.2">
      <c r="A42" s="86" t="s">
        <v>152</v>
      </c>
      <c r="B42" s="86">
        <v>9</v>
      </c>
      <c r="C42" s="87">
        <v>935.15192927999999</v>
      </c>
      <c r="D42" s="87">
        <v>930.67647079000005</v>
      </c>
      <c r="E42" s="87">
        <v>0</v>
      </c>
      <c r="F42" s="87">
        <v>93.06764708</v>
      </c>
      <c r="G42" s="87">
        <v>232.66911769999999</v>
      </c>
      <c r="H42" s="87">
        <v>465.33823539999997</v>
      </c>
      <c r="I42" s="87">
        <v>0</v>
      </c>
      <c r="J42" s="87">
        <v>511.87205892999998</v>
      </c>
      <c r="K42" s="87">
        <v>604.93970601000001</v>
      </c>
      <c r="L42" s="87">
        <v>698.00735309000004</v>
      </c>
    </row>
    <row r="43" spans="1:12" ht="12.75" customHeight="1" x14ac:dyDescent="0.2">
      <c r="A43" s="86" t="s">
        <v>152</v>
      </c>
      <c r="B43" s="86">
        <v>10</v>
      </c>
      <c r="C43" s="87">
        <v>863.93054318999998</v>
      </c>
      <c r="D43" s="87">
        <v>859.60829548000004</v>
      </c>
      <c r="E43" s="87">
        <v>0</v>
      </c>
      <c r="F43" s="87">
        <v>85.96082955</v>
      </c>
      <c r="G43" s="87">
        <v>214.90207387000001</v>
      </c>
      <c r="H43" s="87">
        <v>429.80414774000002</v>
      </c>
      <c r="I43" s="87">
        <v>0</v>
      </c>
      <c r="J43" s="87">
        <v>472.78456251</v>
      </c>
      <c r="K43" s="87">
        <v>558.74539205999997</v>
      </c>
      <c r="L43" s="87">
        <v>644.70622160999994</v>
      </c>
    </row>
    <row r="44" spans="1:12" ht="12.75" customHeight="1" x14ac:dyDescent="0.2">
      <c r="A44" s="86" t="s">
        <v>152</v>
      </c>
      <c r="B44" s="86">
        <v>11</v>
      </c>
      <c r="C44" s="87">
        <v>790.81711565000001</v>
      </c>
      <c r="D44" s="87">
        <v>786.92105240000001</v>
      </c>
      <c r="E44" s="87">
        <v>0</v>
      </c>
      <c r="F44" s="87">
        <v>78.692105240000004</v>
      </c>
      <c r="G44" s="87">
        <v>196.7302631</v>
      </c>
      <c r="H44" s="87">
        <v>393.4605262</v>
      </c>
      <c r="I44" s="87">
        <v>0</v>
      </c>
      <c r="J44" s="87">
        <v>432.80657882000003</v>
      </c>
      <c r="K44" s="87">
        <v>511.49868406000002</v>
      </c>
      <c r="L44" s="87">
        <v>590.19078930000001</v>
      </c>
    </row>
    <row r="45" spans="1:12" ht="12.75" customHeight="1" x14ac:dyDescent="0.2">
      <c r="A45" s="86" t="s">
        <v>152</v>
      </c>
      <c r="B45" s="86">
        <v>12</v>
      </c>
      <c r="C45" s="87">
        <v>785.76821813000004</v>
      </c>
      <c r="D45" s="87">
        <v>781.73894794</v>
      </c>
      <c r="E45" s="87">
        <v>0</v>
      </c>
      <c r="F45" s="87">
        <v>78.173894790000006</v>
      </c>
      <c r="G45" s="87">
        <v>195.43473699</v>
      </c>
      <c r="H45" s="87">
        <v>390.86947397</v>
      </c>
      <c r="I45" s="87">
        <v>0</v>
      </c>
      <c r="J45" s="87">
        <v>429.95642136999999</v>
      </c>
      <c r="K45" s="87">
        <v>508.13031616000001</v>
      </c>
      <c r="L45" s="87">
        <v>586.30421095999998</v>
      </c>
    </row>
    <row r="46" spans="1:12" ht="12.75" customHeight="1" x14ac:dyDescent="0.2">
      <c r="A46" s="86" t="s">
        <v>152</v>
      </c>
      <c r="B46" s="86">
        <v>13</v>
      </c>
      <c r="C46" s="87">
        <v>792.38346161000004</v>
      </c>
      <c r="D46" s="87">
        <v>788.37914837000005</v>
      </c>
      <c r="E46" s="87">
        <v>0</v>
      </c>
      <c r="F46" s="87">
        <v>78.837914839999996</v>
      </c>
      <c r="G46" s="87">
        <v>197.09478709000001</v>
      </c>
      <c r="H46" s="87">
        <v>394.18957418999997</v>
      </c>
      <c r="I46" s="87">
        <v>0</v>
      </c>
      <c r="J46" s="87">
        <v>433.60853159999999</v>
      </c>
      <c r="K46" s="87">
        <v>512.44644644000005</v>
      </c>
      <c r="L46" s="87">
        <v>591.28436127999998</v>
      </c>
    </row>
    <row r="47" spans="1:12" ht="12.75" customHeight="1" x14ac:dyDescent="0.2">
      <c r="A47" s="86" t="s">
        <v>152</v>
      </c>
      <c r="B47" s="86">
        <v>14</v>
      </c>
      <c r="C47" s="87">
        <v>786.33697270000005</v>
      </c>
      <c r="D47" s="87">
        <v>782.31528390999995</v>
      </c>
      <c r="E47" s="87">
        <v>0</v>
      </c>
      <c r="F47" s="87">
        <v>78.231528389999994</v>
      </c>
      <c r="G47" s="87">
        <v>195.57882097999999</v>
      </c>
      <c r="H47" s="87">
        <v>391.15764195999998</v>
      </c>
      <c r="I47" s="87">
        <v>0</v>
      </c>
      <c r="J47" s="87">
        <v>430.27340615000003</v>
      </c>
      <c r="K47" s="87">
        <v>508.50493454000002</v>
      </c>
      <c r="L47" s="87">
        <v>586.73646293000002</v>
      </c>
    </row>
    <row r="48" spans="1:12" ht="12.75" customHeight="1" x14ac:dyDescent="0.2">
      <c r="A48" s="86" t="s">
        <v>152</v>
      </c>
      <c r="B48" s="86">
        <v>15</v>
      </c>
      <c r="C48" s="87">
        <v>782.01865314999998</v>
      </c>
      <c r="D48" s="87">
        <v>777.97657484000001</v>
      </c>
      <c r="E48" s="87">
        <v>0</v>
      </c>
      <c r="F48" s="87">
        <v>77.797657479999998</v>
      </c>
      <c r="G48" s="87">
        <v>194.49414371</v>
      </c>
      <c r="H48" s="87">
        <v>388.98828742000001</v>
      </c>
      <c r="I48" s="87">
        <v>0</v>
      </c>
      <c r="J48" s="87">
        <v>427.88711616000001</v>
      </c>
      <c r="K48" s="87">
        <v>505.68477365000001</v>
      </c>
      <c r="L48" s="87">
        <v>583.48243113000001</v>
      </c>
    </row>
    <row r="49" spans="1:12" ht="12.75" customHeight="1" x14ac:dyDescent="0.2">
      <c r="A49" s="86" t="s">
        <v>152</v>
      </c>
      <c r="B49" s="86">
        <v>16</v>
      </c>
      <c r="C49" s="87">
        <v>777.66744399000004</v>
      </c>
      <c r="D49" s="87">
        <v>773.55365473999996</v>
      </c>
      <c r="E49" s="87">
        <v>0</v>
      </c>
      <c r="F49" s="87">
        <v>77.355365469999995</v>
      </c>
      <c r="G49" s="87">
        <v>193.38841368999999</v>
      </c>
      <c r="H49" s="87">
        <v>386.77682736999998</v>
      </c>
      <c r="I49" s="87">
        <v>0</v>
      </c>
      <c r="J49" s="87">
        <v>425.45451011</v>
      </c>
      <c r="K49" s="87">
        <v>502.80987557999998</v>
      </c>
      <c r="L49" s="87">
        <v>580.16524105999997</v>
      </c>
    </row>
    <row r="50" spans="1:12" ht="12.75" customHeight="1" x14ac:dyDescent="0.2">
      <c r="A50" s="86" t="s">
        <v>152</v>
      </c>
      <c r="B50" s="86">
        <v>17</v>
      </c>
      <c r="C50" s="87">
        <v>774.69652731999997</v>
      </c>
      <c r="D50" s="87">
        <v>770.66065789000004</v>
      </c>
      <c r="E50" s="87">
        <v>0</v>
      </c>
      <c r="F50" s="87">
        <v>77.066065789999996</v>
      </c>
      <c r="G50" s="87">
        <v>192.66516447000001</v>
      </c>
      <c r="H50" s="87">
        <v>385.33032895000002</v>
      </c>
      <c r="I50" s="87">
        <v>0</v>
      </c>
      <c r="J50" s="87">
        <v>423.86336183999998</v>
      </c>
      <c r="K50" s="87">
        <v>500.92942763000002</v>
      </c>
      <c r="L50" s="87">
        <v>577.99549342</v>
      </c>
    </row>
    <row r="51" spans="1:12" ht="12.75" customHeight="1" x14ac:dyDescent="0.2">
      <c r="A51" s="86" t="s">
        <v>152</v>
      </c>
      <c r="B51" s="86">
        <v>18</v>
      </c>
      <c r="C51" s="87">
        <v>767.53071349000004</v>
      </c>
      <c r="D51" s="87">
        <v>763.45304358999999</v>
      </c>
      <c r="E51" s="87">
        <v>0</v>
      </c>
      <c r="F51" s="87">
        <v>76.34530436</v>
      </c>
      <c r="G51" s="87">
        <v>190.8632609</v>
      </c>
      <c r="H51" s="87">
        <v>381.7265218</v>
      </c>
      <c r="I51" s="87">
        <v>0</v>
      </c>
      <c r="J51" s="87">
        <v>419.89917396999999</v>
      </c>
      <c r="K51" s="87">
        <v>496.24447832999999</v>
      </c>
      <c r="L51" s="87">
        <v>572.58978268999999</v>
      </c>
    </row>
    <row r="52" spans="1:12" ht="12.75" customHeight="1" x14ac:dyDescent="0.2">
      <c r="A52" s="86" t="s">
        <v>152</v>
      </c>
      <c r="B52" s="86">
        <v>19</v>
      </c>
      <c r="C52" s="87">
        <v>768.92425076999996</v>
      </c>
      <c r="D52" s="87">
        <v>764.84119117</v>
      </c>
      <c r="E52" s="87">
        <v>0</v>
      </c>
      <c r="F52" s="87">
        <v>76.484119120000003</v>
      </c>
      <c r="G52" s="87">
        <v>191.21029779</v>
      </c>
      <c r="H52" s="87">
        <v>382.42059559</v>
      </c>
      <c r="I52" s="87">
        <v>0</v>
      </c>
      <c r="J52" s="87">
        <v>420.66265514000003</v>
      </c>
      <c r="K52" s="87">
        <v>497.14677425999997</v>
      </c>
      <c r="L52" s="87">
        <v>573.63089337999997</v>
      </c>
    </row>
    <row r="53" spans="1:12" ht="12.75" customHeight="1" x14ac:dyDescent="0.2">
      <c r="A53" s="86" t="s">
        <v>152</v>
      </c>
      <c r="B53" s="86">
        <v>20</v>
      </c>
      <c r="C53" s="87">
        <v>771.92967611999995</v>
      </c>
      <c r="D53" s="87">
        <v>765.55074477999995</v>
      </c>
      <c r="E53" s="87">
        <v>0</v>
      </c>
      <c r="F53" s="87">
        <v>76.555074480000002</v>
      </c>
      <c r="G53" s="87">
        <v>191.38768619999999</v>
      </c>
      <c r="H53" s="87">
        <v>382.77537238999997</v>
      </c>
      <c r="I53" s="87">
        <v>0</v>
      </c>
      <c r="J53" s="87">
        <v>421.05290962999999</v>
      </c>
      <c r="K53" s="87">
        <v>497.60798411000002</v>
      </c>
      <c r="L53" s="87">
        <v>574.16305858999999</v>
      </c>
    </row>
    <row r="54" spans="1:12" ht="12.75" customHeight="1" x14ac:dyDescent="0.2">
      <c r="A54" s="86" t="s">
        <v>152</v>
      </c>
      <c r="B54" s="86">
        <v>21</v>
      </c>
      <c r="C54" s="87">
        <v>798.34659094999995</v>
      </c>
      <c r="D54" s="87">
        <v>789.90657852000004</v>
      </c>
      <c r="E54" s="87">
        <v>0</v>
      </c>
      <c r="F54" s="87">
        <v>78.990657850000005</v>
      </c>
      <c r="G54" s="87">
        <v>197.47664463000001</v>
      </c>
      <c r="H54" s="87">
        <v>394.95328926000002</v>
      </c>
      <c r="I54" s="87">
        <v>0</v>
      </c>
      <c r="J54" s="87">
        <v>434.44861818999999</v>
      </c>
      <c r="K54" s="87">
        <v>513.43927603999998</v>
      </c>
      <c r="L54" s="87">
        <v>592.42993389000003</v>
      </c>
    </row>
    <row r="55" spans="1:12" ht="12.75" customHeight="1" x14ac:dyDescent="0.2">
      <c r="A55" s="86" t="s">
        <v>152</v>
      </c>
      <c r="B55" s="86">
        <v>22</v>
      </c>
      <c r="C55" s="87">
        <v>824.20645865999995</v>
      </c>
      <c r="D55" s="87">
        <v>813.40729810000005</v>
      </c>
      <c r="E55" s="87">
        <v>0</v>
      </c>
      <c r="F55" s="87">
        <v>81.340729809999999</v>
      </c>
      <c r="G55" s="87">
        <v>203.35182452999999</v>
      </c>
      <c r="H55" s="87">
        <v>406.70364905000002</v>
      </c>
      <c r="I55" s="87">
        <v>0</v>
      </c>
      <c r="J55" s="87">
        <v>447.37401396000001</v>
      </c>
      <c r="K55" s="87">
        <v>528.71474377000004</v>
      </c>
      <c r="L55" s="87">
        <v>610.05547358000001</v>
      </c>
    </row>
    <row r="56" spans="1:12" ht="12.75" customHeight="1" x14ac:dyDescent="0.2">
      <c r="A56" s="86" t="s">
        <v>152</v>
      </c>
      <c r="B56" s="86">
        <v>23</v>
      </c>
      <c r="C56" s="87">
        <v>814.30614786000001</v>
      </c>
      <c r="D56" s="87">
        <v>803.95737667000003</v>
      </c>
      <c r="E56" s="87">
        <v>0</v>
      </c>
      <c r="F56" s="87">
        <v>80.395737670000003</v>
      </c>
      <c r="G56" s="87">
        <v>200.98934417000001</v>
      </c>
      <c r="H56" s="87">
        <v>401.97868834000002</v>
      </c>
      <c r="I56" s="87">
        <v>0</v>
      </c>
      <c r="J56" s="87">
        <v>442.17655717000002</v>
      </c>
      <c r="K56" s="87">
        <v>522.57229484000004</v>
      </c>
      <c r="L56" s="87">
        <v>602.96803250000005</v>
      </c>
    </row>
    <row r="57" spans="1:12" ht="12.75" customHeight="1" x14ac:dyDescent="0.2">
      <c r="A57" s="86" t="s">
        <v>152</v>
      </c>
      <c r="B57" s="86">
        <v>24</v>
      </c>
      <c r="C57" s="87">
        <v>869.72718077000002</v>
      </c>
      <c r="D57" s="87">
        <v>858.84861427999999</v>
      </c>
      <c r="E57" s="87">
        <v>0</v>
      </c>
      <c r="F57" s="87">
        <v>85.884861430000001</v>
      </c>
      <c r="G57" s="87">
        <v>214.71215357</v>
      </c>
      <c r="H57" s="87">
        <v>429.42430714</v>
      </c>
      <c r="I57" s="87">
        <v>0</v>
      </c>
      <c r="J57" s="87">
        <v>472.36673784999999</v>
      </c>
      <c r="K57" s="87">
        <v>558.25159928000005</v>
      </c>
      <c r="L57" s="87">
        <v>644.13646071000005</v>
      </c>
    </row>
    <row r="58" spans="1:12" ht="12.75" customHeight="1" x14ac:dyDescent="0.2">
      <c r="A58" s="86" t="s">
        <v>153</v>
      </c>
      <c r="B58" s="86">
        <v>1</v>
      </c>
      <c r="C58" s="87">
        <v>890.64479001999996</v>
      </c>
      <c r="D58" s="87">
        <v>883.88106268000001</v>
      </c>
      <c r="E58" s="87">
        <v>0</v>
      </c>
      <c r="F58" s="87">
        <v>88.388106269999994</v>
      </c>
      <c r="G58" s="87">
        <v>220.97026567</v>
      </c>
      <c r="H58" s="87">
        <v>441.94053134000001</v>
      </c>
      <c r="I58" s="87">
        <v>0</v>
      </c>
      <c r="J58" s="87">
        <v>486.13458446999999</v>
      </c>
      <c r="K58" s="87">
        <v>574.52269074000003</v>
      </c>
      <c r="L58" s="87">
        <v>662.91079701000001</v>
      </c>
    </row>
    <row r="59" spans="1:12" ht="12.75" customHeight="1" x14ac:dyDescent="0.2">
      <c r="A59" s="86" t="s">
        <v>153</v>
      </c>
      <c r="B59" s="86">
        <v>2</v>
      </c>
      <c r="C59" s="87">
        <v>959.41751404000001</v>
      </c>
      <c r="D59" s="87">
        <v>953.48470410000004</v>
      </c>
      <c r="E59" s="87">
        <v>0</v>
      </c>
      <c r="F59" s="87">
        <v>95.348470410000004</v>
      </c>
      <c r="G59" s="87">
        <v>238.37117602999999</v>
      </c>
      <c r="H59" s="87">
        <v>476.74235205000002</v>
      </c>
      <c r="I59" s="87">
        <v>0</v>
      </c>
      <c r="J59" s="87">
        <v>524.41658726000003</v>
      </c>
      <c r="K59" s="87">
        <v>619.76505767000003</v>
      </c>
      <c r="L59" s="87">
        <v>715.11352808000004</v>
      </c>
    </row>
    <row r="60" spans="1:12" ht="12.75" customHeight="1" x14ac:dyDescent="0.2">
      <c r="A60" s="86" t="s">
        <v>153</v>
      </c>
      <c r="B60" s="86">
        <v>3</v>
      </c>
      <c r="C60" s="87">
        <v>1019.4870032600001</v>
      </c>
      <c r="D60" s="87">
        <v>1013.05820298</v>
      </c>
      <c r="E60" s="87">
        <v>0</v>
      </c>
      <c r="F60" s="87">
        <v>101.30582029999999</v>
      </c>
      <c r="G60" s="87">
        <v>253.26455075000001</v>
      </c>
      <c r="H60" s="87">
        <v>506.52910149000002</v>
      </c>
      <c r="I60" s="87">
        <v>0</v>
      </c>
      <c r="J60" s="87">
        <v>557.18201164000004</v>
      </c>
      <c r="K60" s="87">
        <v>658.48783193999998</v>
      </c>
      <c r="L60" s="87">
        <v>759.79365224000003</v>
      </c>
    </row>
    <row r="61" spans="1:12" ht="12.75" customHeight="1" x14ac:dyDescent="0.2">
      <c r="A61" s="86" t="s">
        <v>153</v>
      </c>
      <c r="B61" s="86">
        <v>4</v>
      </c>
      <c r="C61" s="87">
        <v>1041.8951886299999</v>
      </c>
      <c r="D61" s="87">
        <v>1035.38693158</v>
      </c>
      <c r="E61" s="87">
        <v>0</v>
      </c>
      <c r="F61" s="87">
        <v>103.53869315999999</v>
      </c>
      <c r="G61" s="87">
        <v>258.84673290000001</v>
      </c>
      <c r="H61" s="87">
        <v>517.69346579</v>
      </c>
      <c r="I61" s="87">
        <v>0</v>
      </c>
      <c r="J61" s="87">
        <v>569.46281237000005</v>
      </c>
      <c r="K61" s="87">
        <v>673.00150553000003</v>
      </c>
      <c r="L61" s="87">
        <v>776.54019869000001</v>
      </c>
    </row>
    <row r="62" spans="1:12" ht="12.75" customHeight="1" x14ac:dyDescent="0.2">
      <c r="A62" s="86" t="s">
        <v>153</v>
      </c>
      <c r="B62" s="86">
        <v>5</v>
      </c>
      <c r="C62" s="87">
        <v>1042.1494839100001</v>
      </c>
      <c r="D62" s="87">
        <v>1035.58698572</v>
      </c>
      <c r="E62" s="87">
        <v>0</v>
      </c>
      <c r="F62" s="87">
        <v>103.55869857</v>
      </c>
      <c r="G62" s="87">
        <v>258.89674643000001</v>
      </c>
      <c r="H62" s="87">
        <v>517.79349286000001</v>
      </c>
      <c r="I62" s="87">
        <v>0</v>
      </c>
      <c r="J62" s="87">
        <v>569.57284215000004</v>
      </c>
      <c r="K62" s="87">
        <v>673.13154071999998</v>
      </c>
      <c r="L62" s="87">
        <v>776.69023929000002</v>
      </c>
    </row>
    <row r="63" spans="1:12" ht="12.75" customHeight="1" x14ac:dyDescent="0.2">
      <c r="A63" s="86" t="s">
        <v>153</v>
      </c>
      <c r="B63" s="86">
        <v>6</v>
      </c>
      <c r="C63" s="87">
        <v>1066.20684899</v>
      </c>
      <c r="D63" s="87">
        <v>1059.5713234499999</v>
      </c>
      <c r="E63" s="87">
        <v>0</v>
      </c>
      <c r="F63" s="87">
        <v>105.95713234999999</v>
      </c>
      <c r="G63" s="87">
        <v>264.89283086</v>
      </c>
      <c r="H63" s="87">
        <v>529.78566173000002</v>
      </c>
      <c r="I63" s="87">
        <v>0</v>
      </c>
      <c r="J63" s="87">
        <v>582.76422790000004</v>
      </c>
      <c r="K63" s="87">
        <v>688.72136023999997</v>
      </c>
      <c r="L63" s="87">
        <v>794.67849259000002</v>
      </c>
    </row>
    <row r="64" spans="1:12" ht="12.75" customHeight="1" x14ac:dyDescent="0.2">
      <c r="A64" s="86" t="s">
        <v>153</v>
      </c>
      <c r="B64" s="86">
        <v>7</v>
      </c>
      <c r="C64" s="87">
        <v>1052.62923776</v>
      </c>
      <c r="D64" s="87">
        <v>1046.86522853</v>
      </c>
      <c r="E64" s="87">
        <v>0</v>
      </c>
      <c r="F64" s="87">
        <v>104.68652285</v>
      </c>
      <c r="G64" s="87">
        <v>261.71630713000002</v>
      </c>
      <c r="H64" s="87">
        <v>523.43261427000004</v>
      </c>
      <c r="I64" s="87">
        <v>0</v>
      </c>
      <c r="J64" s="87">
        <v>575.77587569000002</v>
      </c>
      <c r="K64" s="87">
        <v>680.46239853999998</v>
      </c>
      <c r="L64" s="87">
        <v>785.14892139999995</v>
      </c>
    </row>
    <row r="65" spans="1:12" ht="12.75" customHeight="1" x14ac:dyDescent="0.2">
      <c r="A65" s="86" t="s">
        <v>153</v>
      </c>
      <c r="B65" s="86">
        <v>8</v>
      </c>
      <c r="C65" s="87">
        <v>1043.8637861499999</v>
      </c>
      <c r="D65" s="87">
        <v>1038.4789684499999</v>
      </c>
      <c r="E65" s="87">
        <v>0</v>
      </c>
      <c r="F65" s="87">
        <v>103.84789685</v>
      </c>
      <c r="G65" s="87">
        <v>259.61974211</v>
      </c>
      <c r="H65" s="87">
        <v>519.23948423000002</v>
      </c>
      <c r="I65" s="87">
        <v>0</v>
      </c>
      <c r="J65" s="87">
        <v>571.16343265</v>
      </c>
      <c r="K65" s="87">
        <v>675.01132948999998</v>
      </c>
      <c r="L65" s="87">
        <v>778.85922633999996</v>
      </c>
    </row>
    <row r="66" spans="1:12" ht="12.75" customHeight="1" x14ac:dyDescent="0.2">
      <c r="A66" s="86" t="s">
        <v>153</v>
      </c>
      <c r="B66" s="86">
        <v>9</v>
      </c>
      <c r="C66" s="87">
        <v>966.27915668000003</v>
      </c>
      <c r="D66" s="87">
        <v>960.71947553999996</v>
      </c>
      <c r="E66" s="87">
        <v>0</v>
      </c>
      <c r="F66" s="87">
        <v>96.071947550000004</v>
      </c>
      <c r="G66" s="87">
        <v>240.17986888999999</v>
      </c>
      <c r="H66" s="87">
        <v>480.35973776999998</v>
      </c>
      <c r="I66" s="87">
        <v>0</v>
      </c>
      <c r="J66" s="87">
        <v>528.39571154999999</v>
      </c>
      <c r="K66" s="87">
        <v>624.46765909999999</v>
      </c>
      <c r="L66" s="87">
        <v>720.53960666</v>
      </c>
    </row>
    <row r="67" spans="1:12" ht="12.75" customHeight="1" x14ac:dyDescent="0.2">
      <c r="A67" s="86" t="s">
        <v>153</v>
      </c>
      <c r="B67" s="86">
        <v>10</v>
      </c>
      <c r="C67" s="87">
        <v>853.32900254000003</v>
      </c>
      <c r="D67" s="87">
        <v>847.76361187999998</v>
      </c>
      <c r="E67" s="87">
        <v>0</v>
      </c>
      <c r="F67" s="87">
        <v>84.776361190000003</v>
      </c>
      <c r="G67" s="87">
        <v>211.94090297</v>
      </c>
      <c r="H67" s="87">
        <v>423.88180593999999</v>
      </c>
      <c r="I67" s="87">
        <v>0</v>
      </c>
      <c r="J67" s="87">
        <v>466.26998652999998</v>
      </c>
      <c r="K67" s="87">
        <v>551.04634771999997</v>
      </c>
      <c r="L67" s="87">
        <v>635.82270890999996</v>
      </c>
    </row>
    <row r="68" spans="1:12" ht="12.75" customHeight="1" x14ac:dyDescent="0.2">
      <c r="A68" s="86" t="s">
        <v>153</v>
      </c>
      <c r="B68" s="86">
        <v>11</v>
      </c>
      <c r="C68" s="87">
        <v>757.15261940000005</v>
      </c>
      <c r="D68" s="87">
        <v>752.34436029999995</v>
      </c>
      <c r="E68" s="87">
        <v>0</v>
      </c>
      <c r="F68" s="87">
        <v>75.234436029999998</v>
      </c>
      <c r="G68" s="87">
        <v>188.08609007999999</v>
      </c>
      <c r="H68" s="87">
        <v>376.17218014999997</v>
      </c>
      <c r="I68" s="87">
        <v>0</v>
      </c>
      <c r="J68" s="87">
        <v>413.78939817000003</v>
      </c>
      <c r="K68" s="87">
        <v>489.02383420000001</v>
      </c>
      <c r="L68" s="87">
        <v>564.25827022999999</v>
      </c>
    </row>
    <row r="69" spans="1:12" ht="12.75" customHeight="1" x14ac:dyDescent="0.2">
      <c r="A69" s="86" t="s">
        <v>153</v>
      </c>
      <c r="B69" s="86">
        <v>12</v>
      </c>
      <c r="C69" s="87">
        <v>733.26142889000005</v>
      </c>
      <c r="D69" s="87">
        <v>728.32745712999997</v>
      </c>
      <c r="E69" s="87">
        <v>0</v>
      </c>
      <c r="F69" s="87">
        <v>72.832745709999998</v>
      </c>
      <c r="G69" s="87">
        <v>182.08186427999999</v>
      </c>
      <c r="H69" s="87">
        <v>364.16372856999999</v>
      </c>
      <c r="I69" s="87">
        <v>0</v>
      </c>
      <c r="J69" s="87">
        <v>400.58010142000001</v>
      </c>
      <c r="K69" s="87">
        <v>473.41284712999999</v>
      </c>
      <c r="L69" s="87">
        <v>546.24559284999998</v>
      </c>
    </row>
    <row r="70" spans="1:12" ht="12.75" customHeight="1" x14ac:dyDescent="0.2">
      <c r="A70" s="86" t="s">
        <v>153</v>
      </c>
      <c r="B70" s="86">
        <v>13</v>
      </c>
      <c r="C70" s="87">
        <v>733.64586124000004</v>
      </c>
      <c r="D70" s="87">
        <v>729.03783018000001</v>
      </c>
      <c r="E70" s="87">
        <v>0</v>
      </c>
      <c r="F70" s="87">
        <v>72.903783020000006</v>
      </c>
      <c r="G70" s="87">
        <v>182.25945755000001</v>
      </c>
      <c r="H70" s="87">
        <v>364.51891509000001</v>
      </c>
      <c r="I70" s="87">
        <v>0</v>
      </c>
      <c r="J70" s="87">
        <v>400.9708066</v>
      </c>
      <c r="K70" s="87">
        <v>473.87458961999999</v>
      </c>
      <c r="L70" s="87">
        <v>546.77837264000004</v>
      </c>
    </row>
    <row r="71" spans="1:12" ht="12.75" customHeight="1" x14ac:dyDescent="0.2">
      <c r="A71" s="86" t="s">
        <v>153</v>
      </c>
      <c r="B71" s="86">
        <v>14</v>
      </c>
      <c r="C71" s="87">
        <v>736.42742515999998</v>
      </c>
      <c r="D71" s="87">
        <v>732.42084263000004</v>
      </c>
      <c r="E71" s="87">
        <v>0</v>
      </c>
      <c r="F71" s="87">
        <v>73.242084259999999</v>
      </c>
      <c r="G71" s="87">
        <v>183.10521066000001</v>
      </c>
      <c r="H71" s="87">
        <v>366.21042132000002</v>
      </c>
      <c r="I71" s="87">
        <v>0</v>
      </c>
      <c r="J71" s="87">
        <v>402.83146345</v>
      </c>
      <c r="K71" s="87">
        <v>476.07354771000001</v>
      </c>
      <c r="L71" s="87">
        <v>549.31563197000003</v>
      </c>
    </row>
    <row r="72" spans="1:12" ht="12.75" customHeight="1" x14ac:dyDescent="0.2">
      <c r="A72" s="86" t="s">
        <v>153</v>
      </c>
      <c r="B72" s="86">
        <v>15</v>
      </c>
      <c r="C72" s="87">
        <v>753.08229945000005</v>
      </c>
      <c r="D72" s="87">
        <v>749.22781434000001</v>
      </c>
      <c r="E72" s="87">
        <v>0</v>
      </c>
      <c r="F72" s="87">
        <v>74.922781430000001</v>
      </c>
      <c r="G72" s="87">
        <v>187.30695359000001</v>
      </c>
      <c r="H72" s="87">
        <v>374.61390717</v>
      </c>
      <c r="I72" s="87">
        <v>0</v>
      </c>
      <c r="J72" s="87">
        <v>412.07529789</v>
      </c>
      <c r="K72" s="87">
        <v>486.99807931999999</v>
      </c>
      <c r="L72" s="87">
        <v>561.92086075999998</v>
      </c>
    </row>
    <row r="73" spans="1:12" ht="12.75" customHeight="1" x14ac:dyDescent="0.2">
      <c r="A73" s="86" t="s">
        <v>153</v>
      </c>
      <c r="B73" s="86">
        <v>16</v>
      </c>
      <c r="C73" s="87">
        <v>757.13775207000003</v>
      </c>
      <c r="D73" s="87">
        <v>753.08264315999998</v>
      </c>
      <c r="E73" s="87">
        <v>0</v>
      </c>
      <c r="F73" s="87">
        <v>75.308264320000006</v>
      </c>
      <c r="G73" s="87">
        <v>188.27066078999999</v>
      </c>
      <c r="H73" s="87">
        <v>376.54132157999999</v>
      </c>
      <c r="I73" s="87">
        <v>0</v>
      </c>
      <c r="J73" s="87">
        <v>414.19545374</v>
      </c>
      <c r="K73" s="87">
        <v>489.50371804999997</v>
      </c>
      <c r="L73" s="87">
        <v>564.81198237000001</v>
      </c>
    </row>
    <row r="74" spans="1:12" ht="12.75" customHeight="1" x14ac:dyDescent="0.2">
      <c r="A74" s="86" t="s">
        <v>153</v>
      </c>
      <c r="B74" s="86">
        <v>17</v>
      </c>
      <c r="C74" s="87">
        <v>755.79907377999996</v>
      </c>
      <c r="D74" s="87">
        <v>751.93237696999995</v>
      </c>
      <c r="E74" s="87">
        <v>0</v>
      </c>
      <c r="F74" s="87">
        <v>75.193237699999997</v>
      </c>
      <c r="G74" s="87">
        <v>187.98309424000001</v>
      </c>
      <c r="H74" s="87">
        <v>375.96618848999998</v>
      </c>
      <c r="I74" s="87">
        <v>0</v>
      </c>
      <c r="J74" s="87">
        <v>413.56280733</v>
      </c>
      <c r="K74" s="87">
        <v>488.75604503</v>
      </c>
      <c r="L74" s="87">
        <v>563.94928273000005</v>
      </c>
    </row>
    <row r="75" spans="1:12" ht="12.75" customHeight="1" x14ac:dyDescent="0.2">
      <c r="A75" s="86" t="s">
        <v>153</v>
      </c>
      <c r="B75" s="86">
        <v>18</v>
      </c>
      <c r="C75" s="87">
        <v>739.92795280999997</v>
      </c>
      <c r="D75" s="87">
        <v>736.13670965999995</v>
      </c>
      <c r="E75" s="87">
        <v>0</v>
      </c>
      <c r="F75" s="87">
        <v>73.613670970000001</v>
      </c>
      <c r="G75" s="87">
        <v>184.03417741999999</v>
      </c>
      <c r="H75" s="87">
        <v>368.06835482999998</v>
      </c>
      <c r="I75" s="87">
        <v>0</v>
      </c>
      <c r="J75" s="87">
        <v>404.87519030999999</v>
      </c>
      <c r="K75" s="87">
        <v>478.48886127999998</v>
      </c>
      <c r="L75" s="87">
        <v>552.10253224999997</v>
      </c>
    </row>
    <row r="76" spans="1:12" ht="12.75" customHeight="1" x14ac:dyDescent="0.2">
      <c r="A76" s="86" t="s">
        <v>153</v>
      </c>
      <c r="B76" s="86">
        <v>19</v>
      </c>
      <c r="C76" s="87">
        <v>738.39733390000004</v>
      </c>
      <c r="D76" s="87">
        <v>734.05582586000003</v>
      </c>
      <c r="E76" s="87">
        <v>0</v>
      </c>
      <c r="F76" s="87">
        <v>73.405582589999995</v>
      </c>
      <c r="G76" s="87">
        <v>183.51395647000001</v>
      </c>
      <c r="H76" s="87">
        <v>367.02791293000001</v>
      </c>
      <c r="I76" s="87">
        <v>0</v>
      </c>
      <c r="J76" s="87">
        <v>403.73070422000001</v>
      </c>
      <c r="K76" s="87">
        <v>477.13628681</v>
      </c>
      <c r="L76" s="87">
        <v>550.5418694</v>
      </c>
    </row>
    <row r="77" spans="1:12" ht="12.75" customHeight="1" x14ac:dyDescent="0.2">
      <c r="A77" s="86" t="s">
        <v>153</v>
      </c>
      <c r="B77" s="86">
        <v>20</v>
      </c>
      <c r="C77" s="87">
        <v>744.83067074999997</v>
      </c>
      <c r="D77" s="87">
        <v>739.01991584999996</v>
      </c>
      <c r="E77" s="87">
        <v>0</v>
      </c>
      <c r="F77" s="87">
        <v>73.901991589999994</v>
      </c>
      <c r="G77" s="87">
        <v>184.75497895999999</v>
      </c>
      <c r="H77" s="87">
        <v>369.50995792999998</v>
      </c>
      <c r="I77" s="87">
        <v>0</v>
      </c>
      <c r="J77" s="87">
        <v>406.46095372000002</v>
      </c>
      <c r="K77" s="87">
        <v>480.36294529999998</v>
      </c>
      <c r="L77" s="87">
        <v>554.26493688999994</v>
      </c>
    </row>
    <row r="78" spans="1:12" ht="12.75" customHeight="1" x14ac:dyDescent="0.2">
      <c r="A78" s="86" t="s">
        <v>153</v>
      </c>
      <c r="B78" s="86">
        <v>21</v>
      </c>
      <c r="C78" s="87">
        <v>750.89151356000002</v>
      </c>
      <c r="D78" s="87">
        <v>746.09302381999998</v>
      </c>
      <c r="E78" s="87">
        <v>0</v>
      </c>
      <c r="F78" s="87">
        <v>74.609302380000003</v>
      </c>
      <c r="G78" s="87">
        <v>186.52325596</v>
      </c>
      <c r="H78" s="87">
        <v>373.04651190999999</v>
      </c>
      <c r="I78" s="87">
        <v>0</v>
      </c>
      <c r="J78" s="87">
        <v>410.35116310000001</v>
      </c>
      <c r="K78" s="87">
        <v>484.96046547999998</v>
      </c>
      <c r="L78" s="87">
        <v>559.56976786999996</v>
      </c>
    </row>
    <row r="79" spans="1:12" ht="12.75" customHeight="1" x14ac:dyDescent="0.2">
      <c r="A79" s="86" t="s">
        <v>153</v>
      </c>
      <c r="B79" s="86">
        <v>22</v>
      </c>
      <c r="C79" s="87">
        <v>770.70365441000001</v>
      </c>
      <c r="D79" s="87">
        <v>766.75607706000005</v>
      </c>
      <c r="E79" s="87">
        <v>0</v>
      </c>
      <c r="F79" s="87">
        <v>76.675607709999994</v>
      </c>
      <c r="G79" s="87">
        <v>191.68901926999999</v>
      </c>
      <c r="H79" s="87">
        <v>383.37803853000003</v>
      </c>
      <c r="I79" s="87">
        <v>0</v>
      </c>
      <c r="J79" s="87">
        <v>421.71584238000003</v>
      </c>
      <c r="K79" s="87">
        <v>498.39145008999998</v>
      </c>
      <c r="L79" s="87">
        <v>575.06705780000004</v>
      </c>
    </row>
    <row r="80" spans="1:12" ht="12.75" customHeight="1" x14ac:dyDescent="0.2">
      <c r="A80" s="86" t="s">
        <v>153</v>
      </c>
      <c r="B80" s="86">
        <v>23</v>
      </c>
      <c r="C80" s="87">
        <v>788.33212136999998</v>
      </c>
      <c r="D80" s="87">
        <v>782.92148345999999</v>
      </c>
      <c r="E80" s="87">
        <v>0</v>
      </c>
      <c r="F80" s="87">
        <v>78.292148350000005</v>
      </c>
      <c r="G80" s="87">
        <v>195.73037087</v>
      </c>
      <c r="H80" s="87">
        <v>391.46074173</v>
      </c>
      <c r="I80" s="87">
        <v>0</v>
      </c>
      <c r="J80" s="87">
        <v>430.60681590000002</v>
      </c>
      <c r="K80" s="87">
        <v>508.89896425000001</v>
      </c>
      <c r="L80" s="87">
        <v>587.1911126</v>
      </c>
    </row>
    <row r="81" spans="1:12" ht="12.75" customHeight="1" x14ac:dyDescent="0.2">
      <c r="A81" s="86" t="s">
        <v>153</v>
      </c>
      <c r="B81" s="86">
        <v>24</v>
      </c>
      <c r="C81" s="87">
        <v>873.97743682999999</v>
      </c>
      <c r="D81" s="87">
        <v>865.73395878999997</v>
      </c>
      <c r="E81" s="87">
        <v>0</v>
      </c>
      <c r="F81" s="87">
        <v>86.573395880000007</v>
      </c>
      <c r="G81" s="87">
        <v>216.4334897</v>
      </c>
      <c r="H81" s="87">
        <v>432.86697939999999</v>
      </c>
      <c r="I81" s="87">
        <v>0</v>
      </c>
      <c r="J81" s="87">
        <v>476.15367732999999</v>
      </c>
      <c r="K81" s="87">
        <v>562.72707320999996</v>
      </c>
      <c r="L81" s="87">
        <v>649.30046908999998</v>
      </c>
    </row>
    <row r="82" spans="1:12" ht="12.75" customHeight="1" x14ac:dyDescent="0.2">
      <c r="A82" s="86" t="s">
        <v>154</v>
      </c>
      <c r="B82" s="86">
        <v>1</v>
      </c>
      <c r="C82" s="87">
        <v>934.05396026999995</v>
      </c>
      <c r="D82" s="87">
        <v>922.22145365999995</v>
      </c>
      <c r="E82" s="87">
        <v>0</v>
      </c>
      <c r="F82" s="87">
        <v>92.222145370000007</v>
      </c>
      <c r="G82" s="87">
        <v>230.55536341999999</v>
      </c>
      <c r="H82" s="87">
        <v>461.11072682999998</v>
      </c>
      <c r="I82" s="87">
        <v>0</v>
      </c>
      <c r="J82" s="87">
        <v>507.22179950999998</v>
      </c>
      <c r="K82" s="87">
        <v>599.44394488</v>
      </c>
      <c r="L82" s="87">
        <v>691.66609025000002</v>
      </c>
    </row>
    <row r="83" spans="1:12" ht="12.75" customHeight="1" x14ac:dyDescent="0.2">
      <c r="A83" s="86" t="s">
        <v>154</v>
      </c>
      <c r="B83" s="86">
        <v>2</v>
      </c>
      <c r="C83" s="87">
        <v>1009.7241274</v>
      </c>
      <c r="D83" s="87">
        <v>997.36015544999998</v>
      </c>
      <c r="E83" s="87">
        <v>0</v>
      </c>
      <c r="F83" s="87">
        <v>99.736015550000005</v>
      </c>
      <c r="G83" s="87">
        <v>249.34003885999999</v>
      </c>
      <c r="H83" s="87">
        <v>498.68007772999999</v>
      </c>
      <c r="I83" s="87">
        <v>0</v>
      </c>
      <c r="J83" s="87">
        <v>548.54808549999996</v>
      </c>
      <c r="K83" s="87">
        <v>648.28410104</v>
      </c>
      <c r="L83" s="87">
        <v>748.02011659000004</v>
      </c>
    </row>
    <row r="84" spans="1:12" ht="12.75" customHeight="1" x14ac:dyDescent="0.2">
      <c r="A84" s="86" t="s">
        <v>154</v>
      </c>
      <c r="B84" s="86">
        <v>3</v>
      </c>
      <c r="C84" s="87">
        <v>1080.0418116599999</v>
      </c>
      <c r="D84" s="87">
        <v>1066.9837819500001</v>
      </c>
      <c r="E84" s="87">
        <v>0</v>
      </c>
      <c r="F84" s="87">
        <v>106.69837819999999</v>
      </c>
      <c r="G84" s="87">
        <v>266.74594549</v>
      </c>
      <c r="H84" s="87">
        <v>533.49189097999999</v>
      </c>
      <c r="I84" s="87">
        <v>0</v>
      </c>
      <c r="J84" s="87">
        <v>586.84108006999998</v>
      </c>
      <c r="K84" s="87">
        <v>693.53945826999995</v>
      </c>
      <c r="L84" s="87">
        <v>800.23783646000004</v>
      </c>
    </row>
    <row r="85" spans="1:12" ht="12.75" customHeight="1" x14ac:dyDescent="0.2">
      <c r="A85" s="86" t="s">
        <v>154</v>
      </c>
      <c r="B85" s="86">
        <v>4</v>
      </c>
      <c r="C85" s="87">
        <v>1088.5623070500001</v>
      </c>
      <c r="D85" s="87">
        <v>1075.6732278699999</v>
      </c>
      <c r="E85" s="87">
        <v>0</v>
      </c>
      <c r="F85" s="87">
        <v>107.56732279000001</v>
      </c>
      <c r="G85" s="87">
        <v>268.91830697</v>
      </c>
      <c r="H85" s="87">
        <v>537.83661394000001</v>
      </c>
      <c r="I85" s="87">
        <v>0</v>
      </c>
      <c r="J85" s="87">
        <v>591.62027533000003</v>
      </c>
      <c r="K85" s="87">
        <v>699.18759811999996</v>
      </c>
      <c r="L85" s="87">
        <v>806.7549209</v>
      </c>
    </row>
    <row r="86" spans="1:12" ht="12.75" customHeight="1" x14ac:dyDescent="0.2">
      <c r="A86" s="86" t="s">
        <v>154</v>
      </c>
      <c r="B86" s="86">
        <v>5</v>
      </c>
      <c r="C86" s="87">
        <v>1079.5270589700001</v>
      </c>
      <c r="D86" s="87">
        <v>1067.1880771000001</v>
      </c>
      <c r="E86" s="87">
        <v>0</v>
      </c>
      <c r="F86" s="87">
        <v>106.71880770999999</v>
      </c>
      <c r="G86" s="87">
        <v>266.79701927999997</v>
      </c>
      <c r="H86" s="87">
        <v>533.59403855000005</v>
      </c>
      <c r="I86" s="87">
        <v>0</v>
      </c>
      <c r="J86" s="87">
        <v>586.95344240999998</v>
      </c>
      <c r="K86" s="87">
        <v>693.67225011999994</v>
      </c>
      <c r="L86" s="87">
        <v>800.39105783000002</v>
      </c>
    </row>
    <row r="87" spans="1:12" ht="12.75" customHeight="1" x14ac:dyDescent="0.2">
      <c r="A87" s="86" t="s">
        <v>154</v>
      </c>
      <c r="B87" s="86">
        <v>6</v>
      </c>
      <c r="C87" s="87">
        <v>1085.0641106200001</v>
      </c>
      <c r="D87" s="87">
        <v>1072.55468032</v>
      </c>
      <c r="E87" s="87">
        <v>0</v>
      </c>
      <c r="F87" s="87">
        <v>107.25546803</v>
      </c>
      <c r="G87" s="87">
        <v>268.13867008</v>
      </c>
      <c r="H87" s="87">
        <v>536.27734015999999</v>
      </c>
      <c r="I87" s="87">
        <v>0</v>
      </c>
      <c r="J87" s="87">
        <v>589.90507418000004</v>
      </c>
      <c r="K87" s="87">
        <v>697.16054221000002</v>
      </c>
      <c r="L87" s="87">
        <v>804.41601023999999</v>
      </c>
    </row>
    <row r="88" spans="1:12" ht="12.75" customHeight="1" x14ac:dyDescent="0.2">
      <c r="A88" s="86" t="s">
        <v>154</v>
      </c>
      <c r="B88" s="86">
        <v>7</v>
      </c>
      <c r="C88" s="87">
        <v>1120.1395027000001</v>
      </c>
      <c r="D88" s="87">
        <v>1107.11706693</v>
      </c>
      <c r="E88" s="87">
        <v>0</v>
      </c>
      <c r="F88" s="87">
        <v>110.71170669</v>
      </c>
      <c r="G88" s="87">
        <v>276.77926673000002</v>
      </c>
      <c r="H88" s="87">
        <v>553.55853347000004</v>
      </c>
      <c r="I88" s="87">
        <v>0</v>
      </c>
      <c r="J88" s="87">
        <v>608.91438681</v>
      </c>
      <c r="K88" s="87">
        <v>719.62609350000002</v>
      </c>
      <c r="L88" s="87">
        <v>830.33780019999995</v>
      </c>
    </row>
    <row r="89" spans="1:12" ht="12.75" customHeight="1" x14ac:dyDescent="0.2">
      <c r="A89" s="86" t="s">
        <v>154</v>
      </c>
      <c r="B89" s="86">
        <v>8</v>
      </c>
      <c r="C89" s="87">
        <v>1052.25209875</v>
      </c>
      <c r="D89" s="87">
        <v>1039.76413886</v>
      </c>
      <c r="E89" s="87">
        <v>0</v>
      </c>
      <c r="F89" s="87">
        <v>103.97641389</v>
      </c>
      <c r="G89" s="87">
        <v>259.94103472</v>
      </c>
      <c r="H89" s="87">
        <v>519.88206943</v>
      </c>
      <c r="I89" s="87">
        <v>0</v>
      </c>
      <c r="J89" s="87">
        <v>571.87027637000006</v>
      </c>
      <c r="K89" s="87">
        <v>675.84669025999995</v>
      </c>
      <c r="L89" s="87">
        <v>779.82310414999995</v>
      </c>
    </row>
    <row r="90" spans="1:12" ht="12.75" customHeight="1" x14ac:dyDescent="0.2">
      <c r="A90" s="86" t="s">
        <v>154</v>
      </c>
      <c r="B90" s="86">
        <v>9</v>
      </c>
      <c r="C90" s="87">
        <v>938.36235700999998</v>
      </c>
      <c r="D90" s="87">
        <v>926.58764356999995</v>
      </c>
      <c r="E90" s="87">
        <v>0</v>
      </c>
      <c r="F90" s="87">
        <v>92.658764360000006</v>
      </c>
      <c r="G90" s="87">
        <v>231.64691088999999</v>
      </c>
      <c r="H90" s="87">
        <v>463.29382178999998</v>
      </c>
      <c r="I90" s="87">
        <v>0</v>
      </c>
      <c r="J90" s="87">
        <v>509.62320396000001</v>
      </c>
      <c r="K90" s="87">
        <v>602.28196832000003</v>
      </c>
      <c r="L90" s="87">
        <v>694.94073268</v>
      </c>
    </row>
    <row r="91" spans="1:12" ht="12.75" customHeight="1" x14ac:dyDescent="0.2">
      <c r="A91" s="86" t="s">
        <v>154</v>
      </c>
      <c r="B91" s="86">
        <v>10</v>
      </c>
      <c r="C91" s="87">
        <v>836.87456313999996</v>
      </c>
      <c r="D91" s="87">
        <v>828.11727764</v>
      </c>
      <c r="E91" s="87">
        <v>0</v>
      </c>
      <c r="F91" s="87">
        <v>82.811727759999997</v>
      </c>
      <c r="G91" s="87">
        <v>207.02931941</v>
      </c>
      <c r="H91" s="87">
        <v>414.05863882</v>
      </c>
      <c r="I91" s="87">
        <v>0</v>
      </c>
      <c r="J91" s="87">
        <v>455.46450270000003</v>
      </c>
      <c r="K91" s="87">
        <v>538.27623046999997</v>
      </c>
      <c r="L91" s="87">
        <v>621.08795823000003</v>
      </c>
    </row>
    <row r="92" spans="1:12" ht="12.75" customHeight="1" x14ac:dyDescent="0.2">
      <c r="A92" s="86" t="s">
        <v>154</v>
      </c>
      <c r="B92" s="86">
        <v>11</v>
      </c>
      <c r="C92" s="87">
        <v>787.45543408000003</v>
      </c>
      <c r="D92" s="87">
        <v>779.55029428</v>
      </c>
      <c r="E92" s="87">
        <v>0</v>
      </c>
      <c r="F92" s="87">
        <v>77.955029429999996</v>
      </c>
      <c r="G92" s="87">
        <v>194.88757357</v>
      </c>
      <c r="H92" s="87">
        <v>389.77514714</v>
      </c>
      <c r="I92" s="87">
        <v>0</v>
      </c>
      <c r="J92" s="87">
        <v>428.75266184999998</v>
      </c>
      <c r="K92" s="87">
        <v>506.70769128000001</v>
      </c>
      <c r="L92" s="87">
        <v>584.66272071000003</v>
      </c>
    </row>
    <row r="93" spans="1:12" ht="12.75" customHeight="1" x14ac:dyDescent="0.2">
      <c r="A93" s="86" t="s">
        <v>154</v>
      </c>
      <c r="B93" s="86">
        <v>12</v>
      </c>
      <c r="C93" s="87">
        <v>766.52000903999999</v>
      </c>
      <c r="D93" s="87">
        <v>759.56040171999996</v>
      </c>
      <c r="E93" s="87">
        <v>0</v>
      </c>
      <c r="F93" s="87">
        <v>75.956040169999994</v>
      </c>
      <c r="G93" s="87">
        <v>189.89010042999999</v>
      </c>
      <c r="H93" s="87">
        <v>379.78020085999998</v>
      </c>
      <c r="I93" s="87">
        <v>0</v>
      </c>
      <c r="J93" s="87">
        <v>417.75822095000001</v>
      </c>
      <c r="K93" s="87">
        <v>493.71426112</v>
      </c>
      <c r="L93" s="87">
        <v>569.67030129</v>
      </c>
    </row>
    <row r="94" spans="1:12" ht="12.75" customHeight="1" x14ac:dyDescent="0.2">
      <c r="A94" s="86" t="s">
        <v>154</v>
      </c>
      <c r="B94" s="86">
        <v>13</v>
      </c>
      <c r="C94" s="87">
        <v>751.09794700999998</v>
      </c>
      <c r="D94" s="87">
        <v>743.79795121999996</v>
      </c>
      <c r="E94" s="87">
        <v>0</v>
      </c>
      <c r="F94" s="87">
        <v>74.379795119999997</v>
      </c>
      <c r="G94" s="87">
        <v>185.94948780999999</v>
      </c>
      <c r="H94" s="87">
        <v>371.89897560999998</v>
      </c>
      <c r="I94" s="87">
        <v>0</v>
      </c>
      <c r="J94" s="87">
        <v>409.08887317</v>
      </c>
      <c r="K94" s="87">
        <v>483.46866828999998</v>
      </c>
      <c r="L94" s="87">
        <v>557.84846342000003</v>
      </c>
    </row>
    <row r="95" spans="1:12" ht="12.75" customHeight="1" x14ac:dyDescent="0.2">
      <c r="A95" s="86" t="s">
        <v>154</v>
      </c>
      <c r="B95" s="86">
        <v>14</v>
      </c>
      <c r="C95" s="87">
        <v>766.47207790000004</v>
      </c>
      <c r="D95" s="87">
        <v>758.59203072000003</v>
      </c>
      <c r="E95" s="87">
        <v>0</v>
      </c>
      <c r="F95" s="87">
        <v>75.859203070000007</v>
      </c>
      <c r="G95" s="87">
        <v>189.64800768000001</v>
      </c>
      <c r="H95" s="87">
        <v>379.29601536000001</v>
      </c>
      <c r="I95" s="87">
        <v>0</v>
      </c>
      <c r="J95" s="87">
        <v>417.22561689999998</v>
      </c>
      <c r="K95" s="87">
        <v>493.08481997000001</v>
      </c>
      <c r="L95" s="87">
        <v>568.94402304000005</v>
      </c>
    </row>
    <row r="96" spans="1:12" ht="12.75" customHeight="1" x14ac:dyDescent="0.2">
      <c r="A96" s="86" t="s">
        <v>154</v>
      </c>
      <c r="B96" s="86">
        <v>15</v>
      </c>
      <c r="C96" s="87">
        <v>770.47170429000005</v>
      </c>
      <c r="D96" s="87">
        <v>763.20370318000005</v>
      </c>
      <c r="E96" s="87">
        <v>0</v>
      </c>
      <c r="F96" s="87">
        <v>76.320370319999995</v>
      </c>
      <c r="G96" s="87">
        <v>190.80092579999999</v>
      </c>
      <c r="H96" s="87">
        <v>381.60185159000002</v>
      </c>
      <c r="I96" s="87">
        <v>0</v>
      </c>
      <c r="J96" s="87">
        <v>419.76203674999999</v>
      </c>
      <c r="K96" s="87">
        <v>496.08240706999999</v>
      </c>
      <c r="L96" s="87">
        <v>572.40277738999998</v>
      </c>
    </row>
    <row r="97" spans="1:12" ht="12.75" customHeight="1" x14ac:dyDescent="0.2">
      <c r="A97" s="86" t="s">
        <v>154</v>
      </c>
      <c r="B97" s="86">
        <v>16</v>
      </c>
      <c r="C97" s="87">
        <v>772.78032547999999</v>
      </c>
      <c r="D97" s="87">
        <v>765.23414432000004</v>
      </c>
      <c r="E97" s="87">
        <v>0</v>
      </c>
      <c r="F97" s="87">
        <v>76.523414430000003</v>
      </c>
      <c r="G97" s="87">
        <v>191.30853608000001</v>
      </c>
      <c r="H97" s="87">
        <v>382.61707216000002</v>
      </c>
      <c r="I97" s="87">
        <v>0</v>
      </c>
      <c r="J97" s="87">
        <v>420.87877938000003</v>
      </c>
      <c r="K97" s="87">
        <v>497.40219381000003</v>
      </c>
      <c r="L97" s="87">
        <v>573.92560823999997</v>
      </c>
    </row>
    <row r="98" spans="1:12" ht="12.75" customHeight="1" x14ac:dyDescent="0.2">
      <c r="A98" s="86" t="s">
        <v>154</v>
      </c>
      <c r="B98" s="86">
        <v>17</v>
      </c>
      <c r="C98" s="87">
        <v>778.49254708000001</v>
      </c>
      <c r="D98" s="87">
        <v>771.12661062999996</v>
      </c>
      <c r="E98" s="87">
        <v>0</v>
      </c>
      <c r="F98" s="87">
        <v>77.112661059999994</v>
      </c>
      <c r="G98" s="87">
        <v>192.78165265999999</v>
      </c>
      <c r="H98" s="87">
        <v>385.56330531999998</v>
      </c>
      <c r="I98" s="87">
        <v>0</v>
      </c>
      <c r="J98" s="87">
        <v>424.11963585000001</v>
      </c>
      <c r="K98" s="87">
        <v>501.23229691</v>
      </c>
      <c r="L98" s="87">
        <v>578.34495797</v>
      </c>
    </row>
    <row r="99" spans="1:12" ht="12.75" customHeight="1" x14ac:dyDescent="0.2">
      <c r="A99" s="86" t="s">
        <v>154</v>
      </c>
      <c r="B99" s="86">
        <v>18</v>
      </c>
      <c r="C99" s="87">
        <v>758.66633648000004</v>
      </c>
      <c r="D99" s="87">
        <v>750.44977300000005</v>
      </c>
      <c r="E99" s="87">
        <v>0</v>
      </c>
      <c r="F99" s="87">
        <v>75.044977299999999</v>
      </c>
      <c r="G99" s="87">
        <v>187.61244325000001</v>
      </c>
      <c r="H99" s="87">
        <v>375.22488650000003</v>
      </c>
      <c r="I99" s="87">
        <v>0</v>
      </c>
      <c r="J99" s="87">
        <v>412.74737514999998</v>
      </c>
      <c r="K99" s="87">
        <v>487.79235245000001</v>
      </c>
      <c r="L99" s="87">
        <v>562.83732974999998</v>
      </c>
    </row>
    <row r="100" spans="1:12" ht="12.75" customHeight="1" x14ac:dyDescent="0.2">
      <c r="A100" s="86" t="s">
        <v>154</v>
      </c>
      <c r="B100" s="86">
        <v>19</v>
      </c>
      <c r="C100" s="87">
        <v>769.08841370000005</v>
      </c>
      <c r="D100" s="87">
        <v>760.50150332999999</v>
      </c>
      <c r="E100" s="87">
        <v>0</v>
      </c>
      <c r="F100" s="87">
        <v>76.050150329999994</v>
      </c>
      <c r="G100" s="87">
        <v>190.12537583</v>
      </c>
      <c r="H100" s="87">
        <v>380.25075167</v>
      </c>
      <c r="I100" s="87">
        <v>0</v>
      </c>
      <c r="J100" s="87">
        <v>418.27582683000003</v>
      </c>
      <c r="K100" s="87">
        <v>494.32597715999998</v>
      </c>
      <c r="L100" s="87">
        <v>570.37612750000005</v>
      </c>
    </row>
    <row r="101" spans="1:12" ht="12.75" customHeight="1" x14ac:dyDescent="0.2">
      <c r="A101" s="86" t="s">
        <v>154</v>
      </c>
      <c r="B101" s="86">
        <v>20</v>
      </c>
      <c r="C101" s="87">
        <v>763.23756820000006</v>
      </c>
      <c r="D101" s="87">
        <v>753.53655159000004</v>
      </c>
      <c r="E101" s="87">
        <v>0</v>
      </c>
      <c r="F101" s="87">
        <v>75.353655160000002</v>
      </c>
      <c r="G101" s="87">
        <v>188.38413790000001</v>
      </c>
      <c r="H101" s="87">
        <v>376.76827580000003</v>
      </c>
      <c r="I101" s="87">
        <v>0</v>
      </c>
      <c r="J101" s="87">
        <v>414.44510337000003</v>
      </c>
      <c r="K101" s="87">
        <v>489.79875852999999</v>
      </c>
      <c r="L101" s="87">
        <v>565.15241369</v>
      </c>
    </row>
    <row r="102" spans="1:12" ht="12.75" customHeight="1" x14ac:dyDescent="0.2">
      <c r="A102" s="86" t="s">
        <v>154</v>
      </c>
      <c r="B102" s="86">
        <v>21</v>
      </c>
      <c r="C102" s="87">
        <v>776.19130083000005</v>
      </c>
      <c r="D102" s="87">
        <v>765.88879555999995</v>
      </c>
      <c r="E102" s="87">
        <v>0</v>
      </c>
      <c r="F102" s="87">
        <v>76.588879559999995</v>
      </c>
      <c r="G102" s="87">
        <v>191.47219888999999</v>
      </c>
      <c r="H102" s="87">
        <v>382.94439777999997</v>
      </c>
      <c r="I102" s="87">
        <v>0</v>
      </c>
      <c r="J102" s="87">
        <v>421.23883755999998</v>
      </c>
      <c r="K102" s="87">
        <v>497.82771710999998</v>
      </c>
      <c r="L102" s="87">
        <v>574.41659666999999</v>
      </c>
    </row>
    <row r="103" spans="1:12" ht="12.75" customHeight="1" x14ac:dyDescent="0.2">
      <c r="A103" s="86" t="s">
        <v>154</v>
      </c>
      <c r="B103" s="86">
        <v>22</v>
      </c>
      <c r="C103" s="87">
        <v>801.49936929</v>
      </c>
      <c r="D103" s="87">
        <v>791.04670572999999</v>
      </c>
      <c r="E103" s="87">
        <v>0</v>
      </c>
      <c r="F103" s="87">
        <v>79.104670569999996</v>
      </c>
      <c r="G103" s="87">
        <v>197.76167642999999</v>
      </c>
      <c r="H103" s="87">
        <v>395.52335287</v>
      </c>
      <c r="I103" s="87">
        <v>0</v>
      </c>
      <c r="J103" s="87">
        <v>435.07568815000002</v>
      </c>
      <c r="K103" s="87">
        <v>514.18035871999996</v>
      </c>
      <c r="L103" s="87">
        <v>593.28502930000002</v>
      </c>
    </row>
    <row r="104" spans="1:12" ht="12.75" customHeight="1" x14ac:dyDescent="0.2">
      <c r="A104" s="86" t="s">
        <v>154</v>
      </c>
      <c r="B104" s="86">
        <v>23</v>
      </c>
      <c r="C104" s="87">
        <v>874.51919600999997</v>
      </c>
      <c r="D104" s="87">
        <v>863.41167914000005</v>
      </c>
      <c r="E104" s="87">
        <v>0</v>
      </c>
      <c r="F104" s="87">
        <v>86.341167909999996</v>
      </c>
      <c r="G104" s="87">
        <v>215.85291978999999</v>
      </c>
      <c r="H104" s="87">
        <v>431.70583957000002</v>
      </c>
      <c r="I104" s="87">
        <v>0</v>
      </c>
      <c r="J104" s="87">
        <v>474.87642353000001</v>
      </c>
      <c r="K104" s="87">
        <v>561.21759143999998</v>
      </c>
      <c r="L104" s="87">
        <v>647.55875935999995</v>
      </c>
    </row>
    <row r="105" spans="1:12" ht="12.75" customHeight="1" x14ac:dyDescent="0.2">
      <c r="A105" s="86" t="s">
        <v>154</v>
      </c>
      <c r="B105" s="86">
        <v>24</v>
      </c>
      <c r="C105" s="87">
        <v>936.50542881000001</v>
      </c>
      <c r="D105" s="87">
        <v>924.80308086000002</v>
      </c>
      <c r="E105" s="87">
        <v>0</v>
      </c>
      <c r="F105" s="87">
        <v>92.480308089999994</v>
      </c>
      <c r="G105" s="87">
        <v>231.20077022000001</v>
      </c>
      <c r="H105" s="87">
        <v>462.40154043000001</v>
      </c>
      <c r="I105" s="87">
        <v>0</v>
      </c>
      <c r="J105" s="87">
        <v>508.64169447</v>
      </c>
      <c r="K105" s="87">
        <v>601.12200256000006</v>
      </c>
      <c r="L105" s="87">
        <v>693.60231065000005</v>
      </c>
    </row>
    <row r="106" spans="1:12" ht="12.75" customHeight="1" x14ac:dyDescent="0.2">
      <c r="A106" s="86" t="s">
        <v>155</v>
      </c>
      <c r="B106" s="86">
        <v>1</v>
      </c>
      <c r="C106" s="87">
        <v>932.51512844000001</v>
      </c>
      <c r="D106" s="87">
        <v>921.05492416000004</v>
      </c>
      <c r="E106" s="87">
        <v>0</v>
      </c>
      <c r="F106" s="87">
        <v>92.105492420000004</v>
      </c>
      <c r="G106" s="87">
        <v>230.26373104000001</v>
      </c>
      <c r="H106" s="87">
        <v>460.52746208000002</v>
      </c>
      <c r="I106" s="87">
        <v>0</v>
      </c>
      <c r="J106" s="87">
        <v>506.58020828999997</v>
      </c>
      <c r="K106" s="87">
        <v>598.68570069999998</v>
      </c>
      <c r="L106" s="87">
        <v>690.79119312</v>
      </c>
    </row>
    <row r="107" spans="1:12" ht="12.75" customHeight="1" x14ac:dyDescent="0.2">
      <c r="A107" s="86" t="s">
        <v>155</v>
      </c>
      <c r="B107" s="86">
        <v>2</v>
      </c>
      <c r="C107" s="87">
        <v>996.72581233999995</v>
      </c>
      <c r="D107" s="87">
        <v>984.38491857999998</v>
      </c>
      <c r="E107" s="87">
        <v>0</v>
      </c>
      <c r="F107" s="87">
        <v>98.438491859999999</v>
      </c>
      <c r="G107" s="87">
        <v>246.09622965</v>
      </c>
      <c r="H107" s="87">
        <v>492.19245928999999</v>
      </c>
      <c r="I107" s="87">
        <v>0</v>
      </c>
      <c r="J107" s="87">
        <v>541.41170522000004</v>
      </c>
      <c r="K107" s="87">
        <v>639.85019708000004</v>
      </c>
      <c r="L107" s="87">
        <v>738.28868894000004</v>
      </c>
    </row>
    <row r="108" spans="1:12" ht="12.75" customHeight="1" x14ac:dyDescent="0.2">
      <c r="A108" s="86" t="s">
        <v>155</v>
      </c>
      <c r="B108" s="86">
        <v>3</v>
      </c>
      <c r="C108" s="87">
        <v>1076.6802012999999</v>
      </c>
      <c r="D108" s="87">
        <v>1063.54868848</v>
      </c>
      <c r="E108" s="87">
        <v>0</v>
      </c>
      <c r="F108" s="87">
        <v>106.35486885</v>
      </c>
      <c r="G108" s="87">
        <v>265.88717212</v>
      </c>
      <c r="H108" s="87">
        <v>531.77434424</v>
      </c>
      <c r="I108" s="87">
        <v>0</v>
      </c>
      <c r="J108" s="87">
        <v>584.95177865999995</v>
      </c>
      <c r="K108" s="87">
        <v>691.30664750999995</v>
      </c>
      <c r="L108" s="87">
        <v>797.66151635999995</v>
      </c>
    </row>
    <row r="109" spans="1:12" ht="12.75" customHeight="1" x14ac:dyDescent="0.2">
      <c r="A109" s="86" t="s">
        <v>155</v>
      </c>
      <c r="B109" s="86">
        <v>4</v>
      </c>
      <c r="C109" s="87">
        <v>1083.9397980900001</v>
      </c>
      <c r="D109" s="87">
        <v>1070.01239648</v>
      </c>
      <c r="E109" s="87">
        <v>0</v>
      </c>
      <c r="F109" s="87">
        <v>107.00123965</v>
      </c>
      <c r="G109" s="87">
        <v>267.50309912</v>
      </c>
      <c r="H109" s="87">
        <v>535.00619824</v>
      </c>
      <c r="I109" s="87">
        <v>0</v>
      </c>
      <c r="J109" s="87">
        <v>588.50681806</v>
      </c>
      <c r="K109" s="87">
        <v>695.50805771</v>
      </c>
      <c r="L109" s="87">
        <v>802.50929736000001</v>
      </c>
    </row>
    <row r="110" spans="1:12" ht="12.75" customHeight="1" x14ac:dyDescent="0.2">
      <c r="A110" s="86" t="s">
        <v>155</v>
      </c>
      <c r="B110" s="86">
        <v>5</v>
      </c>
      <c r="C110" s="87">
        <v>1077.03240351</v>
      </c>
      <c r="D110" s="87">
        <v>1062.9674357399999</v>
      </c>
      <c r="E110" s="87">
        <v>0</v>
      </c>
      <c r="F110" s="87">
        <v>106.29674357</v>
      </c>
      <c r="G110" s="87">
        <v>265.74185893999999</v>
      </c>
      <c r="H110" s="87">
        <v>531.48371786999996</v>
      </c>
      <c r="I110" s="87">
        <v>0</v>
      </c>
      <c r="J110" s="87">
        <v>584.63208966000002</v>
      </c>
      <c r="K110" s="87">
        <v>690.92883323000001</v>
      </c>
      <c r="L110" s="87">
        <v>797.22557681000001</v>
      </c>
    </row>
    <row r="111" spans="1:12" ht="12.75" customHeight="1" x14ac:dyDescent="0.2">
      <c r="A111" s="86" t="s">
        <v>155</v>
      </c>
      <c r="B111" s="86">
        <v>6</v>
      </c>
      <c r="C111" s="87">
        <v>1080.1390005000001</v>
      </c>
      <c r="D111" s="87">
        <v>1066.1598928799999</v>
      </c>
      <c r="E111" s="87">
        <v>0</v>
      </c>
      <c r="F111" s="87">
        <v>106.61598929</v>
      </c>
      <c r="G111" s="87">
        <v>266.53997321999998</v>
      </c>
      <c r="H111" s="87">
        <v>533.07994643999996</v>
      </c>
      <c r="I111" s="87">
        <v>0</v>
      </c>
      <c r="J111" s="87">
        <v>586.38794108000002</v>
      </c>
      <c r="K111" s="87">
        <v>693.00393037000003</v>
      </c>
      <c r="L111" s="87">
        <v>799.61991966000005</v>
      </c>
    </row>
    <row r="112" spans="1:12" ht="12.75" customHeight="1" x14ac:dyDescent="0.2">
      <c r="A112" s="86" t="s">
        <v>155</v>
      </c>
      <c r="B112" s="86">
        <v>7</v>
      </c>
      <c r="C112" s="87">
        <v>1113.9799752399999</v>
      </c>
      <c r="D112" s="87">
        <v>1099.32711156</v>
      </c>
      <c r="E112" s="87">
        <v>0</v>
      </c>
      <c r="F112" s="87">
        <v>109.93271116</v>
      </c>
      <c r="G112" s="87">
        <v>274.83177789000001</v>
      </c>
      <c r="H112" s="87">
        <v>549.66355578000002</v>
      </c>
      <c r="I112" s="87">
        <v>0</v>
      </c>
      <c r="J112" s="87">
        <v>604.62991136000005</v>
      </c>
      <c r="K112" s="87">
        <v>714.56262250999998</v>
      </c>
      <c r="L112" s="87">
        <v>824.49533367000004</v>
      </c>
    </row>
    <row r="113" spans="1:12" ht="12.75" customHeight="1" x14ac:dyDescent="0.2">
      <c r="A113" s="86" t="s">
        <v>155</v>
      </c>
      <c r="B113" s="86">
        <v>8</v>
      </c>
      <c r="C113" s="87">
        <v>1009.22006031</v>
      </c>
      <c r="D113" s="87">
        <v>996.28467535000004</v>
      </c>
      <c r="E113" s="87">
        <v>0</v>
      </c>
      <c r="F113" s="87">
        <v>99.628467540000003</v>
      </c>
      <c r="G113" s="87">
        <v>249.07116884000001</v>
      </c>
      <c r="H113" s="87">
        <v>498.14233768000003</v>
      </c>
      <c r="I113" s="87">
        <v>0</v>
      </c>
      <c r="J113" s="87">
        <v>547.95657143999995</v>
      </c>
      <c r="K113" s="87">
        <v>647.58503898000004</v>
      </c>
      <c r="L113" s="87">
        <v>747.21350651</v>
      </c>
    </row>
    <row r="114" spans="1:12" ht="12.75" customHeight="1" x14ac:dyDescent="0.2">
      <c r="A114" s="86" t="s">
        <v>155</v>
      </c>
      <c r="B114" s="86">
        <v>9</v>
      </c>
      <c r="C114" s="87">
        <v>893.01775391000001</v>
      </c>
      <c r="D114" s="87">
        <v>881.11365675000002</v>
      </c>
      <c r="E114" s="87">
        <v>0</v>
      </c>
      <c r="F114" s="87">
        <v>88.111365680000006</v>
      </c>
      <c r="G114" s="87">
        <v>220.27841419000001</v>
      </c>
      <c r="H114" s="87">
        <v>440.55682838000001</v>
      </c>
      <c r="I114" s="87">
        <v>0</v>
      </c>
      <c r="J114" s="87">
        <v>484.61251120999998</v>
      </c>
      <c r="K114" s="87">
        <v>572.72387689000004</v>
      </c>
      <c r="L114" s="87">
        <v>660.83524255999998</v>
      </c>
    </row>
    <row r="115" spans="1:12" ht="12.75" customHeight="1" x14ac:dyDescent="0.2">
      <c r="A115" s="86" t="s">
        <v>155</v>
      </c>
      <c r="B115" s="86">
        <v>10</v>
      </c>
      <c r="C115" s="87">
        <v>804.12699744999998</v>
      </c>
      <c r="D115" s="87">
        <v>799.98338758</v>
      </c>
      <c r="E115" s="87">
        <v>0</v>
      </c>
      <c r="F115" s="87">
        <v>79.998338759999996</v>
      </c>
      <c r="G115" s="87">
        <v>199.9958469</v>
      </c>
      <c r="H115" s="87">
        <v>399.99169379</v>
      </c>
      <c r="I115" s="87">
        <v>0</v>
      </c>
      <c r="J115" s="87">
        <v>439.99086317000001</v>
      </c>
      <c r="K115" s="87">
        <v>519.98920193000004</v>
      </c>
      <c r="L115" s="87">
        <v>599.98754068999995</v>
      </c>
    </row>
    <row r="116" spans="1:12" ht="12.75" customHeight="1" x14ac:dyDescent="0.2">
      <c r="A116" s="86" t="s">
        <v>155</v>
      </c>
      <c r="B116" s="86">
        <v>11</v>
      </c>
      <c r="C116" s="87">
        <v>736.23022381999999</v>
      </c>
      <c r="D116" s="87">
        <v>732.1456498</v>
      </c>
      <c r="E116" s="87">
        <v>0</v>
      </c>
      <c r="F116" s="87">
        <v>73.214564980000006</v>
      </c>
      <c r="G116" s="87">
        <v>183.03641245</v>
      </c>
      <c r="H116" s="87">
        <v>366.0728249</v>
      </c>
      <c r="I116" s="87">
        <v>0</v>
      </c>
      <c r="J116" s="87">
        <v>402.68010738999999</v>
      </c>
      <c r="K116" s="87">
        <v>475.89467237000002</v>
      </c>
      <c r="L116" s="87">
        <v>549.10923734999994</v>
      </c>
    </row>
    <row r="117" spans="1:12" ht="12.75" customHeight="1" x14ac:dyDescent="0.2">
      <c r="A117" s="86" t="s">
        <v>155</v>
      </c>
      <c r="B117" s="86">
        <v>12</v>
      </c>
      <c r="C117" s="87">
        <v>719.14896573999999</v>
      </c>
      <c r="D117" s="87">
        <v>716.1311958</v>
      </c>
      <c r="E117" s="87">
        <v>0</v>
      </c>
      <c r="F117" s="87">
        <v>71.613119580000003</v>
      </c>
      <c r="G117" s="87">
        <v>179.03279895</v>
      </c>
      <c r="H117" s="87">
        <v>358.0655979</v>
      </c>
      <c r="I117" s="87">
        <v>0</v>
      </c>
      <c r="J117" s="87">
        <v>393.87215768999999</v>
      </c>
      <c r="K117" s="87">
        <v>465.48527726999998</v>
      </c>
      <c r="L117" s="87">
        <v>537.09839684999997</v>
      </c>
    </row>
    <row r="118" spans="1:12" ht="12.75" customHeight="1" x14ac:dyDescent="0.2">
      <c r="A118" s="86" t="s">
        <v>155</v>
      </c>
      <c r="B118" s="86">
        <v>13</v>
      </c>
      <c r="C118" s="87">
        <v>712.59849976999999</v>
      </c>
      <c r="D118" s="87">
        <v>710.22137696000004</v>
      </c>
      <c r="E118" s="87">
        <v>0</v>
      </c>
      <c r="F118" s="87">
        <v>71.022137700000002</v>
      </c>
      <c r="G118" s="87">
        <v>177.55534424000001</v>
      </c>
      <c r="H118" s="87">
        <v>355.11068848000002</v>
      </c>
      <c r="I118" s="87">
        <v>0</v>
      </c>
      <c r="J118" s="87">
        <v>390.62175732999998</v>
      </c>
      <c r="K118" s="87">
        <v>461.64389502</v>
      </c>
      <c r="L118" s="87">
        <v>532.66603271999998</v>
      </c>
    </row>
    <row r="119" spans="1:12" ht="12.75" customHeight="1" x14ac:dyDescent="0.2">
      <c r="A119" s="86" t="s">
        <v>155</v>
      </c>
      <c r="B119" s="86">
        <v>14</v>
      </c>
      <c r="C119" s="87">
        <v>722.56083368999998</v>
      </c>
      <c r="D119" s="87">
        <v>720.55373273999999</v>
      </c>
      <c r="E119" s="87">
        <v>0</v>
      </c>
      <c r="F119" s="87">
        <v>72.055373270000004</v>
      </c>
      <c r="G119" s="87">
        <v>180.13843319</v>
      </c>
      <c r="H119" s="87">
        <v>360.27686636999999</v>
      </c>
      <c r="I119" s="87">
        <v>0</v>
      </c>
      <c r="J119" s="87">
        <v>396.30455301000001</v>
      </c>
      <c r="K119" s="87">
        <v>468.35992628000002</v>
      </c>
      <c r="L119" s="87">
        <v>540.41529955999999</v>
      </c>
    </row>
    <row r="120" spans="1:12" ht="12.75" customHeight="1" x14ac:dyDescent="0.2">
      <c r="A120" s="86" t="s">
        <v>155</v>
      </c>
      <c r="B120" s="86">
        <v>15</v>
      </c>
      <c r="C120" s="87">
        <v>731.79194265000001</v>
      </c>
      <c r="D120" s="87">
        <v>730.05223824999996</v>
      </c>
      <c r="E120" s="87">
        <v>0</v>
      </c>
      <c r="F120" s="87">
        <v>73.005223830000006</v>
      </c>
      <c r="G120" s="87">
        <v>182.51305955999999</v>
      </c>
      <c r="H120" s="87">
        <v>365.02611912999998</v>
      </c>
      <c r="I120" s="87">
        <v>0</v>
      </c>
      <c r="J120" s="87">
        <v>401.52873104000003</v>
      </c>
      <c r="K120" s="87">
        <v>474.53395485999999</v>
      </c>
      <c r="L120" s="87">
        <v>547.53917868999997</v>
      </c>
    </row>
    <row r="121" spans="1:12" ht="12.75" customHeight="1" x14ac:dyDescent="0.2">
      <c r="A121" s="86" t="s">
        <v>155</v>
      </c>
      <c r="B121" s="86">
        <v>16</v>
      </c>
      <c r="C121" s="87">
        <v>740.21673322000004</v>
      </c>
      <c r="D121" s="87">
        <v>738.59895802000005</v>
      </c>
      <c r="E121" s="87">
        <v>0</v>
      </c>
      <c r="F121" s="87">
        <v>73.859895800000004</v>
      </c>
      <c r="G121" s="87">
        <v>184.64973950999999</v>
      </c>
      <c r="H121" s="87">
        <v>369.29947901000003</v>
      </c>
      <c r="I121" s="87">
        <v>0</v>
      </c>
      <c r="J121" s="87">
        <v>406.22942690999997</v>
      </c>
      <c r="K121" s="87">
        <v>480.08932270999998</v>
      </c>
      <c r="L121" s="87">
        <v>553.94921852000004</v>
      </c>
    </row>
    <row r="122" spans="1:12" ht="12.75" customHeight="1" x14ac:dyDescent="0.2">
      <c r="A122" s="86" t="s">
        <v>155</v>
      </c>
      <c r="B122" s="86">
        <v>17</v>
      </c>
      <c r="C122" s="87">
        <v>766.51600421000001</v>
      </c>
      <c r="D122" s="87">
        <v>764.54853717000003</v>
      </c>
      <c r="E122" s="87">
        <v>0</v>
      </c>
      <c r="F122" s="87">
        <v>76.454853720000003</v>
      </c>
      <c r="G122" s="87">
        <v>191.13713429000001</v>
      </c>
      <c r="H122" s="87">
        <v>382.27426859000002</v>
      </c>
      <c r="I122" s="87">
        <v>0</v>
      </c>
      <c r="J122" s="87">
        <v>420.50169543999999</v>
      </c>
      <c r="K122" s="87">
        <v>496.95654916000001</v>
      </c>
      <c r="L122" s="87">
        <v>573.41140287999997</v>
      </c>
    </row>
    <row r="123" spans="1:12" ht="12.75" customHeight="1" x14ac:dyDescent="0.2">
      <c r="A123" s="86" t="s">
        <v>155</v>
      </c>
      <c r="B123" s="86">
        <v>18</v>
      </c>
      <c r="C123" s="87">
        <v>787.18332929999997</v>
      </c>
      <c r="D123" s="87">
        <v>785.1076478</v>
      </c>
      <c r="E123" s="87">
        <v>0</v>
      </c>
      <c r="F123" s="87">
        <v>78.510764780000002</v>
      </c>
      <c r="G123" s="87">
        <v>196.27691195</v>
      </c>
      <c r="H123" s="87">
        <v>392.5538239</v>
      </c>
      <c r="I123" s="87">
        <v>0</v>
      </c>
      <c r="J123" s="87">
        <v>431.80920629000002</v>
      </c>
      <c r="K123" s="87">
        <v>510.31997107000001</v>
      </c>
      <c r="L123" s="87">
        <v>588.83073585</v>
      </c>
    </row>
    <row r="124" spans="1:12" ht="12.75" customHeight="1" x14ac:dyDescent="0.2">
      <c r="A124" s="86" t="s">
        <v>155</v>
      </c>
      <c r="B124" s="86">
        <v>19</v>
      </c>
      <c r="C124" s="87">
        <v>816.26230134000002</v>
      </c>
      <c r="D124" s="87">
        <v>814.17763976000003</v>
      </c>
      <c r="E124" s="87">
        <v>0</v>
      </c>
      <c r="F124" s="87">
        <v>81.417763980000004</v>
      </c>
      <c r="G124" s="87">
        <v>203.54440994000001</v>
      </c>
      <c r="H124" s="87">
        <v>407.08881988000002</v>
      </c>
      <c r="I124" s="87">
        <v>0</v>
      </c>
      <c r="J124" s="87">
        <v>447.79770187000003</v>
      </c>
      <c r="K124" s="87">
        <v>529.21546583999998</v>
      </c>
      <c r="L124" s="87">
        <v>610.63322982</v>
      </c>
    </row>
    <row r="125" spans="1:12" ht="12.75" customHeight="1" x14ac:dyDescent="0.2">
      <c r="A125" s="86" t="s">
        <v>155</v>
      </c>
      <c r="B125" s="86">
        <v>20</v>
      </c>
      <c r="C125" s="87">
        <v>819.49139482999999</v>
      </c>
      <c r="D125" s="87">
        <v>817.42702874999998</v>
      </c>
      <c r="E125" s="87">
        <v>0</v>
      </c>
      <c r="F125" s="87">
        <v>81.742702879999996</v>
      </c>
      <c r="G125" s="87">
        <v>204.35675719</v>
      </c>
      <c r="H125" s="87">
        <v>408.71351437999999</v>
      </c>
      <c r="I125" s="87">
        <v>0</v>
      </c>
      <c r="J125" s="87">
        <v>449.58486581</v>
      </c>
      <c r="K125" s="87">
        <v>531.32756869000002</v>
      </c>
      <c r="L125" s="87">
        <v>613.07027156000004</v>
      </c>
    </row>
    <row r="126" spans="1:12" ht="12.75" customHeight="1" x14ac:dyDescent="0.2">
      <c r="A126" s="86" t="s">
        <v>155</v>
      </c>
      <c r="B126" s="86">
        <v>21</v>
      </c>
      <c r="C126" s="87">
        <v>830.00078848999999</v>
      </c>
      <c r="D126" s="87">
        <v>827.89570325</v>
      </c>
      <c r="E126" s="87">
        <v>0</v>
      </c>
      <c r="F126" s="87">
        <v>82.789570330000004</v>
      </c>
      <c r="G126" s="87">
        <v>206.97392581</v>
      </c>
      <c r="H126" s="87">
        <v>413.94785163</v>
      </c>
      <c r="I126" s="87">
        <v>0</v>
      </c>
      <c r="J126" s="87">
        <v>455.34263678999997</v>
      </c>
      <c r="K126" s="87">
        <v>538.13220710999997</v>
      </c>
      <c r="L126" s="87">
        <v>620.92177744000003</v>
      </c>
    </row>
    <row r="127" spans="1:12" ht="12.75" customHeight="1" x14ac:dyDescent="0.2">
      <c r="A127" s="86" t="s">
        <v>155</v>
      </c>
      <c r="B127" s="86">
        <v>22</v>
      </c>
      <c r="C127" s="87">
        <v>850.54784114999995</v>
      </c>
      <c r="D127" s="87">
        <v>848.28384579999999</v>
      </c>
      <c r="E127" s="87">
        <v>0</v>
      </c>
      <c r="F127" s="87">
        <v>84.828384580000005</v>
      </c>
      <c r="G127" s="87">
        <v>212.07096145</v>
      </c>
      <c r="H127" s="87">
        <v>424.1419229</v>
      </c>
      <c r="I127" s="87">
        <v>0</v>
      </c>
      <c r="J127" s="87">
        <v>466.55611519000001</v>
      </c>
      <c r="K127" s="87">
        <v>551.38449977000005</v>
      </c>
      <c r="L127" s="87">
        <v>636.21288434999997</v>
      </c>
    </row>
    <row r="128" spans="1:12" ht="12.75" customHeight="1" x14ac:dyDescent="0.2">
      <c r="A128" s="86" t="s">
        <v>155</v>
      </c>
      <c r="B128" s="86">
        <v>23</v>
      </c>
      <c r="C128" s="87">
        <v>852.63816739000004</v>
      </c>
      <c r="D128" s="87">
        <v>850.37316049000003</v>
      </c>
      <c r="E128" s="87">
        <v>0</v>
      </c>
      <c r="F128" s="87">
        <v>85.037316050000001</v>
      </c>
      <c r="G128" s="87">
        <v>212.59329012000001</v>
      </c>
      <c r="H128" s="87">
        <v>425.18658025000002</v>
      </c>
      <c r="I128" s="87">
        <v>0</v>
      </c>
      <c r="J128" s="87">
        <v>467.70523827</v>
      </c>
      <c r="K128" s="87">
        <v>552.74255431999995</v>
      </c>
      <c r="L128" s="87">
        <v>637.77987037000003</v>
      </c>
    </row>
    <row r="129" spans="1:12" ht="12.75" customHeight="1" x14ac:dyDescent="0.2">
      <c r="A129" s="86" t="s">
        <v>155</v>
      </c>
      <c r="B129" s="86">
        <v>24</v>
      </c>
      <c r="C129" s="87">
        <v>909.88885904999995</v>
      </c>
      <c r="D129" s="87">
        <v>907.55355277000001</v>
      </c>
      <c r="E129" s="87">
        <v>0</v>
      </c>
      <c r="F129" s="87">
        <v>90.755355280000003</v>
      </c>
      <c r="G129" s="87">
        <v>226.88838819</v>
      </c>
      <c r="H129" s="87">
        <v>453.77677639000001</v>
      </c>
      <c r="I129" s="87">
        <v>0</v>
      </c>
      <c r="J129" s="87">
        <v>499.15445402</v>
      </c>
      <c r="K129" s="87">
        <v>589.90980930000001</v>
      </c>
      <c r="L129" s="87">
        <v>680.66516458000001</v>
      </c>
    </row>
    <row r="130" spans="1:12" ht="12.75" customHeight="1" x14ac:dyDescent="0.2">
      <c r="A130" s="86" t="s">
        <v>156</v>
      </c>
      <c r="B130" s="86">
        <v>1</v>
      </c>
      <c r="C130" s="87">
        <v>923.01825434</v>
      </c>
      <c r="D130" s="87">
        <v>917.78074521999997</v>
      </c>
      <c r="E130" s="87">
        <v>0</v>
      </c>
      <c r="F130" s="87">
        <v>91.778074520000004</v>
      </c>
      <c r="G130" s="87">
        <v>229.44518631</v>
      </c>
      <c r="H130" s="87">
        <v>458.89037260999999</v>
      </c>
      <c r="I130" s="87">
        <v>0</v>
      </c>
      <c r="J130" s="87">
        <v>504.77940986999999</v>
      </c>
      <c r="K130" s="87">
        <v>596.55748439000001</v>
      </c>
      <c r="L130" s="87">
        <v>688.33555892000004</v>
      </c>
    </row>
    <row r="131" spans="1:12" ht="12.75" customHeight="1" x14ac:dyDescent="0.2">
      <c r="A131" s="86" t="s">
        <v>156</v>
      </c>
      <c r="B131" s="86">
        <v>2</v>
      </c>
      <c r="C131" s="87">
        <v>1046.36319095</v>
      </c>
      <c r="D131" s="87">
        <v>1040.5709402699999</v>
      </c>
      <c r="E131" s="87">
        <v>0</v>
      </c>
      <c r="F131" s="87">
        <v>104.05709403</v>
      </c>
      <c r="G131" s="87">
        <v>260.14273507000001</v>
      </c>
      <c r="H131" s="87">
        <v>520.28547014000003</v>
      </c>
      <c r="I131" s="87">
        <v>0</v>
      </c>
      <c r="J131" s="87">
        <v>572.31401715000004</v>
      </c>
      <c r="K131" s="87">
        <v>676.37111117999996</v>
      </c>
      <c r="L131" s="87">
        <v>780.42820519999998</v>
      </c>
    </row>
    <row r="132" spans="1:12" ht="12.75" customHeight="1" x14ac:dyDescent="0.2">
      <c r="A132" s="86" t="s">
        <v>156</v>
      </c>
      <c r="B132" s="86">
        <v>3</v>
      </c>
      <c r="C132" s="87">
        <v>1067.1601208899999</v>
      </c>
      <c r="D132" s="87">
        <v>1061.17601438</v>
      </c>
      <c r="E132" s="87">
        <v>0</v>
      </c>
      <c r="F132" s="87">
        <v>106.11760144</v>
      </c>
      <c r="G132" s="87">
        <v>265.2940036</v>
      </c>
      <c r="H132" s="87">
        <v>530.58800718999998</v>
      </c>
      <c r="I132" s="87">
        <v>0</v>
      </c>
      <c r="J132" s="87">
        <v>583.64680791000001</v>
      </c>
      <c r="K132" s="87">
        <v>689.76440935000005</v>
      </c>
      <c r="L132" s="87">
        <v>795.88201078999998</v>
      </c>
    </row>
    <row r="133" spans="1:12" ht="12.75" customHeight="1" x14ac:dyDescent="0.2">
      <c r="A133" s="86" t="s">
        <v>156</v>
      </c>
      <c r="B133" s="86">
        <v>4</v>
      </c>
      <c r="C133" s="87">
        <v>1069.66559166</v>
      </c>
      <c r="D133" s="87">
        <v>1063.60802431</v>
      </c>
      <c r="E133" s="87">
        <v>0</v>
      </c>
      <c r="F133" s="87">
        <v>106.36080243000001</v>
      </c>
      <c r="G133" s="87">
        <v>265.90200607999998</v>
      </c>
      <c r="H133" s="87">
        <v>531.80401215999996</v>
      </c>
      <c r="I133" s="87">
        <v>0</v>
      </c>
      <c r="J133" s="87">
        <v>584.98441336999997</v>
      </c>
      <c r="K133" s="87">
        <v>691.34521580000001</v>
      </c>
      <c r="L133" s="87">
        <v>797.70601823000004</v>
      </c>
    </row>
    <row r="134" spans="1:12" ht="12.75" customHeight="1" x14ac:dyDescent="0.2">
      <c r="A134" s="86" t="s">
        <v>156</v>
      </c>
      <c r="B134" s="86">
        <v>5</v>
      </c>
      <c r="C134" s="87">
        <v>1067.8496326300001</v>
      </c>
      <c r="D134" s="87">
        <v>1061.7751940200001</v>
      </c>
      <c r="E134" s="87">
        <v>0</v>
      </c>
      <c r="F134" s="87">
        <v>106.17751939999999</v>
      </c>
      <c r="G134" s="87">
        <v>265.44379851000002</v>
      </c>
      <c r="H134" s="87">
        <v>530.88759701000004</v>
      </c>
      <c r="I134" s="87">
        <v>0</v>
      </c>
      <c r="J134" s="87">
        <v>583.97635671</v>
      </c>
      <c r="K134" s="87">
        <v>690.15387611000006</v>
      </c>
      <c r="L134" s="87">
        <v>796.33139552</v>
      </c>
    </row>
    <row r="135" spans="1:12" ht="12.75" customHeight="1" x14ac:dyDescent="0.2">
      <c r="A135" s="86" t="s">
        <v>156</v>
      </c>
      <c r="B135" s="86">
        <v>6</v>
      </c>
      <c r="C135" s="87">
        <v>1070.8394814000001</v>
      </c>
      <c r="D135" s="87">
        <v>1064.6178989299999</v>
      </c>
      <c r="E135" s="87">
        <v>0</v>
      </c>
      <c r="F135" s="87">
        <v>106.46178989000001</v>
      </c>
      <c r="G135" s="87">
        <v>266.15447473</v>
      </c>
      <c r="H135" s="87">
        <v>532.30894947000002</v>
      </c>
      <c r="I135" s="87">
        <v>0</v>
      </c>
      <c r="J135" s="87">
        <v>585.53984441</v>
      </c>
      <c r="K135" s="87">
        <v>692.00163429999998</v>
      </c>
      <c r="L135" s="87">
        <v>798.46342419999996</v>
      </c>
    </row>
    <row r="136" spans="1:12" ht="12.75" customHeight="1" x14ac:dyDescent="0.2">
      <c r="A136" s="86" t="s">
        <v>156</v>
      </c>
      <c r="B136" s="86">
        <v>7</v>
      </c>
      <c r="C136" s="87">
        <v>1112.1922236299999</v>
      </c>
      <c r="D136" s="87">
        <v>1105.6986408600001</v>
      </c>
      <c r="E136" s="87">
        <v>0</v>
      </c>
      <c r="F136" s="87">
        <v>110.56986409</v>
      </c>
      <c r="G136" s="87">
        <v>276.42466022000002</v>
      </c>
      <c r="H136" s="87">
        <v>552.84932043000003</v>
      </c>
      <c r="I136" s="87">
        <v>0</v>
      </c>
      <c r="J136" s="87">
        <v>608.13425246999998</v>
      </c>
      <c r="K136" s="87">
        <v>718.70411655999999</v>
      </c>
      <c r="L136" s="87">
        <v>829.27398065</v>
      </c>
    </row>
    <row r="137" spans="1:12" ht="12.75" customHeight="1" x14ac:dyDescent="0.2">
      <c r="A137" s="86" t="s">
        <v>156</v>
      </c>
      <c r="B137" s="86">
        <v>8</v>
      </c>
      <c r="C137" s="87">
        <v>1004.59888741</v>
      </c>
      <c r="D137" s="87">
        <v>998.86985097000002</v>
      </c>
      <c r="E137" s="87">
        <v>0</v>
      </c>
      <c r="F137" s="87">
        <v>99.886985100000004</v>
      </c>
      <c r="G137" s="87">
        <v>249.71746274</v>
      </c>
      <c r="H137" s="87">
        <v>499.43492549000001</v>
      </c>
      <c r="I137" s="87">
        <v>0</v>
      </c>
      <c r="J137" s="87">
        <v>549.37841803000003</v>
      </c>
      <c r="K137" s="87">
        <v>649.26540312999998</v>
      </c>
      <c r="L137" s="87">
        <v>749.15238823000004</v>
      </c>
    </row>
    <row r="138" spans="1:12" ht="12.75" customHeight="1" x14ac:dyDescent="0.2">
      <c r="A138" s="86" t="s">
        <v>156</v>
      </c>
      <c r="B138" s="86">
        <v>9</v>
      </c>
      <c r="C138" s="87">
        <v>911.46071155000004</v>
      </c>
      <c r="D138" s="87">
        <v>905.32099917999994</v>
      </c>
      <c r="E138" s="87">
        <v>0</v>
      </c>
      <c r="F138" s="87">
        <v>90.532099919999993</v>
      </c>
      <c r="G138" s="87">
        <v>226.33024979999999</v>
      </c>
      <c r="H138" s="87">
        <v>452.66049958999997</v>
      </c>
      <c r="I138" s="87">
        <v>0</v>
      </c>
      <c r="J138" s="87">
        <v>497.92654955</v>
      </c>
      <c r="K138" s="87">
        <v>588.45864946999995</v>
      </c>
      <c r="L138" s="87">
        <v>678.99074939000002</v>
      </c>
    </row>
    <row r="139" spans="1:12" ht="12.75" customHeight="1" x14ac:dyDescent="0.2">
      <c r="A139" s="86" t="s">
        <v>156</v>
      </c>
      <c r="B139" s="86">
        <v>10</v>
      </c>
      <c r="C139" s="87">
        <v>828.23984311000004</v>
      </c>
      <c r="D139" s="87">
        <v>822.16435220000005</v>
      </c>
      <c r="E139" s="87">
        <v>0</v>
      </c>
      <c r="F139" s="87">
        <v>82.216435219999994</v>
      </c>
      <c r="G139" s="87">
        <v>205.54108805000001</v>
      </c>
      <c r="H139" s="87">
        <v>411.08217610000003</v>
      </c>
      <c r="I139" s="87">
        <v>0</v>
      </c>
      <c r="J139" s="87">
        <v>452.19039371000002</v>
      </c>
      <c r="K139" s="87">
        <v>534.40682892999996</v>
      </c>
      <c r="L139" s="87">
        <v>616.62326414999995</v>
      </c>
    </row>
    <row r="140" spans="1:12" ht="12.75" customHeight="1" x14ac:dyDescent="0.2">
      <c r="A140" s="86" t="s">
        <v>156</v>
      </c>
      <c r="B140" s="86">
        <v>11</v>
      </c>
      <c r="C140" s="87">
        <v>759.88540919000002</v>
      </c>
      <c r="D140" s="87">
        <v>752.07602970999994</v>
      </c>
      <c r="E140" s="87">
        <v>0</v>
      </c>
      <c r="F140" s="87">
        <v>75.207602969999996</v>
      </c>
      <c r="G140" s="87">
        <v>188.01900742999999</v>
      </c>
      <c r="H140" s="87">
        <v>376.03801485999998</v>
      </c>
      <c r="I140" s="87">
        <v>0</v>
      </c>
      <c r="J140" s="87">
        <v>413.64181633999999</v>
      </c>
      <c r="K140" s="87">
        <v>488.84941930999997</v>
      </c>
      <c r="L140" s="87">
        <v>564.05702227999996</v>
      </c>
    </row>
    <row r="141" spans="1:12" ht="12.75" customHeight="1" x14ac:dyDescent="0.2">
      <c r="A141" s="86" t="s">
        <v>156</v>
      </c>
      <c r="B141" s="86">
        <v>12</v>
      </c>
      <c r="C141" s="87">
        <v>746.66724165000005</v>
      </c>
      <c r="D141" s="87">
        <v>738.51113843999997</v>
      </c>
      <c r="E141" s="87">
        <v>0</v>
      </c>
      <c r="F141" s="87">
        <v>73.851113839999996</v>
      </c>
      <c r="G141" s="87">
        <v>184.62778460999999</v>
      </c>
      <c r="H141" s="87">
        <v>369.25556921999998</v>
      </c>
      <c r="I141" s="87">
        <v>0</v>
      </c>
      <c r="J141" s="87">
        <v>406.18112614</v>
      </c>
      <c r="K141" s="87">
        <v>480.03223998999999</v>
      </c>
      <c r="L141" s="87">
        <v>553.88335383000003</v>
      </c>
    </row>
    <row r="142" spans="1:12" ht="12.75" customHeight="1" x14ac:dyDescent="0.2">
      <c r="A142" s="86" t="s">
        <v>156</v>
      </c>
      <c r="B142" s="86">
        <v>13</v>
      </c>
      <c r="C142" s="87">
        <v>756.65406874999996</v>
      </c>
      <c r="D142" s="87">
        <v>748.66854577000004</v>
      </c>
      <c r="E142" s="87">
        <v>0</v>
      </c>
      <c r="F142" s="87">
        <v>74.866854579999995</v>
      </c>
      <c r="G142" s="87">
        <v>187.16713644000001</v>
      </c>
      <c r="H142" s="87">
        <v>374.33427289000002</v>
      </c>
      <c r="I142" s="87">
        <v>0</v>
      </c>
      <c r="J142" s="87">
        <v>411.76770017000001</v>
      </c>
      <c r="K142" s="87">
        <v>486.63455475000001</v>
      </c>
      <c r="L142" s="87">
        <v>561.50140933</v>
      </c>
    </row>
    <row r="143" spans="1:12" ht="12.75" customHeight="1" x14ac:dyDescent="0.2">
      <c r="A143" s="86" t="s">
        <v>156</v>
      </c>
      <c r="B143" s="86">
        <v>14</v>
      </c>
      <c r="C143" s="87">
        <v>769.20193696000001</v>
      </c>
      <c r="D143" s="87">
        <v>760.77540725999995</v>
      </c>
      <c r="E143" s="87">
        <v>0</v>
      </c>
      <c r="F143" s="87">
        <v>76.077540729999996</v>
      </c>
      <c r="G143" s="87">
        <v>190.19385181999999</v>
      </c>
      <c r="H143" s="87">
        <v>380.38770362999998</v>
      </c>
      <c r="I143" s="87">
        <v>0</v>
      </c>
      <c r="J143" s="87">
        <v>418.42647398999998</v>
      </c>
      <c r="K143" s="87">
        <v>494.50401471999999</v>
      </c>
      <c r="L143" s="87">
        <v>570.58155545</v>
      </c>
    </row>
    <row r="144" spans="1:12" ht="12.75" customHeight="1" x14ac:dyDescent="0.2">
      <c r="A144" s="86" t="s">
        <v>156</v>
      </c>
      <c r="B144" s="86">
        <v>15</v>
      </c>
      <c r="C144" s="87">
        <v>773.64441392000003</v>
      </c>
      <c r="D144" s="87">
        <v>764.91712732999997</v>
      </c>
      <c r="E144" s="87">
        <v>0</v>
      </c>
      <c r="F144" s="87">
        <v>76.491712730000003</v>
      </c>
      <c r="G144" s="87">
        <v>191.22928182999999</v>
      </c>
      <c r="H144" s="87">
        <v>382.45856366999999</v>
      </c>
      <c r="I144" s="87">
        <v>0</v>
      </c>
      <c r="J144" s="87">
        <v>420.70442002999999</v>
      </c>
      <c r="K144" s="87">
        <v>497.19613276000001</v>
      </c>
      <c r="L144" s="87">
        <v>573.68784549999998</v>
      </c>
    </row>
    <row r="145" spans="1:12" ht="12.75" customHeight="1" x14ac:dyDescent="0.2">
      <c r="A145" s="86" t="s">
        <v>156</v>
      </c>
      <c r="B145" s="86">
        <v>16</v>
      </c>
      <c r="C145" s="87">
        <v>771.32407493000005</v>
      </c>
      <c r="D145" s="87">
        <v>762.92459329999997</v>
      </c>
      <c r="E145" s="87">
        <v>0</v>
      </c>
      <c r="F145" s="87">
        <v>76.29245933</v>
      </c>
      <c r="G145" s="87">
        <v>190.73114833</v>
      </c>
      <c r="H145" s="87">
        <v>381.46229664999998</v>
      </c>
      <c r="I145" s="87">
        <v>0</v>
      </c>
      <c r="J145" s="87">
        <v>419.60852632000001</v>
      </c>
      <c r="K145" s="87">
        <v>495.90098565</v>
      </c>
      <c r="L145" s="87">
        <v>572.19344497999998</v>
      </c>
    </row>
    <row r="146" spans="1:12" ht="12.75" customHeight="1" x14ac:dyDescent="0.2">
      <c r="A146" s="86" t="s">
        <v>156</v>
      </c>
      <c r="B146" s="86">
        <v>17</v>
      </c>
      <c r="C146" s="87">
        <v>776.34763573999999</v>
      </c>
      <c r="D146" s="87">
        <v>771.35538300999997</v>
      </c>
      <c r="E146" s="87">
        <v>0</v>
      </c>
      <c r="F146" s="87">
        <v>77.135538299999993</v>
      </c>
      <c r="G146" s="87">
        <v>192.83884574999999</v>
      </c>
      <c r="H146" s="87">
        <v>385.67769150999999</v>
      </c>
      <c r="I146" s="87">
        <v>0</v>
      </c>
      <c r="J146" s="87">
        <v>424.24546065999999</v>
      </c>
      <c r="K146" s="87">
        <v>501.38099896</v>
      </c>
      <c r="L146" s="87">
        <v>578.51653725999995</v>
      </c>
    </row>
    <row r="147" spans="1:12" ht="12.75" customHeight="1" x14ac:dyDescent="0.2">
      <c r="A147" s="86" t="s">
        <v>156</v>
      </c>
      <c r="B147" s="86">
        <v>18</v>
      </c>
      <c r="C147" s="87">
        <v>762.86522640999999</v>
      </c>
      <c r="D147" s="87">
        <v>758.4131175</v>
      </c>
      <c r="E147" s="87">
        <v>0</v>
      </c>
      <c r="F147" s="87">
        <v>75.841311750000003</v>
      </c>
      <c r="G147" s="87">
        <v>189.60327938</v>
      </c>
      <c r="H147" s="87">
        <v>379.20655875</v>
      </c>
      <c r="I147" s="87">
        <v>0</v>
      </c>
      <c r="J147" s="87">
        <v>417.12721463000003</v>
      </c>
      <c r="K147" s="87">
        <v>492.96852638000001</v>
      </c>
      <c r="L147" s="87">
        <v>568.80983813</v>
      </c>
    </row>
    <row r="148" spans="1:12" ht="12.75" customHeight="1" x14ac:dyDescent="0.2">
      <c r="A148" s="86" t="s">
        <v>156</v>
      </c>
      <c r="B148" s="86">
        <v>19</v>
      </c>
      <c r="C148" s="87">
        <v>770.16999847</v>
      </c>
      <c r="D148" s="87">
        <v>765.81523378999998</v>
      </c>
      <c r="E148" s="87">
        <v>0</v>
      </c>
      <c r="F148" s="87">
        <v>76.581523379999993</v>
      </c>
      <c r="G148" s="87">
        <v>191.45380845</v>
      </c>
      <c r="H148" s="87">
        <v>382.90761689999999</v>
      </c>
      <c r="I148" s="87">
        <v>0</v>
      </c>
      <c r="J148" s="87">
        <v>421.19837858</v>
      </c>
      <c r="K148" s="87">
        <v>497.77990196000002</v>
      </c>
      <c r="L148" s="87">
        <v>574.36142533999998</v>
      </c>
    </row>
    <row r="149" spans="1:12" ht="12.75" customHeight="1" x14ac:dyDescent="0.2">
      <c r="A149" s="86" t="s">
        <v>156</v>
      </c>
      <c r="B149" s="86">
        <v>20</v>
      </c>
      <c r="C149" s="87">
        <v>773.45361624999998</v>
      </c>
      <c r="D149" s="87">
        <v>769.25204951000001</v>
      </c>
      <c r="E149" s="87">
        <v>0</v>
      </c>
      <c r="F149" s="87">
        <v>76.925204949999994</v>
      </c>
      <c r="G149" s="87">
        <v>192.31301238</v>
      </c>
      <c r="H149" s="87">
        <v>384.62602476000001</v>
      </c>
      <c r="I149" s="87">
        <v>0</v>
      </c>
      <c r="J149" s="87">
        <v>423.08862722999999</v>
      </c>
      <c r="K149" s="87">
        <v>500.01383218000001</v>
      </c>
      <c r="L149" s="87">
        <v>576.93903712999997</v>
      </c>
    </row>
    <row r="150" spans="1:12" ht="12.75" customHeight="1" x14ac:dyDescent="0.2">
      <c r="A150" s="86" t="s">
        <v>156</v>
      </c>
      <c r="B150" s="86">
        <v>21</v>
      </c>
      <c r="C150" s="87">
        <v>788.25623697000003</v>
      </c>
      <c r="D150" s="87">
        <v>784.11817456000006</v>
      </c>
      <c r="E150" s="87">
        <v>0</v>
      </c>
      <c r="F150" s="87">
        <v>78.411817459999995</v>
      </c>
      <c r="G150" s="87">
        <v>196.02954364000001</v>
      </c>
      <c r="H150" s="87">
        <v>392.05908728000003</v>
      </c>
      <c r="I150" s="87">
        <v>0</v>
      </c>
      <c r="J150" s="87">
        <v>431.26499601</v>
      </c>
      <c r="K150" s="87">
        <v>509.67681346000001</v>
      </c>
      <c r="L150" s="87">
        <v>588.08863092000001</v>
      </c>
    </row>
    <row r="151" spans="1:12" ht="12.75" customHeight="1" x14ac:dyDescent="0.2">
      <c r="A151" s="86" t="s">
        <v>156</v>
      </c>
      <c r="B151" s="86">
        <v>22</v>
      </c>
      <c r="C151" s="87">
        <v>815.02629821999994</v>
      </c>
      <c r="D151" s="87">
        <v>810.72700756999996</v>
      </c>
      <c r="E151" s="87">
        <v>0</v>
      </c>
      <c r="F151" s="87">
        <v>81.072700760000004</v>
      </c>
      <c r="G151" s="87">
        <v>202.68175188999999</v>
      </c>
      <c r="H151" s="87">
        <v>405.36350378999998</v>
      </c>
      <c r="I151" s="87">
        <v>0</v>
      </c>
      <c r="J151" s="87">
        <v>445.89985416000002</v>
      </c>
      <c r="K151" s="87">
        <v>526.97255491999999</v>
      </c>
      <c r="L151" s="87">
        <v>608.04525567999997</v>
      </c>
    </row>
    <row r="152" spans="1:12" ht="12.75" customHeight="1" x14ac:dyDescent="0.2">
      <c r="A152" s="86" t="s">
        <v>156</v>
      </c>
      <c r="B152" s="86">
        <v>23</v>
      </c>
      <c r="C152" s="87">
        <v>838.50661665999996</v>
      </c>
      <c r="D152" s="87">
        <v>834.26449854999998</v>
      </c>
      <c r="E152" s="87">
        <v>0</v>
      </c>
      <c r="F152" s="87">
        <v>83.426449860000005</v>
      </c>
      <c r="G152" s="87">
        <v>208.56612464</v>
      </c>
      <c r="H152" s="87">
        <v>417.13224928</v>
      </c>
      <c r="I152" s="87">
        <v>0</v>
      </c>
      <c r="J152" s="87">
        <v>458.84547420000001</v>
      </c>
      <c r="K152" s="87">
        <v>542.27192405999995</v>
      </c>
      <c r="L152" s="87">
        <v>625.69837390999999</v>
      </c>
    </row>
    <row r="153" spans="1:12" ht="12.75" customHeight="1" x14ac:dyDescent="0.2">
      <c r="A153" s="86" t="s">
        <v>156</v>
      </c>
      <c r="B153" s="86">
        <v>24</v>
      </c>
      <c r="C153" s="87">
        <v>884.31762930000002</v>
      </c>
      <c r="D153" s="87">
        <v>879.88252610999996</v>
      </c>
      <c r="E153" s="87">
        <v>0</v>
      </c>
      <c r="F153" s="87">
        <v>87.988252610000004</v>
      </c>
      <c r="G153" s="87">
        <v>219.97063152999999</v>
      </c>
      <c r="H153" s="87">
        <v>439.94126305999998</v>
      </c>
      <c r="I153" s="87">
        <v>0</v>
      </c>
      <c r="J153" s="87">
        <v>483.93538935999999</v>
      </c>
      <c r="K153" s="87">
        <v>571.92364196999995</v>
      </c>
      <c r="L153" s="87">
        <v>659.91189457999997</v>
      </c>
    </row>
    <row r="154" spans="1:12" ht="12.75" customHeight="1" x14ac:dyDescent="0.2">
      <c r="A154" s="86" t="s">
        <v>157</v>
      </c>
      <c r="B154" s="86">
        <v>1</v>
      </c>
      <c r="C154" s="87">
        <v>986.64500198999997</v>
      </c>
      <c r="D154" s="87">
        <v>981.73152336999999</v>
      </c>
      <c r="E154" s="87">
        <v>0</v>
      </c>
      <c r="F154" s="87">
        <v>98.173152340000001</v>
      </c>
      <c r="G154" s="87">
        <v>245.43288084</v>
      </c>
      <c r="H154" s="87">
        <v>490.86576169</v>
      </c>
      <c r="I154" s="87">
        <v>0</v>
      </c>
      <c r="J154" s="87">
        <v>539.95233785000005</v>
      </c>
      <c r="K154" s="87">
        <v>638.12549019000005</v>
      </c>
      <c r="L154" s="87">
        <v>736.29864253000005</v>
      </c>
    </row>
    <row r="155" spans="1:12" ht="12.75" customHeight="1" x14ac:dyDescent="0.2">
      <c r="A155" s="86" t="s">
        <v>157</v>
      </c>
      <c r="B155" s="86">
        <v>2</v>
      </c>
      <c r="C155" s="87">
        <v>1047.08950777</v>
      </c>
      <c r="D155" s="87">
        <v>1042.0122932199999</v>
      </c>
      <c r="E155" s="87">
        <v>0</v>
      </c>
      <c r="F155" s="87">
        <v>104.20122932</v>
      </c>
      <c r="G155" s="87">
        <v>260.50307330999999</v>
      </c>
      <c r="H155" s="87">
        <v>521.00614660999997</v>
      </c>
      <c r="I155" s="87">
        <v>0</v>
      </c>
      <c r="J155" s="87">
        <v>573.10676126999999</v>
      </c>
      <c r="K155" s="87">
        <v>677.30799059000003</v>
      </c>
      <c r="L155" s="87">
        <v>781.50921991999996</v>
      </c>
    </row>
    <row r="156" spans="1:12" ht="12.75" customHeight="1" x14ac:dyDescent="0.2">
      <c r="A156" s="86" t="s">
        <v>157</v>
      </c>
      <c r="B156" s="86">
        <v>3</v>
      </c>
      <c r="C156" s="87">
        <v>1095.7654674</v>
      </c>
      <c r="D156" s="87">
        <v>1090.3242262900001</v>
      </c>
      <c r="E156" s="87">
        <v>0</v>
      </c>
      <c r="F156" s="87">
        <v>109.03242263</v>
      </c>
      <c r="G156" s="87">
        <v>272.58105656999999</v>
      </c>
      <c r="H156" s="87">
        <v>545.16211314999998</v>
      </c>
      <c r="I156" s="87">
        <v>0</v>
      </c>
      <c r="J156" s="87">
        <v>599.67832446</v>
      </c>
      <c r="K156" s="87">
        <v>708.71074709000004</v>
      </c>
      <c r="L156" s="87">
        <v>817.74316971999997</v>
      </c>
    </row>
    <row r="157" spans="1:12" ht="12.75" customHeight="1" x14ac:dyDescent="0.2">
      <c r="A157" s="86" t="s">
        <v>157</v>
      </c>
      <c r="B157" s="86">
        <v>4</v>
      </c>
      <c r="C157" s="87">
        <v>1099.1955992600001</v>
      </c>
      <c r="D157" s="87">
        <v>1093.8392035899999</v>
      </c>
      <c r="E157" s="87">
        <v>0</v>
      </c>
      <c r="F157" s="87">
        <v>109.38392036</v>
      </c>
      <c r="G157" s="87">
        <v>273.4598009</v>
      </c>
      <c r="H157" s="87">
        <v>546.91960180000001</v>
      </c>
      <c r="I157" s="87">
        <v>0</v>
      </c>
      <c r="J157" s="87">
        <v>601.61156197000003</v>
      </c>
      <c r="K157" s="87">
        <v>710.99548232999996</v>
      </c>
      <c r="L157" s="87">
        <v>820.37940269000001</v>
      </c>
    </row>
    <row r="158" spans="1:12" ht="12.75" customHeight="1" x14ac:dyDescent="0.2">
      <c r="A158" s="86" t="s">
        <v>157</v>
      </c>
      <c r="B158" s="86">
        <v>5</v>
      </c>
      <c r="C158" s="87">
        <v>1107.4844652100001</v>
      </c>
      <c r="D158" s="87">
        <v>1102.0295689300001</v>
      </c>
      <c r="E158" s="87">
        <v>0</v>
      </c>
      <c r="F158" s="87">
        <v>110.20295689</v>
      </c>
      <c r="G158" s="87">
        <v>275.50739222999999</v>
      </c>
      <c r="H158" s="87">
        <v>551.01478447</v>
      </c>
      <c r="I158" s="87">
        <v>0</v>
      </c>
      <c r="J158" s="87">
        <v>606.11626291000005</v>
      </c>
      <c r="K158" s="87">
        <v>716.31921980000004</v>
      </c>
      <c r="L158" s="87">
        <v>826.52217670000005</v>
      </c>
    </row>
    <row r="159" spans="1:12" ht="12.75" customHeight="1" x14ac:dyDescent="0.2">
      <c r="A159" s="86" t="s">
        <v>157</v>
      </c>
      <c r="B159" s="86">
        <v>6</v>
      </c>
      <c r="C159" s="87">
        <v>1106.48185928</v>
      </c>
      <c r="D159" s="87">
        <v>1101.07211166</v>
      </c>
      <c r="E159" s="87">
        <v>0</v>
      </c>
      <c r="F159" s="87">
        <v>110.10721117</v>
      </c>
      <c r="G159" s="87">
        <v>275.26802792000001</v>
      </c>
      <c r="H159" s="87">
        <v>550.53605583000001</v>
      </c>
      <c r="I159" s="87">
        <v>0</v>
      </c>
      <c r="J159" s="87">
        <v>605.58966140999996</v>
      </c>
      <c r="K159" s="87">
        <v>715.69687257999999</v>
      </c>
      <c r="L159" s="87">
        <v>825.80408375000002</v>
      </c>
    </row>
    <row r="160" spans="1:12" ht="12.75" customHeight="1" x14ac:dyDescent="0.2">
      <c r="A160" s="86" t="s">
        <v>157</v>
      </c>
      <c r="B160" s="86">
        <v>7</v>
      </c>
      <c r="C160" s="87">
        <v>1139.01247588</v>
      </c>
      <c r="D160" s="87">
        <v>1133.2816432100001</v>
      </c>
      <c r="E160" s="87">
        <v>0</v>
      </c>
      <c r="F160" s="87">
        <v>113.32816432</v>
      </c>
      <c r="G160" s="87">
        <v>283.32041079999999</v>
      </c>
      <c r="H160" s="87">
        <v>566.64082160999999</v>
      </c>
      <c r="I160" s="87">
        <v>0</v>
      </c>
      <c r="J160" s="87">
        <v>623.30490377000001</v>
      </c>
      <c r="K160" s="87">
        <v>736.63306809000005</v>
      </c>
      <c r="L160" s="87">
        <v>849.96123240999998</v>
      </c>
    </row>
    <row r="161" spans="1:12" ht="12.75" customHeight="1" x14ac:dyDescent="0.2">
      <c r="A161" s="86" t="s">
        <v>157</v>
      </c>
      <c r="B161" s="86">
        <v>8</v>
      </c>
      <c r="C161" s="87">
        <v>1060.3430111800001</v>
      </c>
      <c r="D161" s="87">
        <v>1054.96396121</v>
      </c>
      <c r="E161" s="87">
        <v>0</v>
      </c>
      <c r="F161" s="87">
        <v>105.49639612</v>
      </c>
      <c r="G161" s="87">
        <v>263.74099030000002</v>
      </c>
      <c r="H161" s="87">
        <v>527.48198061000005</v>
      </c>
      <c r="I161" s="87">
        <v>0</v>
      </c>
      <c r="J161" s="87">
        <v>580.23017866999999</v>
      </c>
      <c r="K161" s="87">
        <v>685.72657478999997</v>
      </c>
      <c r="L161" s="87">
        <v>791.22297090999996</v>
      </c>
    </row>
    <row r="162" spans="1:12" ht="12.75" customHeight="1" x14ac:dyDescent="0.2">
      <c r="A162" s="86" t="s">
        <v>157</v>
      </c>
      <c r="B162" s="86">
        <v>9</v>
      </c>
      <c r="C162" s="87">
        <v>932.10918777999996</v>
      </c>
      <c r="D162" s="87">
        <v>927.48885688999997</v>
      </c>
      <c r="E162" s="87">
        <v>0</v>
      </c>
      <c r="F162" s="87">
        <v>92.748885689999994</v>
      </c>
      <c r="G162" s="87">
        <v>231.87221421999999</v>
      </c>
      <c r="H162" s="87">
        <v>463.74442844999999</v>
      </c>
      <c r="I162" s="87">
        <v>0</v>
      </c>
      <c r="J162" s="87">
        <v>510.11887129000002</v>
      </c>
      <c r="K162" s="87">
        <v>602.86775697999997</v>
      </c>
      <c r="L162" s="87">
        <v>695.61664267000003</v>
      </c>
    </row>
    <row r="163" spans="1:12" ht="12.75" customHeight="1" x14ac:dyDescent="0.2">
      <c r="A163" s="86" t="s">
        <v>157</v>
      </c>
      <c r="B163" s="86">
        <v>10</v>
      </c>
      <c r="C163" s="87">
        <v>834.60060959999998</v>
      </c>
      <c r="D163" s="87">
        <v>831.01486725999996</v>
      </c>
      <c r="E163" s="87">
        <v>0</v>
      </c>
      <c r="F163" s="87">
        <v>83.101486730000005</v>
      </c>
      <c r="G163" s="87">
        <v>207.75371681999999</v>
      </c>
      <c r="H163" s="87">
        <v>415.50743362999998</v>
      </c>
      <c r="I163" s="87">
        <v>0</v>
      </c>
      <c r="J163" s="87">
        <v>457.05817698999999</v>
      </c>
      <c r="K163" s="87">
        <v>540.15966372000003</v>
      </c>
      <c r="L163" s="87">
        <v>623.26115044999995</v>
      </c>
    </row>
    <row r="164" spans="1:12" ht="12.75" customHeight="1" x14ac:dyDescent="0.2">
      <c r="A164" s="86" t="s">
        <v>157</v>
      </c>
      <c r="B164" s="86">
        <v>11</v>
      </c>
      <c r="C164" s="87">
        <v>768.69549786000005</v>
      </c>
      <c r="D164" s="87">
        <v>765.45451159000004</v>
      </c>
      <c r="E164" s="87">
        <v>0</v>
      </c>
      <c r="F164" s="87">
        <v>76.545451159999999</v>
      </c>
      <c r="G164" s="87">
        <v>191.36362790000001</v>
      </c>
      <c r="H164" s="87">
        <v>382.72725580000002</v>
      </c>
      <c r="I164" s="87">
        <v>0</v>
      </c>
      <c r="J164" s="87">
        <v>420.99998137</v>
      </c>
      <c r="K164" s="87">
        <v>497.54543253000003</v>
      </c>
      <c r="L164" s="87">
        <v>574.09088369000006</v>
      </c>
    </row>
    <row r="165" spans="1:12" ht="12.75" customHeight="1" x14ac:dyDescent="0.2">
      <c r="A165" s="86" t="s">
        <v>157</v>
      </c>
      <c r="B165" s="86">
        <v>12</v>
      </c>
      <c r="C165" s="87">
        <v>746.73419459000002</v>
      </c>
      <c r="D165" s="87">
        <v>743.54169131000003</v>
      </c>
      <c r="E165" s="87">
        <v>0</v>
      </c>
      <c r="F165" s="87">
        <v>74.354169130000002</v>
      </c>
      <c r="G165" s="87">
        <v>185.88542283000001</v>
      </c>
      <c r="H165" s="87">
        <v>371.77084566000002</v>
      </c>
      <c r="I165" s="87">
        <v>0</v>
      </c>
      <c r="J165" s="87">
        <v>408.94793021999999</v>
      </c>
      <c r="K165" s="87">
        <v>483.30209934999999</v>
      </c>
      <c r="L165" s="87">
        <v>557.65626847999999</v>
      </c>
    </row>
    <row r="166" spans="1:12" ht="12.75" customHeight="1" x14ac:dyDescent="0.2">
      <c r="A166" s="86" t="s">
        <v>157</v>
      </c>
      <c r="B166" s="86">
        <v>13</v>
      </c>
      <c r="C166" s="87">
        <v>741.98496568999997</v>
      </c>
      <c r="D166" s="87">
        <v>738.76671440999996</v>
      </c>
      <c r="E166" s="87">
        <v>0</v>
      </c>
      <c r="F166" s="87">
        <v>73.876671439999996</v>
      </c>
      <c r="G166" s="87">
        <v>184.69167859999999</v>
      </c>
      <c r="H166" s="87">
        <v>369.38335720999999</v>
      </c>
      <c r="I166" s="87">
        <v>0</v>
      </c>
      <c r="J166" s="87">
        <v>406.32169292999998</v>
      </c>
      <c r="K166" s="87">
        <v>480.19836436999998</v>
      </c>
      <c r="L166" s="87">
        <v>554.07503581000003</v>
      </c>
    </row>
    <row r="167" spans="1:12" ht="12.75" customHeight="1" x14ac:dyDescent="0.2">
      <c r="A167" s="86" t="s">
        <v>157</v>
      </c>
      <c r="B167" s="86">
        <v>14</v>
      </c>
      <c r="C167" s="87">
        <v>750.34513416000004</v>
      </c>
      <c r="D167" s="87">
        <v>747.04934143000003</v>
      </c>
      <c r="E167" s="87">
        <v>0</v>
      </c>
      <c r="F167" s="87">
        <v>74.704934140000006</v>
      </c>
      <c r="G167" s="87">
        <v>186.76233536000001</v>
      </c>
      <c r="H167" s="87">
        <v>373.52467072000002</v>
      </c>
      <c r="I167" s="87">
        <v>0</v>
      </c>
      <c r="J167" s="87">
        <v>410.87713779000001</v>
      </c>
      <c r="K167" s="87">
        <v>485.58207192999998</v>
      </c>
      <c r="L167" s="87">
        <v>560.28700606999996</v>
      </c>
    </row>
    <row r="168" spans="1:12" ht="12.75" customHeight="1" x14ac:dyDescent="0.2">
      <c r="A168" s="86" t="s">
        <v>157</v>
      </c>
      <c r="B168" s="86">
        <v>15</v>
      </c>
      <c r="C168" s="87">
        <v>753.47447494000005</v>
      </c>
      <c r="D168" s="87">
        <v>750.17265712999995</v>
      </c>
      <c r="E168" s="87">
        <v>0</v>
      </c>
      <c r="F168" s="87">
        <v>75.017265710000004</v>
      </c>
      <c r="G168" s="87">
        <v>187.54316428000001</v>
      </c>
      <c r="H168" s="87">
        <v>375.08632856999998</v>
      </c>
      <c r="I168" s="87">
        <v>0</v>
      </c>
      <c r="J168" s="87">
        <v>412.59496142</v>
      </c>
      <c r="K168" s="87">
        <v>487.61222713000001</v>
      </c>
      <c r="L168" s="87">
        <v>562.62949285000002</v>
      </c>
    </row>
    <row r="169" spans="1:12" ht="12.75" customHeight="1" x14ac:dyDescent="0.2">
      <c r="A169" s="86" t="s">
        <v>157</v>
      </c>
      <c r="B169" s="86">
        <v>16</v>
      </c>
      <c r="C169" s="87">
        <v>760.92955616999996</v>
      </c>
      <c r="D169" s="87">
        <v>757.66430246000004</v>
      </c>
      <c r="E169" s="87">
        <v>0</v>
      </c>
      <c r="F169" s="87">
        <v>75.766430249999999</v>
      </c>
      <c r="G169" s="87">
        <v>189.41607561999999</v>
      </c>
      <c r="H169" s="87">
        <v>378.83215123000002</v>
      </c>
      <c r="I169" s="87">
        <v>0</v>
      </c>
      <c r="J169" s="87">
        <v>416.71536635000001</v>
      </c>
      <c r="K169" s="87">
        <v>492.4817966</v>
      </c>
      <c r="L169" s="87">
        <v>568.24822685000004</v>
      </c>
    </row>
    <row r="170" spans="1:12" ht="12.75" customHeight="1" x14ac:dyDescent="0.2">
      <c r="A170" s="86" t="s">
        <v>157</v>
      </c>
      <c r="B170" s="86">
        <v>17</v>
      </c>
      <c r="C170" s="87">
        <v>767.50940138999999</v>
      </c>
      <c r="D170" s="87">
        <v>764.35988549000001</v>
      </c>
      <c r="E170" s="87">
        <v>0</v>
      </c>
      <c r="F170" s="87">
        <v>76.435988550000005</v>
      </c>
      <c r="G170" s="87">
        <v>191.08997137</v>
      </c>
      <c r="H170" s="87">
        <v>382.17994275000001</v>
      </c>
      <c r="I170" s="87">
        <v>0</v>
      </c>
      <c r="J170" s="87">
        <v>420.39793701999997</v>
      </c>
      <c r="K170" s="87">
        <v>496.83392557000002</v>
      </c>
      <c r="L170" s="87">
        <v>573.26991411999995</v>
      </c>
    </row>
    <row r="171" spans="1:12" ht="12.75" customHeight="1" x14ac:dyDescent="0.2">
      <c r="A171" s="86" t="s">
        <v>157</v>
      </c>
      <c r="B171" s="86">
        <v>18</v>
      </c>
      <c r="C171" s="87">
        <v>761.23588420999999</v>
      </c>
      <c r="D171" s="87">
        <v>757.36081846000002</v>
      </c>
      <c r="E171" s="87">
        <v>0</v>
      </c>
      <c r="F171" s="87">
        <v>75.736081850000005</v>
      </c>
      <c r="G171" s="87">
        <v>189.34020462000001</v>
      </c>
      <c r="H171" s="87">
        <v>378.68040923000001</v>
      </c>
      <c r="I171" s="87">
        <v>0</v>
      </c>
      <c r="J171" s="87">
        <v>416.54845015000001</v>
      </c>
      <c r="K171" s="87">
        <v>492.28453200000001</v>
      </c>
      <c r="L171" s="87">
        <v>568.02061385000002</v>
      </c>
    </row>
    <row r="172" spans="1:12" ht="12.75" customHeight="1" x14ac:dyDescent="0.2">
      <c r="A172" s="86" t="s">
        <v>157</v>
      </c>
      <c r="B172" s="86">
        <v>19</v>
      </c>
      <c r="C172" s="87">
        <v>764.2488985</v>
      </c>
      <c r="D172" s="87">
        <v>760.24752355999999</v>
      </c>
      <c r="E172" s="87">
        <v>0</v>
      </c>
      <c r="F172" s="87">
        <v>76.024752359999994</v>
      </c>
      <c r="G172" s="87">
        <v>190.06188089</v>
      </c>
      <c r="H172" s="87">
        <v>380.12376178</v>
      </c>
      <c r="I172" s="87">
        <v>0</v>
      </c>
      <c r="J172" s="87">
        <v>418.13613795999999</v>
      </c>
      <c r="K172" s="87">
        <v>494.16089031000001</v>
      </c>
      <c r="L172" s="87">
        <v>570.18564266999999</v>
      </c>
    </row>
    <row r="173" spans="1:12" ht="12.75" customHeight="1" x14ac:dyDescent="0.2">
      <c r="A173" s="86" t="s">
        <v>157</v>
      </c>
      <c r="B173" s="86">
        <v>20</v>
      </c>
      <c r="C173" s="87">
        <v>764.65865082000005</v>
      </c>
      <c r="D173" s="87">
        <v>760.73790145999999</v>
      </c>
      <c r="E173" s="87">
        <v>0</v>
      </c>
      <c r="F173" s="87">
        <v>76.073790149999994</v>
      </c>
      <c r="G173" s="87">
        <v>190.18447537</v>
      </c>
      <c r="H173" s="87">
        <v>380.36895072999999</v>
      </c>
      <c r="I173" s="87">
        <v>0</v>
      </c>
      <c r="J173" s="87">
        <v>418.40584580000001</v>
      </c>
      <c r="K173" s="87">
        <v>494.47963594999999</v>
      </c>
      <c r="L173" s="87">
        <v>570.55342610000002</v>
      </c>
    </row>
    <row r="174" spans="1:12" ht="12.75" customHeight="1" x14ac:dyDescent="0.2">
      <c r="A174" s="86" t="s">
        <v>157</v>
      </c>
      <c r="B174" s="86">
        <v>21</v>
      </c>
      <c r="C174" s="87">
        <v>776.71330851000005</v>
      </c>
      <c r="D174" s="87">
        <v>772.68507370999998</v>
      </c>
      <c r="E174" s="87">
        <v>0</v>
      </c>
      <c r="F174" s="87">
        <v>77.268507369999995</v>
      </c>
      <c r="G174" s="87">
        <v>193.17126843</v>
      </c>
      <c r="H174" s="87">
        <v>386.34253686</v>
      </c>
      <c r="I174" s="87">
        <v>0</v>
      </c>
      <c r="J174" s="87">
        <v>424.97679054000002</v>
      </c>
      <c r="K174" s="87">
        <v>502.24529790999998</v>
      </c>
      <c r="L174" s="87">
        <v>579.51380528000004</v>
      </c>
    </row>
    <row r="175" spans="1:12" ht="12.75" customHeight="1" x14ac:dyDescent="0.2">
      <c r="A175" s="86" t="s">
        <v>157</v>
      </c>
      <c r="B175" s="86">
        <v>22</v>
      </c>
      <c r="C175" s="87">
        <v>807.00722087999998</v>
      </c>
      <c r="D175" s="87">
        <v>802.67367120999995</v>
      </c>
      <c r="E175" s="87">
        <v>0</v>
      </c>
      <c r="F175" s="87">
        <v>80.267367120000003</v>
      </c>
      <c r="G175" s="87">
        <v>200.66841779999999</v>
      </c>
      <c r="H175" s="87">
        <v>401.33683560999998</v>
      </c>
      <c r="I175" s="87">
        <v>0</v>
      </c>
      <c r="J175" s="87">
        <v>441.47051916999999</v>
      </c>
      <c r="K175" s="87">
        <v>521.73788629000001</v>
      </c>
      <c r="L175" s="87">
        <v>602.00525341000002</v>
      </c>
    </row>
    <row r="176" spans="1:12" ht="12.75" customHeight="1" x14ac:dyDescent="0.2">
      <c r="A176" s="86" t="s">
        <v>157</v>
      </c>
      <c r="B176" s="86">
        <v>23</v>
      </c>
      <c r="C176" s="87">
        <v>861.88360884999997</v>
      </c>
      <c r="D176" s="87">
        <v>857.11078363000001</v>
      </c>
      <c r="E176" s="87">
        <v>0</v>
      </c>
      <c r="F176" s="87">
        <v>85.711078360000002</v>
      </c>
      <c r="G176" s="87">
        <v>214.27769591000001</v>
      </c>
      <c r="H176" s="87">
        <v>428.55539182000001</v>
      </c>
      <c r="I176" s="87">
        <v>0</v>
      </c>
      <c r="J176" s="87">
        <v>471.41093100000001</v>
      </c>
      <c r="K176" s="87">
        <v>557.12200935999999</v>
      </c>
      <c r="L176" s="87">
        <v>642.83308771999998</v>
      </c>
    </row>
    <row r="177" spans="1:12" ht="12.75" customHeight="1" x14ac:dyDescent="0.2">
      <c r="A177" s="86" t="s">
        <v>157</v>
      </c>
      <c r="B177" s="86">
        <v>24</v>
      </c>
      <c r="C177" s="87">
        <v>923.24917856000002</v>
      </c>
      <c r="D177" s="87">
        <v>917.66566636000005</v>
      </c>
      <c r="E177" s="87">
        <v>0</v>
      </c>
      <c r="F177" s="87">
        <v>91.766566639999994</v>
      </c>
      <c r="G177" s="87">
        <v>229.41641659000001</v>
      </c>
      <c r="H177" s="87">
        <v>458.83283318000002</v>
      </c>
      <c r="I177" s="87">
        <v>0</v>
      </c>
      <c r="J177" s="87">
        <v>504.7161165</v>
      </c>
      <c r="K177" s="87">
        <v>596.48268313000005</v>
      </c>
      <c r="L177" s="87">
        <v>688.24924977000001</v>
      </c>
    </row>
    <row r="178" spans="1:12" ht="12.75" customHeight="1" x14ac:dyDescent="0.2">
      <c r="A178" s="86" t="s">
        <v>158</v>
      </c>
      <c r="B178" s="86">
        <v>1</v>
      </c>
      <c r="C178" s="87">
        <v>943.95356802000003</v>
      </c>
      <c r="D178" s="87">
        <v>939.10654752999994</v>
      </c>
      <c r="E178" s="87">
        <v>0</v>
      </c>
      <c r="F178" s="87">
        <v>93.910654750000006</v>
      </c>
      <c r="G178" s="87">
        <v>234.77663688000001</v>
      </c>
      <c r="H178" s="87">
        <v>469.55327376999998</v>
      </c>
      <c r="I178" s="87">
        <v>0</v>
      </c>
      <c r="J178" s="87">
        <v>516.50860114</v>
      </c>
      <c r="K178" s="87">
        <v>610.41925589000004</v>
      </c>
      <c r="L178" s="87">
        <v>704.32991064999999</v>
      </c>
    </row>
    <row r="179" spans="1:12" ht="12.75" customHeight="1" x14ac:dyDescent="0.2">
      <c r="A179" s="86" t="s">
        <v>158</v>
      </c>
      <c r="B179" s="86">
        <v>2</v>
      </c>
      <c r="C179" s="87">
        <v>1066.0210089899999</v>
      </c>
      <c r="D179" s="87">
        <v>1060.46193092</v>
      </c>
      <c r="E179" s="87">
        <v>0</v>
      </c>
      <c r="F179" s="87">
        <v>106.04619309</v>
      </c>
      <c r="G179" s="87">
        <v>265.11548273</v>
      </c>
      <c r="H179" s="87">
        <v>530.23096545999999</v>
      </c>
      <c r="I179" s="87">
        <v>0</v>
      </c>
      <c r="J179" s="87">
        <v>583.25406200999998</v>
      </c>
      <c r="K179" s="87">
        <v>689.30025509999996</v>
      </c>
      <c r="L179" s="87">
        <v>795.34644819000005</v>
      </c>
    </row>
    <row r="180" spans="1:12" ht="12.75" customHeight="1" x14ac:dyDescent="0.2">
      <c r="A180" s="86" t="s">
        <v>158</v>
      </c>
      <c r="B180" s="86">
        <v>3</v>
      </c>
      <c r="C180" s="87">
        <v>1083.18119039</v>
      </c>
      <c r="D180" s="87">
        <v>1077.4219997800001</v>
      </c>
      <c r="E180" s="87">
        <v>0</v>
      </c>
      <c r="F180" s="87">
        <v>107.74219998</v>
      </c>
      <c r="G180" s="87">
        <v>269.35549995000002</v>
      </c>
      <c r="H180" s="87">
        <v>538.71099989000004</v>
      </c>
      <c r="I180" s="87">
        <v>0</v>
      </c>
      <c r="J180" s="87">
        <v>592.58209987999999</v>
      </c>
      <c r="K180" s="87">
        <v>700.32429986</v>
      </c>
      <c r="L180" s="87">
        <v>808.06649984000001</v>
      </c>
    </row>
    <row r="181" spans="1:12" ht="12.75" customHeight="1" x14ac:dyDescent="0.2">
      <c r="A181" s="86" t="s">
        <v>158</v>
      </c>
      <c r="B181" s="86">
        <v>4</v>
      </c>
      <c r="C181" s="87">
        <v>1096.3818084500001</v>
      </c>
      <c r="D181" s="87">
        <v>1090.6467127000001</v>
      </c>
      <c r="E181" s="87">
        <v>0</v>
      </c>
      <c r="F181" s="87">
        <v>109.06467127000001</v>
      </c>
      <c r="G181" s="87">
        <v>272.66167818000002</v>
      </c>
      <c r="H181" s="87">
        <v>545.32335635000004</v>
      </c>
      <c r="I181" s="87">
        <v>0</v>
      </c>
      <c r="J181" s="87">
        <v>599.85569198999997</v>
      </c>
      <c r="K181" s="87">
        <v>708.92036326000004</v>
      </c>
      <c r="L181" s="87">
        <v>817.98503453000001</v>
      </c>
    </row>
    <row r="182" spans="1:12" ht="12.75" customHeight="1" x14ac:dyDescent="0.2">
      <c r="A182" s="86" t="s">
        <v>158</v>
      </c>
      <c r="B182" s="86">
        <v>5</v>
      </c>
      <c r="C182" s="87">
        <v>1092.63409523</v>
      </c>
      <c r="D182" s="87">
        <v>1086.9363812399999</v>
      </c>
      <c r="E182" s="87">
        <v>0</v>
      </c>
      <c r="F182" s="87">
        <v>108.69363812</v>
      </c>
      <c r="G182" s="87">
        <v>271.73409530999999</v>
      </c>
      <c r="H182" s="87">
        <v>543.46819061999997</v>
      </c>
      <c r="I182" s="87">
        <v>0</v>
      </c>
      <c r="J182" s="87">
        <v>597.81500968</v>
      </c>
      <c r="K182" s="87">
        <v>706.50864780999996</v>
      </c>
      <c r="L182" s="87">
        <v>815.20228593000002</v>
      </c>
    </row>
    <row r="183" spans="1:12" ht="12.75" customHeight="1" x14ac:dyDescent="0.2">
      <c r="A183" s="86" t="s">
        <v>158</v>
      </c>
      <c r="B183" s="86">
        <v>6</v>
      </c>
      <c r="C183" s="87">
        <v>1089.0328445499999</v>
      </c>
      <c r="D183" s="87">
        <v>1083.3663529</v>
      </c>
      <c r="E183" s="87">
        <v>0</v>
      </c>
      <c r="F183" s="87">
        <v>108.33663529</v>
      </c>
      <c r="G183" s="87">
        <v>270.84158823000001</v>
      </c>
      <c r="H183" s="87">
        <v>541.68317645000002</v>
      </c>
      <c r="I183" s="87">
        <v>0</v>
      </c>
      <c r="J183" s="87">
        <v>595.85149409999997</v>
      </c>
      <c r="K183" s="87">
        <v>704.18812938999997</v>
      </c>
      <c r="L183" s="87">
        <v>812.52476467999998</v>
      </c>
    </row>
    <row r="184" spans="1:12" ht="12.75" customHeight="1" x14ac:dyDescent="0.2">
      <c r="A184" s="86" t="s">
        <v>158</v>
      </c>
      <c r="B184" s="86">
        <v>7</v>
      </c>
      <c r="C184" s="87">
        <v>1127.7485880900001</v>
      </c>
      <c r="D184" s="87">
        <v>1121.7585317400001</v>
      </c>
      <c r="E184" s="87">
        <v>0</v>
      </c>
      <c r="F184" s="87">
        <v>112.17585317</v>
      </c>
      <c r="G184" s="87">
        <v>280.43963294000002</v>
      </c>
      <c r="H184" s="87">
        <v>560.87926587000004</v>
      </c>
      <c r="I184" s="87">
        <v>0</v>
      </c>
      <c r="J184" s="87">
        <v>616.96719245999998</v>
      </c>
      <c r="K184" s="87">
        <v>729.14304562999996</v>
      </c>
      <c r="L184" s="87">
        <v>841.31889880999995</v>
      </c>
    </row>
    <row r="185" spans="1:12" ht="12.75" customHeight="1" x14ac:dyDescent="0.2">
      <c r="A185" s="86" t="s">
        <v>158</v>
      </c>
      <c r="B185" s="86">
        <v>8</v>
      </c>
      <c r="C185" s="87">
        <v>1085.7151023599999</v>
      </c>
      <c r="D185" s="87">
        <v>1078.0944885500001</v>
      </c>
      <c r="E185" s="87">
        <v>0</v>
      </c>
      <c r="F185" s="87">
        <v>107.80944886</v>
      </c>
      <c r="G185" s="87">
        <v>269.52362213999999</v>
      </c>
      <c r="H185" s="87">
        <v>539.04724427999997</v>
      </c>
      <c r="I185" s="87">
        <v>0</v>
      </c>
      <c r="J185" s="87">
        <v>592.95196869999995</v>
      </c>
      <c r="K185" s="87">
        <v>700.76141756000004</v>
      </c>
      <c r="L185" s="87">
        <v>808.57086641000001</v>
      </c>
    </row>
    <row r="186" spans="1:12" ht="12.75" customHeight="1" x14ac:dyDescent="0.2">
      <c r="A186" s="86" t="s">
        <v>158</v>
      </c>
      <c r="B186" s="86">
        <v>9</v>
      </c>
      <c r="C186" s="87">
        <v>957.02067691000002</v>
      </c>
      <c r="D186" s="87">
        <v>951.89128740000001</v>
      </c>
      <c r="E186" s="87">
        <v>0</v>
      </c>
      <c r="F186" s="87">
        <v>95.189128740000001</v>
      </c>
      <c r="G186" s="87">
        <v>237.97282185</v>
      </c>
      <c r="H186" s="87">
        <v>475.94564370000001</v>
      </c>
      <c r="I186" s="87">
        <v>0</v>
      </c>
      <c r="J186" s="87">
        <v>523.54020806999995</v>
      </c>
      <c r="K186" s="87">
        <v>618.72933680999995</v>
      </c>
      <c r="L186" s="87">
        <v>713.91846554999995</v>
      </c>
    </row>
    <row r="187" spans="1:12" ht="12.75" customHeight="1" x14ac:dyDescent="0.2">
      <c r="A187" s="86" t="s">
        <v>158</v>
      </c>
      <c r="B187" s="86">
        <v>10</v>
      </c>
      <c r="C187" s="87">
        <v>857.29532062999999</v>
      </c>
      <c r="D187" s="87">
        <v>853.29399123999997</v>
      </c>
      <c r="E187" s="87">
        <v>0</v>
      </c>
      <c r="F187" s="87">
        <v>85.329399120000005</v>
      </c>
      <c r="G187" s="87">
        <v>213.32349780999999</v>
      </c>
      <c r="H187" s="87">
        <v>426.64699561999998</v>
      </c>
      <c r="I187" s="87">
        <v>0</v>
      </c>
      <c r="J187" s="87">
        <v>469.31169518000002</v>
      </c>
      <c r="K187" s="87">
        <v>554.64109430999997</v>
      </c>
      <c r="L187" s="87">
        <v>639.97049343000003</v>
      </c>
    </row>
    <row r="188" spans="1:12" ht="12.75" customHeight="1" x14ac:dyDescent="0.2">
      <c r="A188" s="86" t="s">
        <v>158</v>
      </c>
      <c r="B188" s="86">
        <v>11</v>
      </c>
      <c r="C188" s="87">
        <v>787.53948903000003</v>
      </c>
      <c r="D188" s="87">
        <v>781.60161212000003</v>
      </c>
      <c r="E188" s="87">
        <v>0</v>
      </c>
      <c r="F188" s="87">
        <v>78.160161209999998</v>
      </c>
      <c r="G188" s="87">
        <v>195.40040303000001</v>
      </c>
      <c r="H188" s="87">
        <v>390.80080606000001</v>
      </c>
      <c r="I188" s="87">
        <v>0</v>
      </c>
      <c r="J188" s="87">
        <v>429.88088667</v>
      </c>
      <c r="K188" s="87">
        <v>508.04104788000001</v>
      </c>
      <c r="L188" s="87">
        <v>586.20120909000002</v>
      </c>
    </row>
    <row r="189" spans="1:12" ht="12.75" customHeight="1" x14ac:dyDescent="0.2">
      <c r="A189" s="86" t="s">
        <v>158</v>
      </c>
      <c r="B189" s="86">
        <v>12</v>
      </c>
      <c r="C189" s="87">
        <v>764.71555847000002</v>
      </c>
      <c r="D189" s="87">
        <v>757.42676902999995</v>
      </c>
      <c r="E189" s="87">
        <v>0</v>
      </c>
      <c r="F189" s="87">
        <v>75.742676900000006</v>
      </c>
      <c r="G189" s="87">
        <v>189.35669225999999</v>
      </c>
      <c r="H189" s="87">
        <v>378.71338451999998</v>
      </c>
      <c r="I189" s="87">
        <v>0</v>
      </c>
      <c r="J189" s="87">
        <v>416.58472296999997</v>
      </c>
      <c r="K189" s="87">
        <v>492.32739987000002</v>
      </c>
      <c r="L189" s="87">
        <v>568.07007677000001</v>
      </c>
    </row>
    <row r="190" spans="1:12" ht="12.75" customHeight="1" x14ac:dyDescent="0.2">
      <c r="A190" s="86" t="s">
        <v>158</v>
      </c>
      <c r="B190" s="86">
        <v>13</v>
      </c>
      <c r="C190" s="87">
        <v>760.73602994999999</v>
      </c>
      <c r="D190" s="87">
        <v>753.55300160000002</v>
      </c>
      <c r="E190" s="87">
        <v>0</v>
      </c>
      <c r="F190" s="87">
        <v>75.355300159999999</v>
      </c>
      <c r="G190" s="87">
        <v>188.3882504</v>
      </c>
      <c r="H190" s="87">
        <v>376.77650080000001</v>
      </c>
      <c r="I190" s="87">
        <v>0</v>
      </c>
      <c r="J190" s="87">
        <v>414.45415087999999</v>
      </c>
      <c r="K190" s="87">
        <v>489.80945104</v>
      </c>
      <c r="L190" s="87">
        <v>565.16475119999996</v>
      </c>
    </row>
    <row r="191" spans="1:12" ht="12.75" customHeight="1" x14ac:dyDescent="0.2">
      <c r="A191" s="86" t="s">
        <v>158</v>
      </c>
      <c r="B191" s="86">
        <v>14</v>
      </c>
      <c r="C191" s="87">
        <v>768.94240851999996</v>
      </c>
      <c r="D191" s="87">
        <v>761.35949631999995</v>
      </c>
      <c r="E191" s="87">
        <v>0</v>
      </c>
      <c r="F191" s="87">
        <v>76.135949629999999</v>
      </c>
      <c r="G191" s="87">
        <v>190.33987407999999</v>
      </c>
      <c r="H191" s="87">
        <v>380.67974815999997</v>
      </c>
      <c r="I191" s="87">
        <v>0</v>
      </c>
      <c r="J191" s="87">
        <v>418.74772297999999</v>
      </c>
      <c r="K191" s="87">
        <v>494.88367261000002</v>
      </c>
      <c r="L191" s="87">
        <v>571.01962223999999</v>
      </c>
    </row>
    <row r="192" spans="1:12" ht="12.75" customHeight="1" x14ac:dyDescent="0.2">
      <c r="A192" s="86" t="s">
        <v>158</v>
      </c>
      <c r="B192" s="86">
        <v>15</v>
      </c>
      <c r="C192" s="87">
        <v>772.64308210000002</v>
      </c>
      <c r="D192" s="87">
        <v>765.62664804999997</v>
      </c>
      <c r="E192" s="87">
        <v>0</v>
      </c>
      <c r="F192" s="87">
        <v>76.562664810000001</v>
      </c>
      <c r="G192" s="87">
        <v>191.40666200999999</v>
      </c>
      <c r="H192" s="87">
        <v>382.81332402999999</v>
      </c>
      <c r="I192" s="87">
        <v>0</v>
      </c>
      <c r="J192" s="87">
        <v>421.09465642999999</v>
      </c>
      <c r="K192" s="87">
        <v>497.65732122999998</v>
      </c>
      <c r="L192" s="87">
        <v>574.21998603999998</v>
      </c>
    </row>
    <row r="193" spans="1:12" ht="12.75" customHeight="1" x14ac:dyDescent="0.2">
      <c r="A193" s="86" t="s">
        <v>158</v>
      </c>
      <c r="B193" s="86">
        <v>16</v>
      </c>
      <c r="C193" s="87">
        <v>768.32396189999997</v>
      </c>
      <c r="D193" s="87">
        <v>762.32237901999997</v>
      </c>
      <c r="E193" s="87">
        <v>0</v>
      </c>
      <c r="F193" s="87">
        <v>76.232237900000001</v>
      </c>
      <c r="G193" s="87">
        <v>190.58059476</v>
      </c>
      <c r="H193" s="87">
        <v>381.16118950999999</v>
      </c>
      <c r="I193" s="87">
        <v>0</v>
      </c>
      <c r="J193" s="87">
        <v>419.27730845999997</v>
      </c>
      <c r="K193" s="87">
        <v>495.50954636</v>
      </c>
      <c r="L193" s="87">
        <v>571.74178427000004</v>
      </c>
    </row>
    <row r="194" spans="1:12" ht="12.75" customHeight="1" x14ac:dyDescent="0.2">
      <c r="A194" s="86" t="s">
        <v>158</v>
      </c>
      <c r="B194" s="86">
        <v>17</v>
      </c>
      <c r="C194" s="87">
        <v>772.01838863</v>
      </c>
      <c r="D194" s="87">
        <v>768.10821333000001</v>
      </c>
      <c r="E194" s="87">
        <v>0</v>
      </c>
      <c r="F194" s="87">
        <v>76.810821329999996</v>
      </c>
      <c r="G194" s="87">
        <v>192.02705333</v>
      </c>
      <c r="H194" s="87">
        <v>384.05410667000001</v>
      </c>
      <c r="I194" s="87">
        <v>0</v>
      </c>
      <c r="J194" s="87">
        <v>422.45951732999998</v>
      </c>
      <c r="K194" s="87">
        <v>499.27033865999999</v>
      </c>
      <c r="L194" s="87">
        <v>576.08115999999995</v>
      </c>
    </row>
    <row r="195" spans="1:12" ht="12.75" customHeight="1" x14ac:dyDescent="0.2">
      <c r="A195" s="86" t="s">
        <v>158</v>
      </c>
      <c r="B195" s="86">
        <v>18</v>
      </c>
      <c r="C195" s="87">
        <v>758.87634736999996</v>
      </c>
      <c r="D195" s="87">
        <v>755.28568786000005</v>
      </c>
      <c r="E195" s="87">
        <v>0</v>
      </c>
      <c r="F195" s="87">
        <v>75.528568789999994</v>
      </c>
      <c r="G195" s="87">
        <v>188.82142196999999</v>
      </c>
      <c r="H195" s="87">
        <v>377.64284393000003</v>
      </c>
      <c r="I195" s="87">
        <v>0</v>
      </c>
      <c r="J195" s="87">
        <v>415.40712832000003</v>
      </c>
      <c r="K195" s="87">
        <v>490.93569710999998</v>
      </c>
      <c r="L195" s="87">
        <v>566.46426589999999</v>
      </c>
    </row>
    <row r="196" spans="1:12" ht="12.75" customHeight="1" x14ac:dyDescent="0.2">
      <c r="A196" s="86" t="s">
        <v>158</v>
      </c>
      <c r="B196" s="86">
        <v>19</v>
      </c>
      <c r="C196" s="87">
        <v>769.99998069000003</v>
      </c>
      <c r="D196" s="87">
        <v>766.41437155000006</v>
      </c>
      <c r="E196" s="87">
        <v>0</v>
      </c>
      <c r="F196" s="87">
        <v>76.641437159999995</v>
      </c>
      <c r="G196" s="87">
        <v>191.60359288999999</v>
      </c>
      <c r="H196" s="87">
        <v>383.20718577999997</v>
      </c>
      <c r="I196" s="87">
        <v>0</v>
      </c>
      <c r="J196" s="87">
        <v>421.52790434999997</v>
      </c>
      <c r="K196" s="87">
        <v>498.16934150999998</v>
      </c>
      <c r="L196" s="87">
        <v>574.81077865999998</v>
      </c>
    </row>
    <row r="197" spans="1:12" ht="12.75" customHeight="1" x14ac:dyDescent="0.2">
      <c r="A197" s="86" t="s">
        <v>158</v>
      </c>
      <c r="B197" s="86">
        <v>20</v>
      </c>
      <c r="C197" s="87">
        <v>774.58701225000004</v>
      </c>
      <c r="D197" s="87">
        <v>770.44198676999997</v>
      </c>
      <c r="E197" s="87">
        <v>0</v>
      </c>
      <c r="F197" s="87">
        <v>77.044198679999994</v>
      </c>
      <c r="G197" s="87">
        <v>192.61049668999999</v>
      </c>
      <c r="H197" s="87">
        <v>385.22099338999999</v>
      </c>
      <c r="I197" s="87">
        <v>0</v>
      </c>
      <c r="J197" s="87">
        <v>423.74309271999999</v>
      </c>
      <c r="K197" s="87">
        <v>500.78729140000002</v>
      </c>
      <c r="L197" s="87">
        <v>577.83149007999998</v>
      </c>
    </row>
    <row r="198" spans="1:12" ht="12.75" customHeight="1" x14ac:dyDescent="0.2">
      <c r="A198" s="86" t="s">
        <v>158</v>
      </c>
      <c r="B198" s="86">
        <v>21</v>
      </c>
      <c r="C198" s="87">
        <v>789.17945139000005</v>
      </c>
      <c r="D198" s="87">
        <v>785.07861720999995</v>
      </c>
      <c r="E198" s="87">
        <v>0</v>
      </c>
      <c r="F198" s="87">
        <v>78.507861719999994</v>
      </c>
      <c r="G198" s="87">
        <v>196.26965430000001</v>
      </c>
      <c r="H198" s="87">
        <v>392.53930860999998</v>
      </c>
      <c r="I198" s="87">
        <v>0</v>
      </c>
      <c r="J198" s="87">
        <v>431.79323947</v>
      </c>
      <c r="K198" s="87">
        <v>510.30110119</v>
      </c>
      <c r="L198" s="87">
        <v>588.80896290999999</v>
      </c>
    </row>
    <row r="199" spans="1:12" ht="12.75" customHeight="1" x14ac:dyDescent="0.2">
      <c r="A199" s="86" t="s">
        <v>158</v>
      </c>
      <c r="B199" s="86">
        <v>22</v>
      </c>
      <c r="C199" s="87">
        <v>817.04350370999998</v>
      </c>
      <c r="D199" s="87">
        <v>812.98904116999995</v>
      </c>
      <c r="E199" s="87">
        <v>0</v>
      </c>
      <c r="F199" s="87">
        <v>81.298904120000003</v>
      </c>
      <c r="G199" s="87">
        <v>203.24726029000001</v>
      </c>
      <c r="H199" s="87">
        <v>406.49452058999998</v>
      </c>
      <c r="I199" s="87">
        <v>0</v>
      </c>
      <c r="J199" s="87">
        <v>447.14397264000002</v>
      </c>
      <c r="K199" s="87">
        <v>528.44287675999999</v>
      </c>
      <c r="L199" s="87">
        <v>609.74178087999996</v>
      </c>
    </row>
    <row r="200" spans="1:12" ht="12.75" customHeight="1" x14ac:dyDescent="0.2">
      <c r="A200" s="86" t="s">
        <v>158</v>
      </c>
      <c r="B200" s="86">
        <v>23</v>
      </c>
      <c r="C200" s="87">
        <v>884.07958565000001</v>
      </c>
      <c r="D200" s="87">
        <v>879.51628362999998</v>
      </c>
      <c r="E200" s="87">
        <v>0</v>
      </c>
      <c r="F200" s="87">
        <v>87.951628360000001</v>
      </c>
      <c r="G200" s="87">
        <v>219.87907091</v>
      </c>
      <c r="H200" s="87">
        <v>439.75814181999999</v>
      </c>
      <c r="I200" s="87">
        <v>0</v>
      </c>
      <c r="J200" s="87">
        <v>483.73395599999998</v>
      </c>
      <c r="K200" s="87">
        <v>571.68558436000001</v>
      </c>
      <c r="L200" s="87">
        <v>659.63721271999998</v>
      </c>
    </row>
    <row r="201" spans="1:12" ht="12.75" customHeight="1" x14ac:dyDescent="0.2">
      <c r="A201" s="86" t="s">
        <v>158</v>
      </c>
      <c r="B201" s="86">
        <v>24</v>
      </c>
      <c r="C201" s="87">
        <v>955.36599761000002</v>
      </c>
      <c r="D201" s="87">
        <v>950.20905253000001</v>
      </c>
      <c r="E201" s="87">
        <v>0</v>
      </c>
      <c r="F201" s="87">
        <v>95.020905249999998</v>
      </c>
      <c r="G201" s="87">
        <v>237.55226313</v>
      </c>
      <c r="H201" s="87">
        <v>475.10452627000001</v>
      </c>
      <c r="I201" s="87">
        <v>0</v>
      </c>
      <c r="J201" s="87">
        <v>522.61497888999997</v>
      </c>
      <c r="K201" s="87">
        <v>617.63588414000003</v>
      </c>
      <c r="L201" s="87">
        <v>712.65678939999998</v>
      </c>
    </row>
    <row r="202" spans="1:12" ht="12.75" customHeight="1" x14ac:dyDescent="0.2">
      <c r="A202" s="86" t="s">
        <v>159</v>
      </c>
      <c r="B202" s="86">
        <v>1</v>
      </c>
      <c r="C202" s="87">
        <v>992.90575965999994</v>
      </c>
      <c r="D202" s="87">
        <v>986.65396206000003</v>
      </c>
      <c r="E202" s="87">
        <v>0</v>
      </c>
      <c r="F202" s="87">
        <v>98.665396209999997</v>
      </c>
      <c r="G202" s="87">
        <v>246.66349052000001</v>
      </c>
      <c r="H202" s="87">
        <v>493.32698103000001</v>
      </c>
      <c r="I202" s="87">
        <v>0</v>
      </c>
      <c r="J202" s="87">
        <v>542.65967912999997</v>
      </c>
      <c r="K202" s="87">
        <v>641.32507534000001</v>
      </c>
      <c r="L202" s="87">
        <v>739.99047155000005</v>
      </c>
    </row>
    <row r="203" spans="1:12" ht="12.75" customHeight="1" x14ac:dyDescent="0.2">
      <c r="A203" s="86" t="s">
        <v>159</v>
      </c>
      <c r="B203" s="86">
        <v>2</v>
      </c>
      <c r="C203" s="87">
        <v>1060.4044147300001</v>
      </c>
      <c r="D203" s="87">
        <v>1053.6216464500001</v>
      </c>
      <c r="E203" s="87">
        <v>0</v>
      </c>
      <c r="F203" s="87">
        <v>105.36216465</v>
      </c>
      <c r="G203" s="87">
        <v>263.40541160999999</v>
      </c>
      <c r="H203" s="87">
        <v>526.81082322999998</v>
      </c>
      <c r="I203" s="87">
        <v>0</v>
      </c>
      <c r="J203" s="87">
        <v>579.49190554999996</v>
      </c>
      <c r="K203" s="87">
        <v>684.85407019000002</v>
      </c>
      <c r="L203" s="87">
        <v>790.21623483999997</v>
      </c>
    </row>
    <row r="204" spans="1:12" ht="12.75" customHeight="1" x14ac:dyDescent="0.2">
      <c r="A204" s="86" t="s">
        <v>159</v>
      </c>
      <c r="B204" s="86">
        <v>3</v>
      </c>
      <c r="C204" s="87">
        <v>1107.81740436</v>
      </c>
      <c r="D204" s="87">
        <v>1101.10224464</v>
      </c>
      <c r="E204" s="87">
        <v>0</v>
      </c>
      <c r="F204" s="87">
        <v>110.11022446</v>
      </c>
      <c r="G204" s="87">
        <v>275.27556116</v>
      </c>
      <c r="H204" s="87">
        <v>550.55112231999999</v>
      </c>
      <c r="I204" s="87">
        <v>0</v>
      </c>
      <c r="J204" s="87">
        <v>605.60623454999995</v>
      </c>
      <c r="K204" s="87">
        <v>715.71645902</v>
      </c>
      <c r="L204" s="87">
        <v>825.82668348000004</v>
      </c>
    </row>
    <row r="205" spans="1:12" ht="12.75" customHeight="1" x14ac:dyDescent="0.2">
      <c r="A205" s="86" t="s">
        <v>159</v>
      </c>
      <c r="B205" s="86">
        <v>4</v>
      </c>
      <c r="C205" s="87">
        <v>1111.5661411799999</v>
      </c>
      <c r="D205" s="87">
        <v>1105.9628098600001</v>
      </c>
      <c r="E205" s="87">
        <v>0</v>
      </c>
      <c r="F205" s="87">
        <v>110.59628099</v>
      </c>
      <c r="G205" s="87">
        <v>276.49070246999997</v>
      </c>
      <c r="H205" s="87">
        <v>552.98140493000005</v>
      </c>
      <c r="I205" s="87">
        <v>0</v>
      </c>
      <c r="J205" s="87">
        <v>608.27954541999998</v>
      </c>
      <c r="K205" s="87">
        <v>718.87582640999995</v>
      </c>
      <c r="L205" s="87">
        <v>829.47210740000003</v>
      </c>
    </row>
    <row r="206" spans="1:12" ht="12.75" customHeight="1" x14ac:dyDescent="0.2">
      <c r="A206" s="86" t="s">
        <v>159</v>
      </c>
      <c r="B206" s="86">
        <v>5</v>
      </c>
      <c r="C206" s="87">
        <v>1108.54924134</v>
      </c>
      <c r="D206" s="87">
        <v>1102.9546295600001</v>
      </c>
      <c r="E206" s="87">
        <v>0</v>
      </c>
      <c r="F206" s="87">
        <v>110.29546295999999</v>
      </c>
      <c r="G206" s="87">
        <v>275.73865739000001</v>
      </c>
      <c r="H206" s="87">
        <v>551.47731478000003</v>
      </c>
      <c r="I206" s="87">
        <v>0</v>
      </c>
      <c r="J206" s="87">
        <v>606.62504625999998</v>
      </c>
      <c r="K206" s="87">
        <v>716.92050920999998</v>
      </c>
      <c r="L206" s="87">
        <v>827.21597216999999</v>
      </c>
    </row>
    <row r="207" spans="1:12" ht="12.75" customHeight="1" x14ac:dyDescent="0.2">
      <c r="A207" s="86" t="s">
        <v>159</v>
      </c>
      <c r="B207" s="86">
        <v>6</v>
      </c>
      <c r="C207" s="87">
        <v>1102.5921099499999</v>
      </c>
      <c r="D207" s="87">
        <v>1097.0479233799999</v>
      </c>
      <c r="E207" s="87">
        <v>0</v>
      </c>
      <c r="F207" s="87">
        <v>109.70479234</v>
      </c>
      <c r="G207" s="87">
        <v>274.26198084999999</v>
      </c>
      <c r="H207" s="87">
        <v>548.52396168999996</v>
      </c>
      <c r="I207" s="87">
        <v>0</v>
      </c>
      <c r="J207" s="87">
        <v>603.37635785999998</v>
      </c>
      <c r="K207" s="87">
        <v>713.08115020000002</v>
      </c>
      <c r="L207" s="87">
        <v>822.78594253999995</v>
      </c>
    </row>
    <row r="208" spans="1:12" ht="12.75" customHeight="1" x14ac:dyDescent="0.2">
      <c r="A208" s="86" t="s">
        <v>159</v>
      </c>
      <c r="B208" s="86">
        <v>7</v>
      </c>
      <c r="C208" s="87">
        <v>1108.1768488600001</v>
      </c>
      <c r="D208" s="87">
        <v>1102.78069297</v>
      </c>
      <c r="E208" s="87">
        <v>0</v>
      </c>
      <c r="F208" s="87">
        <v>110.2780693</v>
      </c>
      <c r="G208" s="87">
        <v>275.69517323999997</v>
      </c>
      <c r="H208" s="87">
        <v>551.39034648999996</v>
      </c>
      <c r="I208" s="87">
        <v>0</v>
      </c>
      <c r="J208" s="87">
        <v>606.52938113000005</v>
      </c>
      <c r="K208" s="87">
        <v>716.80745043000002</v>
      </c>
      <c r="L208" s="87">
        <v>827.08551972999999</v>
      </c>
    </row>
    <row r="209" spans="1:12" ht="12.75" customHeight="1" x14ac:dyDescent="0.2">
      <c r="A209" s="86" t="s">
        <v>159</v>
      </c>
      <c r="B209" s="86">
        <v>8</v>
      </c>
      <c r="C209" s="87">
        <v>1016.4725462599999</v>
      </c>
      <c r="D209" s="87">
        <v>1011.51080904</v>
      </c>
      <c r="E209" s="87">
        <v>0</v>
      </c>
      <c r="F209" s="87">
        <v>101.1510809</v>
      </c>
      <c r="G209" s="87">
        <v>252.87770226000001</v>
      </c>
      <c r="H209" s="87">
        <v>505.75540452000001</v>
      </c>
      <c r="I209" s="87">
        <v>0</v>
      </c>
      <c r="J209" s="87">
        <v>556.33094497000002</v>
      </c>
      <c r="K209" s="87">
        <v>657.48202588000004</v>
      </c>
      <c r="L209" s="87">
        <v>758.63310678000005</v>
      </c>
    </row>
    <row r="210" spans="1:12" ht="12.75" customHeight="1" x14ac:dyDescent="0.2">
      <c r="A210" s="86" t="s">
        <v>159</v>
      </c>
      <c r="B210" s="86">
        <v>9</v>
      </c>
      <c r="C210" s="87">
        <v>926.96155453999995</v>
      </c>
      <c r="D210" s="87">
        <v>922.26084836999996</v>
      </c>
      <c r="E210" s="87">
        <v>0</v>
      </c>
      <c r="F210" s="87">
        <v>92.226084839999999</v>
      </c>
      <c r="G210" s="87">
        <v>230.56521208999999</v>
      </c>
      <c r="H210" s="87">
        <v>461.13042418999999</v>
      </c>
      <c r="I210" s="87">
        <v>0</v>
      </c>
      <c r="J210" s="87">
        <v>507.24346659999998</v>
      </c>
      <c r="K210" s="87">
        <v>599.46955144000003</v>
      </c>
      <c r="L210" s="87">
        <v>691.69563628000003</v>
      </c>
    </row>
    <row r="211" spans="1:12" ht="12.75" customHeight="1" x14ac:dyDescent="0.2">
      <c r="A211" s="86" t="s">
        <v>159</v>
      </c>
      <c r="B211" s="86">
        <v>10</v>
      </c>
      <c r="C211" s="87">
        <v>833.86096050000003</v>
      </c>
      <c r="D211" s="87">
        <v>829.32240115000002</v>
      </c>
      <c r="E211" s="87">
        <v>0</v>
      </c>
      <c r="F211" s="87">
        <v>82.932240120000003</v>
      </c>
      <c r="G211" s="87">
        <v>207.33060029000001</v>
      </c>
      <c r="H211" s="87">
        <v>414.66120058000001</v>
      </c>
      <c r="I211" s="87">
        <v>0</v>
      </c>
      <c r="J211" s="87">
        <v>456.12732062999999</v>
      </c>
      <c r="K211" s="87">
        <v>539.05956074999995</v>
      </c>
      <c r="L211" s="87">
        <v>621.99180086000001</v>
      </c>
    </row>
    <row r="212" spans="1:12" ht="12.75" customHeight="1" x14ac:dyDescent="0.2">
      <c r="A212" s="86" t="s">
        <v>159</v>
      </c>
      <c r="B212" s="86">
        <v>11</v>
      </c>
      <c r="C212" s="87">
        <v>764.06086733999996</v>
      </c>
      <c r="D212" s="87">
        <v>759.59121945000004</v>
      </c>
      <c r="E212" s="87">
        <v>0</v>
      </c>
      <c r="F212" s="87">
        <v>75.959121949999997</v>
      </c>
      <c r="G212" s="87">
        <v>189.89780486000001</v>
      </c>
      <c r="H212" s="87">
        <v>379.79560973000002</v>
      </c>
      <c r="I212" s="87">
        <v>0</v>
      </c>
      <c r="J212" s="87">
        <v>417.77517069999999</v>
      </c>
      <c r="K212" s="87">
        <v>493.73429263999998</v>
      </c>
      <c r="L212" s="87">
        <v>569.69341458999997</v>
      </c>
    </row>
    <row r="213" spans="1:12" ht="12.75" customHeight="1" x14ac:dyDescent="0.2">
      <c r="A213" s="86" t="s">
        <v>159</v>
      </c>
      <c r="B213" s="86">
        <v>12</v>
      </c>
      <c r="C213" s="87">
        <v>742.67385337999997</v>
      </c>
      <c r="D213" s="87">
        <v>735.58373314999994</v>
      </c>
      <c r="E213" s="87">
        <v>0</v>
      </c>
      <c r="F213" s="87">
        <v>73.558373320000001</v>
      </c>
      <c r="G213" s="87">
        <v>183.89593328999999</v>
      </c>
      <c r="H213" s="87">
        <v>367.79186657999998</v>
      </c>
      <c r="I213" s="87">
        <v>0</v>
      </c>
      <c r="J213" s="87">
        <v>404.57105323000002</v>
      </c>
      <c r="K213" s="87">
        <v>478.12942655000001</v>
      </c>
      <c r="L213" s="87">
        <v>551.68779986000004</v>
      </c>
    </row>
    <row r="214" spans="1:12" ht="12.75" customHeight="1" x14ac:dyDescent="0.2">
      <c r="A214" s="86" t="s">
        <v>159</v>
      </c>
      <c r="B214" s="86">
        <v>13</v>
      </c>
      <c r="C214" s="87">
        <v>751.07628952000005</v>
      </c>
      <c r="D214" s="87">
        <v>742.06706907</v>
      </c>
      <c r="E214" s="87">
        <v>0</v>
      </c>
      <c r="F214" s="87">
        <v>74.206706909999994</v>
      </c>
      <c r="G214" s="87">
        <v>185.51676727</v>
      </c>
      <c r="H214" s="87">
        <v>371.03353454000001</v>
      </c>
      <c r="I214" s="87">
        <v>0</v>
      </c>
      <c r="J214" s="87">
        <v>408.13688798999999</v>
      </c>
      <c r="K214" s="87">
        <v>482.34359490000003</v>
      </c>
      <c r="L214" s="87">
        <v>556.55030180000006</v>
      </c>
    </row>
    <row r="215" spans="1:12" ht="12.75" customHeight="1" x14ac:dyDescent="0.2">
      <c r="A215" s="86" t="s">
        <v>159</v>
      </c>
      <c r="B215" s="86">
        <v>14</v>
      </c>
      <c r="C215" s="87">
        <v>756.91386184999999</v>
      </c>
      <c r="D215" s="87">
        <v>751.38079454000001</v>
      </c>
      <c r="E215" s="87">
        <v>0</v>
      </c>
      <c r="F215" s="87">
        <v>75.138079450000006</v>
      </c>
      <c r="G215" s="87">
        <v>187.84519864000001</v>
      </c>
      <c r="H215" s="87">
        <v>375.69039727000001</v>
      </c>
      <c r="I215" s="87">
        <v>0</v>
      </c>
      <c r="J215" s="87">
        <v>413.25943699999999</v>
      </c>
      <c r="K215" s="87">
        <v>488.39751645000001</v>
      </c>
      <c r="L215" s="87">
        <v>563.53559590999998</v>
      </c>
    </row>
    <row r="216" spans="1:12" ht="12.75" customHeight="1" x14ac:dyDescent="0.2">
      <c r="A216" s="86" t="s">
        <v>159</v>
      </c>
      <c r="B216" s="86">
        <v>15</v>
      </c>
      <c r="C216" s="87">
        <v>758.14208765000001</v>
      </c>
      <c r="D216" s="87">
        <v>753.68968165000001</v>
      </c>
      <c r="E216" s="87">
        <v>0</v>
      </c>
      <c r="F216" s="87">
        <v>75.368968170000002</v>
      </c>
      <c r="G216" s="87">
        <v>188.42242041</v>
      </c>
      <c r="H216" s="87">
        <v>376.84484083000001</v>
      </c>
      <c r="I216" s="87">
        <v>0</v>
      </c>
      <c r="J216" s="87">
        <v>414.52932491000001</v>
      </c>
      <c r="K216" s="87">
        <v>489.89829307000002</v>
      </c>
      <c r="L216" s="87">
        <v>565.26726124000004</v>
      </c>
    </row>
    <row r="217" spans="1:12" ht="12.75" customHeight="1" x14ac:dyDescent="0.2">
      <c r="A217" s="86" t="s">
        <v>159</v>
      </c>
      <c r="B217" s="86">
        <v>16</v>
      </c>
      <c r="C217" s="87">
        <v>758.80815113000006</v>
      </c>
      <c r="D217" s="87">
        <v>753.55003294999995</v>
      </c>
      <c r="E217" s="87">
        <v>0</v>
      </c>
      <c r="F217" s="87">
        <v>75.355003300000007</v>
      </c>
      <c r="G217" s="87">
        <v>188.38750823999999</v>
      </c>
      <c r="H217" s="87">
        <v>376.77501647999998</v>
      </c>
      <c r="I217" s="87">
        <v>0</v>
      </c>
      <c r="J217" s="87">
        <v>414.45251811999998</v>
      </c>
      <c r="K217" s="87">
        <v>489.80752142</v>
      </c>
      <c r="L217" s="87">
        <v>565.16252470999996</v>
      </c>
    </row>
    <row r="218" spans="1:12" ht="12.75" customHeight="1" x14ac:dyDescent="0.2">
      <c r="A218" s="86" t="s">
        <v>159</v>
      </c>
      <c r="B218" s="86">
        <v>17</v>
      </c>
      <c r="C218" s="87">
        <v>755.72208766999995</v>
      </c>
      <c r="D218" s="87">
        <v>751.56150060000004</v>
      </c>
      <c r="E218" s="87">
        <v>0</v>
      </c>
      <c r="F218" s="87">
        <v>75.156150060000002</v>
      </c>
      <c r="G218" s="87">
        <v>187.89037515000001</v>
      </c>
      <c r="H218" s="87">
        <v>375.78075030000002</v>
      </c>
      <c r="I218" s="87">
        <v>0</v>
      </c>
      <c r="J218" s="87">
        <v>413.35882533</v>
      </c>
      <c r="K218" s="87">
        <v>488.51497539000002</v>
      </c>
      <c r="L218" s="87">
        <v>563.67112544999998</v>
      </c>
    </row>
    <row r="219" spans="1:12" ht="12.75" customHeight="1" x14ac:dyDescent="0.2">
      <c r="A219" s="86" t="s">
        <v>159</v>
      </c>
      <c r="B219" s="86">
        <v>18</v>
      </c>
      <c r="C219" s="87">
        <v>756.36530530000005</v>
      </c>
      <c r="D219" s="87">
        <v>752.37629091999997</v>
      </c>
      <c r="E219" s="87">
        <v>0</v>
      </c>
      <c r="F219" s="87">
        <v>75.237629089999999</v>
      </c>
      <c r="G219" s="87">
        <v>188.09407272999999</v>
      </c>
      <c r="H219" s="87">
        <v>376.18814545999999</v>
      </c>
      <c r="I219" s="87">
        <v>0</v>
      </c>
      <c r="J219" s="87">
        <v>413.80696001000001</v>
      </c>
      <c r="K219" s="87">
        <v>489.0445891</v>
      </c>
      <c r="L219" s="87">
        <v>564.28221818999998</v>
      </c>
    </row>
    <row r="220" spans="1:12" ht="12.75" customHeight="1" x14ac:dyDescent="0.2">
      <c r="A220" s="86" t="s">
        <v>159</v>
      </c>
      <c r="B220" s="86">
        <v>19</v>
      </c>
      <c r="C220" s="87">
        <v>801.57408015999999</v>
      </c>
      <c r="D220" s="87">
        <v>797.59029518</v>
      </c>
      <c r="E220" s="87">
        <v>0</v>
      </c>
      <c r="F220" s="87">
        <v>79.759029519999999</v>
      </c>
      <c r="G220" s="87">
        <v>199.3975738</v>
      </c>
      <c r="H220" s="87">
        <v>398.79514759</v>
      </c>
      <c r="I220" s="87">
        <v>0</v>
      </c>
      <c r="J220" s="87">
        <v>438.67466235000001</v>
      </c>
      <c r="K220" s="87">
        <v>518.43369186999996</v>
      </c>
      <c r="L220" s="87">
        <v>598.19272138999997</v>
      </c>
    </row>
    <row r="221" spans="1:12" ht="12.75" customHeight="1" x14ac:dyDescent="0.2">
      <c r="A221" s="86" t="s">
        <v>159</v>
      </c>
      <c r="B221" s="86">
        <v>20</v>
      </c>
      <c r="C221" s="87">
        <v>796.43782021000004</v>
      </c>
      <c r="D221" s="87">
        <v>792.44212646000005</v>
      </c>
      <c r="E221" s="87">
        <v>0</v>
      </c>
      <c r="F221" s="87">
        <v>79.244212649999994</v>
      </c>
      <c r="G221" s="87">
        <v>198.11053161999999</v>
      </c>
      <c r="H221" s="87">
        <v>396.22106323000003</v>
      </c>
      <c r="I221" s="87">
        <v>0</v>
      </c>
      <c r="J221" s="87">
        <v>435.84316955000003</v>
      </c>
      <c r="K221" s="87">
        <v>515.08738219999998</v>
      </c>
      <c r="L221" s="87">
        <v>594.33159484999999</v>
      </c>
    </row>
    <row r="222" spans="1:12" ht="12.75" customHeight="1" x14ac:dyDescent="0.2">
      <c r="A222" s="86" t="s">
        <v>159</v>
      </c>
      <c r="B222" s="86">
        <v>21</v>
      </c>
      <c r="C222" s="87">
        <v>794.05932542000005</v>
      </c>
      <c r="D222" s="87">
        <v>789.50716010999997</v>
      </c>
      <c r="E222" s="87">
        <v>0</v>
      </c>
      <c r="F222" s="87">
        <v>78.950716009999994</v>
      </c>
      <c r="G222" s="87">
        <v>197.37679003</v>
      </c>
      <c r="H222" s="87">
        <v>394.75358005999999</v>
      </c>
      <c r="I222" s="87">
        <v>0</v>
      </c>
      <c r="J222" s="87">
        <v>434.22893806000002</v>
      </c>
      <c r="K222" s="87">
        <v>513.17965406999997</v>
      </c>
      <c r="L222" s="87">
        <v>592.13037008000003</v>
      </c>
    </row>
    <row r="223" spans="1:12" ht="12.75" customHeight="1" x14ac:dyDescent="0.2">
      <c r="A223" s="86" t="s">
        <v>159</v>
      </c>
      <c r="B223" s="86">
        <v>22</v>
      </c>
      <c r="C223" s="87">
        <v>814.73233542000003</v>
      </c>
      <c r="D223" s="87">
        <v>809.18755657999998</v>
      </c>
      <c r="E223" s="87">
        <v>0</v>
      </c>
      <c r="F223" s="87">
        <v>80.918755660000002</v>
      </c>
      <c r="G223" s="87">
        <v>202.29688915</v>
      </c>
      <c r="H223" s="87">
        <v>404.59377828999999</v>
      </c>
      <c r="I223" s="87">
        <v>0</v>
      </c>
      <c r="J223" s="87">
        <v>445.05315611999998</v>
      </c>
      <c r="K223" s="87">
        <v>525.97191178000003</v>
      </c>
      <c r="L223" s="87">
        <v>606.89066744000002</v>
      </c>
    </row>
    <row r="224" spans="1:12" ht="12.75" customHeight="1" x14ac:dyDescent="0.2">
      <c r="A224" s="86" t="s">
        <v>159</v>
      </c>
      <c r="B224" s="86">
        <v>23</v>
      </c>
      <c r="C224" s="87">
        <v>857.54823608000004</v>
      </c>
      <c r="D224" s="87">
        <v>852.93356999000002</v>
      </c>
      <c r="E224" s="87">
        <v>0</v>
      </c>
      <c r="F224" s="87">
        <v>85.293357</v>
      </c>
      <c r="G224" s="87">
        <v>213.23339250000001</v>
      </c>
      <c r="H224" s="87">
        <v>426.46678500000002</v>
      </c>
      <c r="I224" s="87">
        <v>0</v>
      </c>
      <c r="J224" s="87">
        <v>469.11346349000002</v>
      </c>
      <c r="K224" s="87">
        <v>554.40682048999997</v>
      </c>
      <c r="L224" s="87">
        <v>639.70017748999999</v>
      </c>
    </row>
    <row r="225" spans="1:12" ht="12.75" customHeight="1" x14ac:dyDescent="0.2">
      <c r="A225" s="86" t="s">
        <v>159</v>
      </c>
      <c r="B225" s="86">
        <v>24</v>
      </c>
      <c r="C225" s="87">
        <v>901.33280495999998</v>
      </c>
      <c r="D225" s="87">
        <v>896.88635148000003</v>
      </c>
      <c r="E225" s="87">
        <v>0</v>
      </c>
      <c r="F225" s="87">
        <v>89.688635149999996</v>
      </c>
      <c r="G225" s="87">
        <v>224.22158787000001</v>
      </c>
      <c r="H225" s="87">
        <v>448.44317574000002</v>
      </c>
      <c r="I225" s="87">
        <v>0</v>
      </c>
      <c r="J225" s="87">
        <v>493.28749331</v>
      </c>
      <c r="K225" s="87">
        <v>582.97612846000004</v>
      </c>
      <c r="L225" s="87">
        <v>672.66476361000002</v>
      </c>
    </row>
    <row r="226" spans="1:12" ht="12.75" customHeight="1" x14ac:dyDescent="0.2">
      <c r="A226" s="86" t="s">
        <v>160</v>
      </c>
      <c r="B226" s="86">
        <v>1</v>
      </c>
      <c r="C226" s="87">
        <v>980.44633334000002</v>
      </c>
      <c r="D226" s="87">
        <v>975.82202201999996</v>
      </c>
      <c r="E226" s="87">
        <v>0</v>
      </c>
      <c r="F226" s="87">
        <v>97.582202199999998</v>
      </c>
      <c r="G226" s="87">
        <v>243.95550550999999</v>
      </c>
      <c r="H226" s="87">
        <v>487.91101100999998</v>
      </c>
      <c r="I226" s="87">
        <v>0</v>
      </c>
      <c r="J226" s="87">
        <v>536.70211211000003</v>
      </c>
      <c r="K226" s="87">
        <v>634.28431431000001</v>
      </c>
      <c r="L226" s="87">
        <v>731.86651652</v>
      </c>
    </row>
    <row r="227" spans="1:12" ht="12.75" customHeight="1" x14ac:dyDescent="0.2">
      <c r="A227" s="86" t="s">
        <v>160</v>
      </c>
      <c r="B227" s="86">
        <v>2</v>
      </c>
      <c r="C227" s="87">
        <v>1048.16039277</v>
      </c>
      <c r="D227" s="87">
        <v>1043.2064922699999</v>
      </c>
      <c r="E227" s="87">
        <v>0</v>
      </c>
      <c r="F227" s="87">
        <v>104.32064923</v>
      </c>
      <c r="G227" s="87">
        <v>260.80162307000001</v>
      </c>
      <c r="H227" s="87">
        <v>521.60324614000001</v>
      </c>
      <c r="I227" s="87">
        <v>0</v>
      </c>
      <c r="J227" s="87">
        <v>573.76357074999999</v>
      </c>
      <c r="K227" s="87">
        <v>678.08421997999994</v>
      </c>
      <c r="L227" s="87">
        <v>782.40486920000001</v>
      </c>
    </row>
    <row r="228" spans="1:12" ht="12.75" customHeight="1" x14ac:dyDescent="0.2">
      <c r="A228" s="86" t="s">
        <v>160</v>
      </c>
      <c r="B228" s="86">
        <v>3</v>
      </c>
      <c r="C228" s="87">
        <v>1105.0026051499999</v>
      </c>
      <c r="D228" s="87">
        <v>1099.7705574500001</v>
      </c>
      <c r="E228" s="87">
        <v>0</v>
      </c>
      <c r="F228" s="87">
        <v>109.97705575000001</v>
      </c>
      <c r="G228" s="87">
        <v>274.94263935999999</v>
      </c>
      <c r="H228" s="87">
        <v>549.88527872999998</v>
      </c>
      <c r="I228" s="87">
        <v>0</v>
      </c>
      <c r="J228" s="87">
        <v>604.87380659999997</v>
      </c>
      <c r="K228" s="87">
        <v>714.85086234000005</v>
      </c>
      <c r="L228" s="87">
        <v>824.82791809000003</v>
      </c>
    </row>
    <row r="229" spans="1:12" ht="12.75" customHeight="1" x14ac:dyDescent="0.2">
      <c r="A229" s="86" t="s">
        <v>160</v>
      </c>
      <c r="B229" s="86">
        <v>4</v>
      </c>
      <c r="C229" s="87">
        <v>1106.07251071</v>
      </c>
      <c r="D229" s="87">
        <v>1100.8684055199999</v>
      </c>
      <c r="E229" s="87">
        <v>0</v>
      </c>
      <c r="F229" s="87">
        <v>110.08684055000001</v>
      </c>
      <c r="G229" s="87">
        <v>275.21710137999997</v>
      </c>
      <c r="H229" s="87">
        <v>550.43420275999995</v>
      </c>
      <c r="I229" s="87">
        <v>0</v>
      </c>
      <c r="J229" s="87">
        <v>605.47762304000003</v>
      </c>
      <c r="K229" s="87">
        <v>715.56446358999995</v>
      </c>
      <c r="L229" s="87">
        <v>825.65130413999998</v>
      </c>
    </row>
    <row r="230" spans="1:12" ht="12.75" customHeight="1" x14ac:dyDescent="0.2">
      <c r="A230" s="86" t="s">
        <v>160</v>
      </c>
      <c r="B230" s="86">
        <v>5</v>
      </c>
      <c r="C230" s="87">
        <v>1107.6306147600001</v>
      </c>
      <c r="D230" s="87">
        <v>1102.30636798</v>
      </c>
      <c r="E230" s="87">
        <v>0</v>
      </c>
      <c r="F230" s="87">
        <v>110.2306368</v>
      </c>
      <c r="G230" s="87">
        <v>275.57659200000001</v>
      </c>
      <c r="H230" s="87">
        <v>551.15318399</v>
      </c>
      <c r="I230" s="87">
        <v>0</v>
      </c>
      <c r="J230" s="87">
        <v>606.26850238999998</v>
      </c>
      <c r="K230" s="87">
        <v>716.49913919000005</v>
      </c>
      <c r="L230" s="87">
        <v>826.72977599000001</v>
      </c>
    </row>
    <row r="231" spans="1:12" ht="12.75" customHeight="1" x14ac:dyDescent="0.2">
      <c r="A231" s="86" t="s">
        <v>160</v>
      </c>
      <c r="B231" s="86">
        <v>6</v>
      </c>
      <c r="C231" s="87">
        <v>1102.26966032</v>
      </c>
      <c r="D231" s="87">
        <v>1097.0652069099999</v>
      </c>
      <c r="E231" s="87">
        <v>0</v>
      </c>
      <c r="F231" s="87">
        <v>109.70652069</v>
      </c>
      <c r="G231" s="87">
        <v>274.26630173000001</v>
      </c>
      <c r="H231" s="87">
        <v>548.53260346000002</v>
      </c>
      <c r="I231" s="87">
        <v>0</v>
      </c>
      <c r="J231" s="87">
        <v>603.38586380000004</v>
      </c>
      <c r="K231" s="87">
        <v>713.09238448999997</v>
      </c>
      <c r="L231" s="87">
        <v>822.79890518000002</v>
      </c>
    </row>
    <row r="232" spans="1:12" ht="12.75" customHeight="1" x14ac:dyDescent="0.2">
      <c r="A232" s="86" t="s">
        <v>160</v>
      </c>
      <c r="B232" s="86">
        <v>7</v>
      </c>
      <c r="C232" s="87">
        <v>1113.9112041599999</v>
      </c>
      <c r="D232" s="87">
        <v>1108.58151787</v>
      </c>
      <c r="E232" s="87">
        <v>0</v>
      </c>
      <c r="F232" s="87">
        <v>110.85815178999999</v>
      </c>
      <c r="G232" s="87">
        <v>277.14537947000002</v>
      </c>
      <c r="H232" s="87">
        <v>554.29075894000005</v>
      </c>
      <c r="I232" s="87">
        <v>0</v>
      </c>
      <c r="J232" s="87">
        <v>609.71983482999997</v>
      </c>
      <c r="K232" s="87">
        <v>720.57798662000005</v>
      </c>
      <c r="L232" s="87">
        <v>831.4361384</v>
      </c>
    </row>
    <row r="233" spans="1:12" ht="12.75" customHeight="1" x14ac:dyDescent="0.2">
      <c r="A233" s="86" t="s">
        <v>160</v>
      </c>
      <c r="B233" s="86">
        <v>8</v>
      </c>
      <c r="C233" s="87">
        <v>1054.1720468799999</v>
      </c>
      <c r="D233" s="87">
        <v>1048.9899403500001</v>
      </c>
      <c r="E233" s="87">
        <v>0</v>
      </c>
      <c r="F233" s="87">
        <v>104.89899404000001</v>
      </c>
      <c r="G233" s="87">
        <v>262.24748509</v>
      </c>
      <c r="H233" s="87">
        <v>524.49497018</v>
      </c>
      <c r="I233" s="87">
        <v>0</v>
      </c>
      <c r="J233" s="87">
        <v>576.94446718999995</v>
      </c>
      <c r="K233" s="87">
        <v>681.84346123</v>
      </c>
      <c r="L233" s="87">
        <v>786.74245526000004</v>
      </c>
    </row>
    <row r="234" spans="1:12" ht="12.75" customHeight="1" x14ac:dyDescent="0.2">
      <c r="A234" s="86" t="s">
        <v>160</v>
      </c>
      <c r="B234" s="86">
        <v>9</v>
      </c>
      <c r="C234" s="87">
        <v>968.62761141999999</v>
      </c>
      <c r="D234" s="87">
        <v>963.98182883000004</v>
      </c>
      <c r="E234" s="87">
        <v>0</v>
      </c>
      <c r="F234" s="87">
        <v>96.398182879999993</v>
      </c>
      <c r="G234" s="87">
        <v>240.99545721000001</v>
      </c>
      <c r="H234" s="87">
        <v>481.99091442000002</v>
      </c>
      <c r="I234" s="87">
        <v>0</v>
      </c>
      <c r="J234" s="87">
        <v>530.19000586000004</v>
      </c>
      <c r="K234" s="87">
        <v>626.58818873999996</v>
      </c>
      <c r="L234" s="87">
        <v>722.98637162</v>
      </c>
    </row>
    <row r="235" spans="1:12" ht="12.75" customHeight="1" x14ac:dyDescent="0.2">
      <c r="A235" s="86" t="s">
        <v>160</v>
      </c>
      <c r="B235" s="86">
        <v>10</v>
      </c>
      <c r="C235" s="87">
        <v>830.55450653000003</v>
      </c>
      <c r="D235" s="87">
        <v>826.52175946</v>
      </c>
      <c r="E235" s="87">
        <v>0</v>
      </c>
      <c r="F235" s="87">
        <v>82.65217595</v>
      </c>
      <c r="G235" s="87">
        <v>206.63043987</v>
      </c>
      <c r="H235" s="87">
        <v>413.26087973</v>
      </c>
      <c r="I235" s="87">
        <v>0</v>
      </c>
      <c r="J235" s="87">
        <v>454.5869677</v>
      </c>
      <c r="K235" s="87">
        <v>537.23914364999996</v>
      </c>
      <c r="L235" s="87">
        <v>619.89131959999997</v>
      </c>
    </row>
    <row r="236" spans="1:12" ht="12.75" customHeight="1" x14ac:dyDescent="0.2">
      <c r="A236" s="86" t="s">
        <v>160</v>
      </c>
      <c r="B236" s="86">
        <v>11</v>
      </c>
      <c r="C236" s="87">
        <v>745.53861096000003</v>
      </c>
      <c r="D236" s="87">
        <v>741.88601999000002</v>
      </c>
      <c r="E236" s="87">
        <v>0</v>
      </c>
      <c r="F236" s="87">
        <v>74.188602000000003</v>
      </c>
      <c r="G236" s="87">
        <v>185.47150500000001</v>
      </c>
      <c r="H236" s="87">
        <v>370.94301000000002</v>
      </c>
      <c r="I236" s="87">
        <v>0</v>
      </c>
      <c r="J236" s="87">
        <v>408.03731098999998</v>
      </c>
      <c r="K236" s="87">
        <v>482.22591298999998</v>
      </c>
      <c r="L236" s="87">
        <v>556.41451499000004</v>
      </c>
    </row>
    <row r="237" spans="1:12" ht="12.75" customHeight="1" x14ac:dyDescent="0.2">
      <c r="A237" s="86" t="s">
        <v>160</v>
      </c>
      <c r="B237" s="86">
        <v>12</v>
      </c>
      <c r="C237" s="87">
        <v>704.96978148000005</v>
      </c>
      <c r="D237" s="87">
        <v>701.52196360999994</v>
      </c>
      <c r="E237" s="87">
        <v>0</v>
      </c>
      <c r="F237" s="87">
        <v>70.152196360000005</v>
      </c>
      <c r="G237" s="87">
        <v>175.38049090000001</v>
      </c>
      <c r="H237" s="87">
        <v>350.76098180999998</v>
      </c>
      <c r="I237" s="87">
        <v>0</v>
      </c>
      <c r="J237" s="87">
        <v>385.83707999000001</v>
      </c>
      <c r="K237" s="87">
        <v>455.98927635000001</v>
      </c>
      <c r="L237" s="87">
        <v>526.14147271000002</v>
      </c>
    </row>
    <row r="238" spans="1:12" ht="12.75" customHeight="1" x14ac:dyDescent="0.2">
      <c r="A238" s="86" t="s">
        <v>160</v>
      </c>
      <c r="B238" s="86">
        <v>13</v>
      </c>
      <c r="C238" s="87">
        <v>708.93361785000002</v>
      </c>
      <c r="D238" s="87">
        <v>705.73361453999996</v>
      </c>
      <c r="E238" s="87">
        <v>0</v>
      </c>
      <c r="F238" s="87">
        <v>70.573361449999993</v>
      </c>
      <c r="G238" s="87">
        <v>176.43340363999999</v>
      </c>
      <c r="H238" s="87">
        <v>352.86680726999998</v>
      </c>
      <c r="I238" s="87">
        <v>0</v>
      </c>
      <c r="J238" s="87">
        <v>388.15348799999998</v>
      </c>
      <c r="K238" s="87">
        <v>458.72684944999997</v>
      </c>
      <c r="L238" s="87">
        <v>529.30021091000003</v>
      </c>
    </row>
    <row r="239" spans="1:12" ht="12.75" customHeight="1" x14ac:dyDescent="0.2">
      <c r="A239" s="86" t="s">
        <v>160</v>
      </c>
      <c r="B239" s="86">
        <v>14</v>
      </c>
      <c r="C239" s="87">
        <v>713.26815687999999</v>
      </c>
      <c r="D239" s="87">
        <v>709.97370736000005</v>
      </c>
      <c r="E239" s="87">
        <v>0</v>
      </c>
      <c r="F239" s="87">
        <v>70.997370739999994</v>
      </c>
      <c r="G239" s="87">
        <v>177.49342684000001</v>
      </c>
      <c r="H239" s="87">
        <v>354.98685368000002</v>
      </c>
      <c r="I239" s="87">
        <v>0</v>
      </c>
      <c r="J239" s="87">
        <v>390.48553905</v>
      </c>
      <c r="K239" s="87">
        <v>461.48290978</v>
      </c>
      <c r="L239" s="87">
        <v>532.48028051999995</v>
      </c>
    </row>
    <row r="240" spans="1:12" ht="12.75" customHeight="1" x14ac:dyDescent="0.2">
      <c r="A240" s="86" t="s">
        <v>160</v>
      </c>
      <c r="B240" s="86">
        <v>15</v>
      </c>
      <c r="C240" s="87">
        <v>721.61034285999995</v>
      </c>
      <c r="D240" s="87">
        <v>718.18509010000002</v>
      </c>
      <c r="E240" s="87">
        <v>0</v>
      </c>
      <c r="F240" s="87">
        <v>71.81850901</v>
      </c>
      <c r="G240" s="87">
        <v>179.54627253000001</v>
      </c>
      <c r="H240" s="87">
        <v>359.09254505000001</v>
      </c>
      <c r="I240" s="87">
        <v>0</v>
      </c>
      <c r="J240" s="87">
        <v>395.00179955999999</v>
      </c>
      <c r="K240" s="87">
        <v>466.82030857000001</v>
      </c>
      <c r="L240" s="87">
        <v>538.63881758000002</v>
      </c>
    </row>
    <row r="241" spans="1:12" ht="12.75" customHeight="1" x14ac:dyDescent="0.2">
      <c r="A241" s="86" t="s">
        <v>160</v>
      </c>
      <c r="B241" s="86">
        <v>16</v>
      </c>
      <c r="C241" s="87">
        <v>721.12850245000004</v>
      </c>
      <c r="D241" s="87">
        <v>717.31126056999994</v>
      </c>
      <c r="E241" s="87">
        <v>0</v>
      </c>
      <c r="F241" s="87">
        <v>71.731126059999994</v>
      </c>
      <c r="G241" s="87">
        <v>179.32781514000001</v>
      </c>
      <c r="H241" s="87">
        <v>358.65563028999998</v>
      </c>
      <c r="I241" s="87">
        <v>0</v>
      </c>
      <c r="J241" s="87">
        <v>394.52119331</v>
      </c>
      <c r="K241" s="87">
        <v>466.25231937000001</v>
      </c>
      <c r="L241" s="87">
        <v>537.98344542999996</v>
      </c>
    </row>
    <row r="242" spans="1:12" ht="12.75" customHeight="1" x14ac:dyDescent="0.2">
      <c r="A242" s="86" t="s">
        <v>160</v>
      </c>
      <c r="B242" s="86">
        <v>17</v>
      </c>
      <c r="C242" s="87">
        <v>725.32539965000001</v>
      </c>
      <c r="D242" s="87">
        <v>721.78131003999999</v>
      </c>
      <c r="E242" s="87">
        <v>0</v>
      </c>
      <c r="F242" s="87">
        <v>72.178130999999993</v>
      </c>
      <c r="G242" s="87">
        <v>180.44532751</v>
      </c>
      <c r="H242" s="87">
        <v>360.89065502</v>
      </c>
      <c r="I242" s="87">
        <v>0</v>
      </c>
      <c r="J242" s="87">
        <v>396.97972052</v>
      </c>
      <c r="K242" s="87">
        <v>469.15785153000002</v>
      </c>
      <c r="L242" s="87">
        <v>541.33598253000002</v>
      </c>
    </row>
    <row r="243" spans="1:12" ht="12.75" customHeight="1" x14ac:dyDescent="0.2">
      <c r="A243" s="86" t="s">
        <v>160</v>
      </c>
      <c r="B243" s="86">
        <v>18</v>
      </c>
      <c r="C243" s="87">
        <v>640.23950322999997</v>
      </c>
      <c r="D243" s="87">
        <v>636.93864020000001</v>
      </c>
      <c r="E243" s="87">
        <v>0</v>
      </c>
      <c r="F243" s="87">
        <v>63.693864019999999</v>
      </c>
      <c r="G243" s="87">
        <v>159.23466005</v>
      </c>
      <c r="H243" s="87">
        <v>318.4693201</v>
      </c>
      <c r="I243" s="87">
        <v>0</v>
      </c>
      <c r="J243" s="87">
        <v>350.31625210999999</v>
      </c>
      <c r="K243" s="87">
        <v>414.01011612999997</v>
      </c>
      <c r="L243" s="87">
        <v>477.70398015000001</v>
      </c>
    </row>
    <row r="244" spans="1:12" ht="12.75" customHeight="1" x14ac:dyDescent="0.2">
      <c r="A244" s="86" t="s">
        <v>160</v>
      </c>
      <c r="B244" s="86">
        <v>19</v>
      </c>
      <c r="C244" s="87">
        <v>596.15264577000005</v>
      </c>
      <c r="D244" s="87">
        <v>593.13889897000001</v>
      </c>
      <c r="E244" s="87">
        <v>0</v>
      </c>
      <c r="F244" s="87">
        <v>59.313889899999999</v>
      </c>
      <c r="G244" s="87">
        <v>148.28472474</v>
      </c>
      <c r="H244" s="87">
        <v>296.56944949000001</v>
      </c>
      <c r="I244" s="87">
        <v>0</v>
      </c>
      <c r="J244" s="87">
        <v>326.22639443000003</v>
      </c>
      <c r="K244" s="87">
        <v>385.54028433000002</v>
      </c>
      <c r="L244" s="87">
        <v>444.85417423000001</v>
      </c>
    </row>
    <row r="245" spans="1:12" ht="12.75" customHeight="1" x14ac:dyDescent="0.2">
      <c r="A245" s="86" t="s">
        <v>160</v>
      </c>
      <c r="B245" s="86">
        <v>20</v>
      </c>
      <c r="C245" s="87">
        <v>595.81552106000004</v>
      </c>
      <c r="D245" s="87">
        <v>592.76151974000004</v>
      </c>
      <c r="E245" s="87">
        <v>0</v>
      </c>
      <c r="F245" s="87">
        <v>59.276151970000001</v>
      </c>
      <c r="G245" s="87">
        <v>148.19037994000001</v>
      </c>
      <c r="H245" s="87">
        <v>296.38075987000002</v>
      </c>
      <c r="I245" s="87">
        <v>0</v>
      </c>
      <c r="J245" s="87">
        <v>326.01883586000002</v>
      </c>
      <c r="K245" s="87">
        <v>385.29498783000003</v>
      </c>
      <c r="L245" s="87">
        <v>444.57113980999998</v>
      </c>
    </row>
    <row r="246" spans="1:12" ht="12.75" customHeight="1" x14ac:dyDescent="0.2">
      <c r="A246" s="86" t="s">
        <v>160</v>
      </c>
      <c r="B246" s="86">
        <v>21</v>
      </c>
      <c r="C246" s="87">
        <v>642.76805479999996</v>
      </c>
      <c r="D246" s="87">
        <v>639.27066591000005</v>
      </c>
      <c r="E246" s="87">
        <v>0</v>
      </c>
      <c r="F246" s="87">
        <v>63.927066590000003</v>
      </c>
      <c r="G246" s="87">
        <v>159.81766648000001</v>
      </c>
      <c r="H246" s="87">
        <v>319.63533296000003</v>
      </c>
      <c r="I246" s="87">
        <v>0</v>
      </c>
      <c r="J246" s="87">
        <v>351.59886625000001</v>
      </c>
      <c r="K246" s="87">
        <v>415.52593284</v>
      </c>
      <c r="L246" s="87">
        <v>479.45299942999998</v>
      </c>
    </row>
    <row r="247" spans="1:12" ht="12.75" customHeight="1" x14ac:dyDescent="0.2">
      <c r="A247" s="86" t="s">
        <v>160</v>
      </c>
      <c r="B247" s="86">
        <v>22</v>
      </c>
      <c r="C247" s="87">
        <v>705.07613921999996</v>
      </c>
      <c r="D247" s="87">
        <v>701.02585335000003</v>
      </c>
      <c r="E247" s="87">
        <v>0</v>
      </c>
      <c r="F247" s="87">
        <v>70.102585340000005</v>
      </c>
      <c r="G247" s="87">
        <v>175.25646334000001</v>
      </c>
      <c r="H247" s="87">
        <v>350.51292668000002</v>
      </c>
      <c r="I247" s="87">
        <v>0</v>
      </c>
      <c r="J247" s="87">
        <v>385.56421934000002</v>
      </c>
      <c r="K247" s="87">
        <v>455.66680467999998</v>
      </c>
      <c r="L247" s="87">
        <v>525.76939001000005</v>
      </c>
    </row>
    <row r="248" spans="1:12" ht="12.75" customHeight="1" x14ac:dyDescent="0.2">
      <c r="A248" s="86" t="s">
        <v>160</v>
      </c>
      <c r="B248" s="86">
        <v>23</v>
      </c>
      <c r="C248" s="87">
        <v>814.54770413000006</v>
      </c>
      <c r="D248" s="87">
        <v>810.21786950000001</v>
      </c>
      <c r="E248" s="87">
        <v>0</v>
      </c>
      <c r="F248" s="87">
        <v>81.021786950000006</v>
      </c>
      <c r="G248" s="87">
        <v>202.55446738000001</v>
      </c>
      <c r="H248" s="87">
        <v>405.10893475</v>
      </c>
      <c r="I248" s="87">
        <v>0</v>
      </c>
      <c r="J248" s="87">
        <v>445.61982823</v>
      </c>
      <c r="K248" s="87">
        <v>526.64161518000003</v>
      </c>
      <c r="L248" s="87">
        <v>607.66340213000001</v>
      </c>
    </row>
    <row r="249" spans="1:12" ht="12.75" customHeight="1" x14ac:dyDescent="0.2">
      <c r="A249" s="86" t="s">
        <v>160</v>
      </c>
      <c r="B249" s="86">
        <v>24</v>
      </c>
      <c r="C249" s="87">
        <v>922.61144931000001</v>
      </c>
      <c r="D249" s="87">
        <v>917.78603031</v>
      </c>
      <c r="E249" s="87">
        <v>0</v>
      </c>
      <c r="F249" s="87">
        <v>91.778603029999999</v>
      </c>
      <c r="G249" s="87">
        <v>229.44650758</v>
      </c>
      <c r="H249" s="87">
        <v>458.89301516</v>
      </c>
      <c r="I249" s="87">
        <v>0</v>
      </c>
      <c r="J249" s="87">
        <v>504.78231667</v>
      </c>
      <c r="K249" s="87">
        <v>596.5609197</v>
      </c>
      <c r="L249" s="87">
        <v>688.33952273</v>
      </c>
    </row>
    <row r="250" spans="1:12" ht="12.75" customHeight="1" x14ac:dyDescent="0.2">
      <c r="A250" s="86" t="s">
        <v>161</v>
      </c>
      <c r="B250" s="86">
        <v>1</v>
      </c>
      <c r="C250" s="87">
        <v>889.38532141999997</v>
      </c>
      <c r="D250" s="87">
        <v>885.20758765999994</v>
      </c>
      <c r="E250" s="87">
        <v>0</v>
      </c>
      <c r="F250" s="87">
        <v>88.52075877</v>
      </c>
      <c r="G250" s="87">
        <v>221.30189691999999</v>
      </c>
      <c r="H250" s="87">
        <v>442.60379382999997</v>
      </c>
      <c r="I250" s="87">
        <v>0</v>
      </c>
      <c r="J250" s="87">
        <v>486.86417320999999</v>
      </c>
      <c r="K250" s="87">
        <v>575.38493198000003</v>
      </c>
      <c r="L250" s="87">
        <v>663.90569074999996</v>
      </c>
    </row>
    <row r="251" spans="1:12" ht="12.75" customHeight="1" x14ac:dyDescent="0.2">
      <c r="A251" s="86" t="s">
        <v>161</v>
      </c>
      <c r="B251" s="86">
        <v>2</v>
      </c>
      <c r="C251" s="87">
        <v>967.84243849999996</v>
      </c>
      <c r="D251" s="87">
        <v>963.17827528999999</v>
      </c>
      <c r="E251" s="87">
        <v>0</v>
      </c>
      <c r="F251" s="87">
        <v>96.317827530000002</v>
      </c>
      <c r="G251" s="87">
        <v>240.79456881999999</v>
      </c>
      <c r="H251" s="87">
        <v>481.58913765</v>
      </c>
      <c r="I251" s="87">
        <v>0</v>
      </c>
      <c r="J251" s="87">
        <v>529.74805141000002</v>
      </c>
      <c r="K251" s="87">
        <v>626.06587893999995</v>
      </c>
      <c r="L251" s="87">
        <v>722.38370646999999</v>
      </c>
    </row>
    <row r="252" spans="1:12" ht="12.75" customHeight="1" x14ac:dyDescent="0.2">
      <c r="A252" s="86" t="s">
        <v>161</v>
      </c>
      <c r="B252" s="86">
        <v>3</v>
      </c>
      <c r="C252" s="87">
        <v>1079.13910794</v>
      </c>
      <c r="D252" s="87">
        <v>1073.43673066</v>
      </c>
      <c r="E252" s="87">
        <v>0</v>
      </c>
      <c r="F252" s="87">
        <v>107.34367306999999</v>
      </c>
      <c r="G252" s="87">
        <v>268.35918267</v>
      </c>
      <c r="H252" s="87">
        <v>536.71836532999998</v>
      </c>
      <c r="I252" s="87">
        <v>0</v>
      </c>
      <c r="J252" s="87">
        <v>590.39020186000005</v>
      </c>
      <c r="K252" s="87">
        <v>697.73387492999996</v>
      </c>
      <c r="L252" s="87">
        <v>805.07754799999998</v>
      </c>
    </row>
    <row r="253" spans="1:12" ht="12.75" customHeight="1" x14ac:dyDescent="0.2">
      <c r="A253" s="86" t="s">
        <v>161</v>
      </c>
      <c r="B253" s="86">
        <v>4</v>
      </c>
      <c r="C253" s="87">
        <v>1098.09208893</v>
      </c>
      <c r="D253" s="87">
        <v>1091.8916165099999</v>
      </c>
      <c r="E253" s="87">
        <v>0</v>
      </c>
      <c r="F253" s="87">
        <v>109.18916165</v>
      </c>
      <c r="G253" s="87">
        <v>272.97290413000002</v>
      </c>
      <c r="H253" s="87">
        <v>545.94580826000004</v>
      </c>
      <c r="I253" s="87">
        <v>0</v>
      </c>
      <c r="J253" s="87">
        <v>600.54038907999995</v>
      </c>
      <c r="K253" s="87">
        <v>709.72955073000003</v>
      </c>
      <c r="L253" s="87">
        <v>818.91871237999999</v>
      </c>
    </row>
    <row r="254" spans="1:12" ht="12.75" customHeight="1" x14ac:dyDescent="0.2">
      <c r="A254" s="86" t="s">
        <v>161</v>
      </c>
      <c r="B254" s="86">
        <v>5</v>
      </c>
      <c r="C254" s="87">
        <v>1052.03204678</v>
      </c>
      <c r="D254" s="87">
        <v>1045.8005983</v>
      </c>
      <c r="E254" s="87">
        <v>0</v>
      </c>
      <c r="F254" s="87">
        <v>104.58005983</v>
      </c>
      <c r="G254" s="87">
        <v>261.45014958000002</v>
      </c>
      <c r="H254" s="87">
        <v>522.90029915000002</v>
      </c>
      <c r="I254" s="87">
        <v>0</v>
      </c>
      <c r="J254" s="87">
        <v>575.19032906999996</v>
      </c>
      <c r="K254" s="87">
        <v>679.77038889999994</v>
      </c>
      <c r="L254" s="87">
        <v>784.35044873000004</v>
      </c>
    </row>
    <row r="255" spans="1:12" ht="12.75" customHeight="1" x14ac:dyDescent="0.2">
      <c r="A255" s="86" t="s">
        <v>161</v>
      </c>
      <c r="B255" s="86">
        <v>6</v>
      </c>
      <c r="C255" s="87">
        <v>1061.2857247300001</v>
      </c>
      <c r="D255" s="87">
        <v>1055.07509271</v>
      </c>
      <c r="E255" s="87">
        <v>0</v>
      </c>
      <c r="F255" s="87">
        <v>105.50750927</v>
      </c>
      <c r="G255" s="87">
        <v>263.76877317999998</v>
      </c>
      <c r="H255" s="87">
        <v>527.53754635999996</v>
      </c>
      <c r="I255" s="87">
        <v>0</v>
      </c>
      <c r="J255" s="87">
        <v>580.29130098999997</v>
      </c>
      <c r="K255" s="87">
        <v>685.79881025999998</v>
      </c>
      <c r="L255" s="87">
        <v>791.30631953</v>
      </c>
    </row>
    <row r="256" spans="1:12" ht="12.75" customHeight="1" x14ac:dyDescent="0.2">
      <c r="A256" s="86" t="s">
        <v>161</v>
      </c>
      <c r="B256" s="86">
        <v>7</v>
      </c>
      <c r="C256" s="87">
        <v>1042.1924247500001</v>
      </c>
      <c r="D256" s="87">
        <v>1036.3547303800001</v>
      </c>
      <c r="E256" s="87">
        <v>0</v>
      </c>
      <c r="F256" s="87">
        <v>103.63547303999999</v>
      </c>
      <c r="G256" s="87">
        <v>259.08868260000003</v>
      </c>
      <c r="H256" s="87">
        <v>518.17736519000005</v>
      </c>
      <c r="I256" s="87">
        <v>0</v>
      </c>
      <c r="J256" s="87">
        <v>569.99510170999997</v>
      </c>
      <c r="K256" s="87">
        <v>673.63057475000005</v>
      </c>
      <c r="L256" s="87">
        <v>777.26604779000002</v>
      </c>
    </row>
    <row r="257" spans="1:12" ht="12.75" customHeight="1" x14ac:dyDescent="0.2">
      <c r="A257" s="86" t="s">
        <v>161</v>
      </c>
      <c r="B257" s="86">
        <v>8</v>
      </c>
      <c r="C257" s="87">
        <v>983.09072489000005</v>
      </c>
      <c r="D257" s="87">
        <v>977.67679174</v>
      </c>
      <c r="E257" s="87">
        <v>0</v>
      </c>
      <c r="F257" s="87">
        <v>97.767679169999994</v>
      </c>
      <c r="G257" s="87">
        <v>244.41919794</v>
      </c>
      <c r="H257" s="87">
        <v>488.83839587</v>
      </c>
      <c r="I257" s="87">
        <v>0</v>
      </c>
      <c r="J257" s="87">
        <v>537.72223545999998</v>
      </c>
      <c r="K257" s="87">
        <v>635.48991463000004</v>
      </c>
      <c r="L257" s="87">
        <v>733.25759381</v>
      </c>
    </row>
    <row r="258" spans="1:12" ht="12.75" customHeight="1" x14ac:dyDescent="0.2">
      <c r="A258" s="86" t="s">
        <v>161</v>
      </c>
      <c r="B258" s="86">
        <v>9</v>
      </c>
      <c r="C258" s="87">
        <v>903.50492116999999</v>
      </c>
      <c r="D258" s="87">
        <v>898.51257820000001</v>
      </c>
      <c r="E258" s="87">
        <v>0</v>
      </c>
      <c r="F258" s="87">
        <v>89.851257820000001</v>
      </c>
      <c r="G258" s="87">
        <v>224.62814455</v>
      </c>
      <c r="H258" s="87">
        <v>449.2562891</v>
      </c>
      <c r="I258" s="87">
        <v>0</v>
      </c>
      <c r="J258" s="87">
        <v>494.18191801</v>
      </c>
      <c r="K258" s="87">
        <v>584.03317583</v>
      </c>
      <c r="L258" s="87">
        <v>673.88443365000001</v>
      </c>
    </row>
    <row r="259" spans="1:12" ht="12.75" customHeight="1" x14ac:dyDescent="0.2">
      <c r="A259" s="86" t="s">
        <v>161</v>
      </c>
      <c r="B259" s="86">
        <v>10</v>
      </c>
      <c r="C259" s="87">
        <v>810.5887917</v>
      </c>
      <c r="D259" s="87">
        <v>806.60719568000002</v>
      </c>
      <c r="E259" s="87">
        <v>0</v>
      </c>
      <c r="F259" s="87">
        <v>80.660719569999998</v>
      </c>
      <c r="G259" s="87">
        <v>201.65179892</v>
      </c>
      <c r="H259" s="87">
        <v>403.30359784000001</v>
      </c>
      <c r="I259" s="87">
        <v>0</v>
      </c>
      <c r="J259" s="87">
        <v>443.63395761999999</v>
      </c>
      <c r="K259" s="87">
        <v>524.29467719000002</v>
      </c>
      <c r="L259" s="87">
        <v>604.95539675999999</v>
      </c>
    </row>
    <row r="260" spans="1:12" ht="12.75" customHeight="1" x14ac:dyDescent="0.2">
      <c r="A260" s="86" t="s">
        <v>161</v>
      </c>
      <c r="B260" s="86">
        <v>11</v>
      </c>
      <c r="C260" s="87">
        <v>811.44901084000003</v>
      </c>
      <c r="D260" s="87">
        <v>805.95957727999996</v>
      </c>
      <c r="E260" s="87">
        <v>0</v>
      </c>
      <c r="F260" s="87">
        <v>80.595957729999995</v>
      </c>
      <c r="G260" s="87">
        <v>201.48989431999999</v>
      </c>
      <c r="H260" s="87">
        <v>402.97978863999998</v>
      </c>
      <c r="I260" s="87">
        <v>0</v>
      </c>
      <c r="J260" s="87">
        <v>443.27776749999998</v>
      </c>
      <c r="K260" s="87">
        <v>523.87372522999999</v>
      </c>
      <c r="L260" s="87">
        <v>604.46968296</v>
      </c>
    </row>
    <row r="261" spans="1:12" ht="12.75" customHeight="1" x14ac:dyDescent="0.2">
      <c r="A261" s="86" t="s">
        <v>161</v>
      </c>
      <c r="B261" s="86">
        <v>12</v>
      </c>
      <c r="C261" s="87">
        <v>807.71629527000005</v>
      </c>
      <c r="D261" s="87">
        <v>801.68072841000003</v>
      </c>
      <c r="E261" s="87">
        <v>0</v>
      </c>
      <c r="F261" s="87">
        <v>80.168072839999994</v>
      </c>
      <c r="G261" s="87">
        <v>200.42018210000001</v>
      </c>
      <c r="H261" s="87">
        <v>400.84036421000002</v>
      </c>
      <c r="I261" s="87">
        <v>0</v>
      </c>
      <c r="J261" s="87">
        <v>440.92440062999998</v>
      </c>
      <c r="K261" s="87">
        <v>521.09247346999996</v>
      </c>
      <c r="L261" s="87">
        <v>601.26054631</v>
      </c>
    </row>
    <row r="262" spans="1:12" ht="12.75" customHeight="1" x14ac:dyDescent="0.2">
      <c r="A262" s="86" t="s">
        <v>161</v>
      </c>
      <c r="B262" s="86">
        <v>13</v>
      </c>
      <c r="C262" s="87">
        <v>804.5870377</v>
      </c>
      <c r="D262" s="87">
        <v>798.01654928000005</v>
      </c>
      <c r="E262" s="87">
        <v>0</v>
      </c>
      <c r="F262" s="87">
        <v>79.801654929999998</v>
      </c>
      <c r="G262" s="87">
        <v>199.50413732000001</v>
      </c>
      <c r="H262" s="87">
        <v>399.00827464000002</v>
      </c>
      <c r="I262" s="87">
        <v>0</v>
      </c>
      <c r="J262" s="87">
        <v>438.90910209999998</v>
      </c>
      <c r="K262" s="87">
        <v>518.71075702999997</v>
      </c>
      <c r="L262" s="87">
        <v>598.51241196000001</v>
      </c>
    </row>
    <row r="263" spans="1:12" ht="12.75" customHeight="1" x14ac:dyDescent="0.2">
      <c r="A263" s="86" t="s">
        <v>161</v>
      </c>
      <c r="B263" s="86">
        <v>14</v>
      </c>
      <c r="C263" s="87">
        <v>813.45917025999995</v>
      </c>
      <c r="D263" s="87">
        <v>806.53168568000001</v>
      </c>
      <c r="E263" s="87">
        <v>0</v>
      </c>
      <c r="F263" s="87">
        <v>80.653168570000005</v>
      </c>
      <c r="G263" s="87">
        <v>201.63292142</v>
      </c>
      <c r="H263" s="87">
        <v>403.26584284</v>
      </c>
      <c r="I263" s="87">
        <v>0</v>
      </c>
      <c r="J263" s="87">
        <v>443.59242712000002</v>
      </c>
      <c r="K263" s="87">
        <v>524.24559568999996</v>
      </c>
      <c r="L263" s="87">
        <v>604.89876426000001</v>
      </c>
    </row>
    <row r="264" spans="1:12" ht="12.75" customHeight="1" x14ac:dyDescent="0.2">
      <c r="A264" s="86" t="s">
        <v>161</v>
      </c>
      <c r="B264" s="86">
        <v>15</v>
      </c>
      <c r="C264" s="87">
        <v>811.95289090000006</v>
      </c>
      <c r="D264" s="87">
        <v>805.32794675000002</v>
      </c>
      <c r="E264" s="87">
        <v>0</v>
      </c>
      <c r="F264" s="87">
        <v>80.532794679999995</v>
      </c>
      <c r="G264" s="87">
        <v>201.33198669000001</v>
      </c>
      <c r="H264" s="87">
        <v>402.66397338000002</v>
      </c>
      <c r="I264" s="87">
        <v>0</v>
      </c>
      <c r="J264" s="87">
        <v>442.93037070999998</v>
      </c>
      <c r="K264" s="87">
        <v>523.46316538999997</v>
      </c>
      <c r="L264" s="87">
        <v>603.99596006000002</v>
      </c>
    </row>
    <row r="265" spans="1:12" ht="12.75" customHeight="1" x14ac:dyDescent="0.2">
      <c r="A265" s="86" t="s">
        <v>161</v>
      </c>
      <c r="B265" s="86">
        <v>16</v>
      </c>
      <c r="C265" s="87">
        <v>814.98557488999995</v>
      </c>
      <c r="D265" s="87">
        <v>808.74443469000005</v>
      </c>
      <c r="E265" s="87">
        <v>0</v>
      </c>
      <c r="F265" s="87">
        <v>80.874443470000003</v>
      </c>
      <c r="G265" s="87">
        <v>202.18610867000001</v>
      </c>
      <c r="H265" s="87">
        <v>404.37221735000003</v>
      </c>
      <c r="I265" s="87">
        <v>0</v>
      </c>
      <c r="J265" s="87">
        <v>444.80943908</v>
      </c>
      <c r="K265" s="87">
        <v>525.68388255000002</v>
      </c>
      <c r="L265" s="87">
        <v>606.55832601999998</v>
      </c>
    </row>
    <row r="266" spans="1:12" ht="12.75" customHeight="1" x14ac:dyDescent="0.2">
      <c r="A266" s="86" t="s">
        <v>161</v>
      </c>
      <c r="B266" s="86">
        <v>17</v>
      </c>
      <c r="C266" s="87">
        <v>804.94204178999996</v>
      </c>
      <c r="D266" s="87">
        <v>799.17462329</v>
      </c>
      <c r="E266" s="87">
        <v>0</v>
      </c>
      <c r="F266" s="87">
        <v>79.917462330000006</v>
      </c>
      <c r="G266" s="87">
        <v>199.79365582</v>
      </c>
      <c r="H266" s="87">
        <v>399.58731165</v>
      </c>
      <c r="I266" s="87">
        <v>0</v>
      </c>
      <c r="J266" s="87">
        <v>439.54604281000002</v>
      </c>
      <c r="K266" s="87">
        <v>519.46350514000005</v>
      </c>
      <c r="L266" s="87">
        <v>599.38096746999997</v>
      </c>
    </row>
    <row r="267" spans="1:12" ht="12.75" customHeight="1" x14ac:dyDescent="0.2">
      <c r="A267" s="86" t="s">
        <v>161</v>
      </c>
      <c r="B267" s="86">
        <v>18</v>
      </c>
      <c r="C267" s="87">
        <v>802.79717840000001</v>
      </c>
      <c r="D267" s="87">
        <v>795.27484376999996</v>
      </c>
      <c r="E267" s="87">
        <v>0</v>
      </c>
      <c r="F267" s="87">
        <v>79.527484380000004</v>
      </c>
      <c r="G267" s="87">
        <v>198.81871093999999</v>
      </c>
      <c r="H267" s="87">
        <v>397.63742188999998</v>
      </c>
      <c r="I267" s="87">
        <v>0</v>
      </c>
      <c r="J267" s="87">
        <v>437.40116406999999</v>
      </c>
      <c r="K267" s="87">
        <v>516.92864844999997</v>
      </c>
      <c r="L267" s="87">
        <v>596.45613283</v>
      </c>
    </row>
    <row r="268" spans="1:12" ht="12.75" customHeight="1" x14ac:dyDescent="0.2">
      <c r="A268" s="86" t="s">
        <v>161</v>
      </c>
      <c r="B268" s="86">
        <v>19</v>
      </c>
      <c r="C268" s="87">
        <v>807.36605949</v>
      </c>
      <c r="D268" s="87">
        <v>799.75801809999996</v>
      </c>
      <c r="E268" s="87">
        <v>0</v>
      </c>
      <c r="F268" s="87">
        <v>79.975801809999993</v>
      </c>
      <c r="G268" s="87">
        <v>199.93950452999999</v>
      </c>
      <c r="H268" s="87">
        <v>399.87900904999998</v>
      </c>
      <c r="I268" s="87">
        <v>0</v>
      </c>
      <c r="J268" s="87">
        <v>439.86690995999999</v>
      </c>
      <c r="K268" s="87">
        <v>519.84271177000005</v>
      </c>
      <c r="L268" s="87">
        <v>599.81851357999994</v>
      </c>
    </row>
    <row r="269" spans="1:12" ht="12.75" customHeight="1" x14ac:dyDescent="0.2">
      <c r="A269" s="86" t="s">
        <v>161</v>
      </c>
      <c r="B269" s="86">
        <v>20</v>
      </c>
      <c r="C269" s="87">
        <v>808.91380559000004</v>
      </c>
      <c r="D269" s="87">
        <v>801.88759686000003</v>
      </c>
      <c r="E269" s="87">
        <v>0</v>
      </c>
      <c r="F269" s="87">
        <v>80.188759689999998</v>
      </c>
      <c r="G269" s="87">
        <v>200.47189922000001</v>
      </c>
      <c r="H269" s="87">
        <v>400.94379843000002</v>
      </c>
      <c r="I269" s="87">
        <v>0</v>
      </c>
      <c r="J269" s="87">
        <v>441.03817827</v>
      </c>
      <c r="K269" s="87">
        <v>521.22693795999999</v>
      </c>
      <c r="L269" s="87">
        <v>601.41569764999997</v>
      </c>
    </row>
    <row r="270" spans="1:12" ht="12.75" customHeight="1" x14ac:dyDescent="0.2">
      <c r="A270" s="86" t="s">
        <v>161</v>
      </c>
      <c r="B270" s="86">
        <v>21</v>
      </c>
      <c r="C270" s="87">
        <v>807.58590346000005</v>
      </c>
      <c r="D270" s="87">
        <v>800.54284101999997</v>
      </c>
      <c r="E270" s="87">
        <v>0</v>
      </c>
      <c r="F270" s="87">
        <v>80.054284100000004</v>
      </c>
      <c r="G270" s="87">
        <v>200.13571026</v>
      </c>
      <c r="H270" s="87">
        <v>400.27142050999998</v>
      </c>
      <c r="I270" s="87">
        <v>0</v>
      </c>
      <c r="J270" s="87">
        <v>440.29856255999999</v>
      </c>
      <c r="K270" s="87">
        <v>520.35284665999995</v>
      </c>
      <c r="L270" s="87">
        <v>600.40713076999998</v>
      </c>
    </row>
    <row r="271" spans="1:12" ht="12.75" customHeight="1" x14ac:dyDescent="0.2">
      <c r="A271" s="86" t="s">
        <v>161</v>
      </c>
      <c r="B271" s="86">
        <v>22</v>
      </c>
      <c r="C271" s="87">
        <v>787.92657582000004</v>
      </c>
      <c r="D271" s="87">
        <v>782.60229474000005</v>
      </c>
      <c r="E271" s="87">
        <v>0</v>
      </c>
      <c r="F271" s="87">
        <v>78.260229469999999</v>
      </c>
      <c r="G271" s="87">
        <v>195.65057368999999</v>
      </c>
      <c r="H271" s="87">
        <v>391.30114737000002</v>
      </c>
      <c r="I271" s="87">
        <v>0</v>
      </c>
      <c r="J271" s="87">
        <v>430.43126210999998</v>
      </c>
      <c r="K271" s="87">
        <v>508.69149157999999</v>
      </c>
      <c r="L271" s="87">
        <v>586.95172105999995</v>
      </c>
    </row>
    <row r="272" spans="1:12" ht="12.75" customHeight="1" x14ac:dyDescent="0.2">
      <c r="A272" s="86" t="s">
        <v>161</v>
      </c>
      <c r="B272" s="86">
        <v>23</v>
      </c>
      <c r="C272" s="87">
        <v>790.73375215999999</v>
      </c>
      <c r="D272" s="87">
        <v>785.82155159000001</v>
      </c>
      <c r="E272" s="87">
        <v>0</v>
      </c>
      <c r="F272" s="87">
        <v>78.582155159999999</v>
      </c>
      <c r="G272" s="87">
        <v>196.45538790000001</v>
      </c>
      <c r="H272" s="87">
        <v>392.91077580000001</v>
      </c>
      <c r="I272" s="87">
        <v>0</v>
      </c>
      <c r="J272" s="87">
        <v>432.20185336999998</v>
      </c>
      <c r="K272" s="87">
        <v>510.78400852999999</v>
      </c>
      <c r="L272" s="87">
        <v>589.36616369000001</v>
      </c>
    </row>
    <row r="273" spans="1:12" ht="12.75" customHeight="1" x14ac:dyDescent="0.2">
      <c r="A273" s="86" t="s">
        <v>161</v>
      </c>
      <c r="B273" s="86">
        <v>24</v>
      </c>
      <c r="C273" s="87">
        <v>886.80345410999996</v>
      </c>
      <c r="D273" s="87">
        <v>881.21335967000005</v>
      </c>
      <c r="E273" s="87">
        <v>0</v>
      </c>
      <c r="F273" s="87">
        <v>88.121335970000004</v>
      </c>
      <c r="G273" s="87">
        <v>220.30333992000001</v>
      </c>
      <c r="H273" s="87">
        <v>440.60667984000003</v>
      </c>
      <c r="I273" s="87">
        <v>0</v>
      </c>
      <c r="J273" s="87">
        <v>484.66734781999997</v>
      </c>
      <c r="K273" s="87">
        <v>572.78868379000005</v>
      </c>
      <c r="L273" s="87">
        <v>660.91001974999995</v>
      </c>
    </row>
    <row r="274" spans="1:12" ht="12.75" customHeight="1" x14ac:dyDescent="0.2">
      <c r="A274" s="86" t="s">
        <v>162</v>
      </c>
      <c r="B274" s="86">
        <v>1</v>
      </c>
      <c r="C274" s="87">
        <v>969.74455248000004</v>
      </c>
      <c r="D274" s="87">
        <v>963.39273506999996</v>
      </c>
      <c r="E274" s="87">
        <v>0</v>
      </c>
      <c r="F274" s="87">
        <v>96.339273509999998</v>
      </c>
      <c r="G274" s="87">
        <v>240.84818376999999</v>
      </c>
      <c r="H274" s="87">
        <v>481.69636753999998</v>
      </c>
      <c r="I274" s="87">
        <v>0</v>
      </c>
      <c r="J274" s="87">
        <v>529.86600428999998</v>
      </c>
      <c r="K274" s="87">
        <v>626.20527779999998</v>
      </c>
      <c r="L274" s="87">
        <v>722.54455129999997</v>
      </c>
    </row>
    <row r="275" spans="1:12" ht="12.75" customHeight="1" x14ac:dyDescent="0.2">
      <c r="A275" s="86" t="s">
        <v>162</v>
      </c>
      <c r="B275" s="86">
        <v>2</v>
      </c>
      <c r="C275" s="87">
        <v>983.90961817000004</v>
      </c>
      <c r="D275" s="87">
        <v>976.17138564000004</v>
      </c>
      <c r="E275" s="87">
        <v>0</v>
      </c>
      <c r="F275" s="87">
        <v>97.617138560000001</v>
      </c>
      <c r="G275" s="87">
        <v>244.04284641000001</v>
      </c>
      <c r="H275" s="87">
        <v>488.08569282000002</v>
      </c>
      <c r="I275" s="87">
        <v>0</v>
      </c>
      <c r="J275" s="87">
        <v>536.89426209999999</v>
      </c>
      <c r="K275" s="87">
        <v>634.51140066999994</v>
      </c>
      <c r="L275" s="87">
        <v>732.12853923</v>
      </c>
    </row>
    <row r="276" spans="1:12" ht="12.75" customHeight="1" x14ac:dyDescent="0.2">
      <c r="A276" s="86" t="s">
        <v>162</v>
      </c>
      <c r="B276" s="86">
        <v>3</v>
      </c>
      <c r="C276" s="87">
        <v>1101.56131011</v>
      </c>
      <c r="D276" s="87">
        <v>1091.43237826</v>
      </c>
      <c r="E276" s="87">
        <v>0</v>
      </c>
      <c r="F276" s="87">
        <v>109.14323783</v>
      </c>
      <c r="G276" s="87">
        <v>272.85809456999999</v>
      </c>
      <c r="H276" s="87">
        <v>545.71618912999998</v>
      </c>
      <c r="I276" s="87">
        <v>0</v>
      </c>
      <c r="J276" s="87">
        <v>600.28780803999996</v>
      </c>
      <c r="K276" s="87">
        <v>709.43104587000005</v>
      </c>
      <c r="L276" s="87">
        <v>818.57428370000002</v>
      </c>
    </row>
    <row r="277" spans="1:12" ht="12.75" customHeight="1" x14ac:dyDescent="0.2">
      <c r="A277" s="86" t="s">
        <v>162</v>
      </c>
      <c r="B277" s="86">
        <v>4</v>
      </c>
      <c r="C277" s="87">
        <v>1102.0840574599999</v>
      </c>
      <c r="D277" s="87">
        <v>1091.89299493</v>
      </c>
      <c r="E277" s="87">
        <v>0</v>
      </c>
      <c r="F277" s="87">
        <v>109.18929949</v>
      </c>
      <c r="G277" s="87">
        <v>272.97324873000002</v>
      </c>
      <c r="H277" s="87">
        <v>545.94649747000005</v>
      </c>
      <c r="I277" s="87">
        <v>0</v>
      </c>
      <c r="J277" s="87">
        <v>600.54114720999996</v>
      </c>
      <c r="K277" s="87">
        <v>709.73044670000002</v>
      </c>
      <c r="L277" s="87">
        <v>818.91974619999996</v>
      </c>
    </row>
    <row r="278" spans="1:12" ht="12.75" customHeight="1" x14ac:dyDescent="0.2">
      <c r="A278" s="86" t="s">
        <v>162</v>
      </c>
      <c r="B278" s="86">
        <v>5</v>
      </c>
      <c r="C278" s="87">
        <v>1103.55870938</v>
      </c>
      <c r="D278" s="87">
        <v>1093.3701669100001</v>
      </c>
      <c r="E278" s="87">
        <v>0</v>
      </c>
      <c r="F278" s="87">
        <v>109.33701669</v>
      </c>
      <c r="G278" s="87">
        <v>273.34254172999999</v>
      </c>
      <c r="H278" s="87">
        <v>546.68508345999999</v>
      </c>
      <c r="I278" s="87">
        <v>0</v>
      </c>
      <c r="J278" s="87">
        <v>601.3535918</v>
      </c>
      <c r="K278" s="87">
        <v>710.69060849000005</v>
      </c>
      <c r="L278" s="87">
        <v>820.02762517999997</v>
      </c>
    </row>
    <row r="279" spans="1:12" ht="12.75" customHeight="1" x14ac:dyDescent="0.2">
      <c r="A279" s="86" t="s">
        <v>162</v>
      </c>
      <c r="B279" s="86">
        <v>6</v>
      </c>
      <c r="C279" s="87">
        <v>1101.9316446</v>
      </c>
      <c r="D279" s="87">
        <v>1091.6870603899999</v>
      </c>
      <c r="E279" s="87">
        <v>0</v>
      </c>
      <c r="F279" s="87">
        <v>109.16870604</v>
      </c>
      <c r="G279" s="87">
        <v>272.92176510000002</v>
      </c>
      <c r="H279" s="87">
        <v>545.84353020000003</v>
      </c>
      <c r="I279" s="87">
        <v>0</v>
      </c>
      <c r="J279" s="87">
        <v>600.42788321</v>
      </c>
      <c r="K279" s="87">
        <v>709.59658924999997</v>
      </c>
      <c r="L279" s="87">
        <v>818.76529529000004</v>
      </c>
    </row>
    <row r="280" spans="1:12" ht="12.75" customHeight="1" x14ac:dyDescent="0.2">
      <c r="A280" s="86" t="s">
        <v>162</v>
      </c>
      <c r="B280" s="86">
        <v>7</v>
      </c>
      <c r="C280" s="87">
        <v>1129.3683170300001</v>
      </c>
      <c r="D280" s="87">
        <v>1121.2850154099999</v>
      </c>
      <c r="E280" s="87">
        <v>0</v>
      </c>
      <c r="F280" s="87">
        <v>112.12850154</v>
      </c>
      <c r="G280" s="87">
        <v>280.32125385000001</v>
      </c>
      <c r="H280" s="87">
        <v>560.64250771000002</v>
      </c>
      <c r="I280" s="87">
        <v>0</v>
      </c>
      <c r="J280" s="87">
        <v>616.70675847999996</v>
      </c>
      <c r="K280" s="87">
        <v>728.83526001999996</v>
      </c>
      <c r="L280" s="87">
        <v>840.96376155999997</v>
      </c>
    </row>
    <row r="281" spans="1:12" ht="12.75" customHeight="1" x14ac:dyDescent="0.2">
      <c r="A281" s="86" t="s">
        <v>162</v>
      </c>
      <c r="B281" s="86">
        <v>8</v>
      </c>
      <c r="C281" s="87">
        <v>1095.3071865100001</v>
      </c>
      <c r="D281" s="87">
        <v>1087.7026780799999</v>
      </c>
      <c r="E281" s="87">
        <v>0</v>
      </c>
      <c r="F281" s="87">
        <v>108.77026781000001</v>
      </c>
      <c r="G281" s="87">
        <v>271.92566951999999</v>
      </c>
      <c r="H281" s="87">
        <v>543.85133903999997</v>
      </c>
      <c r="I281" s="87">
        <v>0</v>
      </c>
      <c r="J281" s="87">
        <v>598.23647294</v>
      </c>
      <c r="K281" s="87">
        <v>707.00674074999995</v>
      </c>
      <c r="L281" s="87">
        <v>815.77700856000001</v>
      </c>
    </row>
    <row r="282" spans="1:12" ht="12.75" customHeight="1" x14ac:dyDescent="0.2">
      <c r="A282" s="86" t="s">
        <v>162</v>
      </c>
      <c r="B282" s="86">
        <v>9</v>
      </c>
      <c r="C282" s="87">
        <v>972.28944772</v>
      </c>
      <c r="D282" s="87">
        <v>965.42353020999997</v>
      </c>
      <c r="E282" s="87">
        <v>0</v>
      </c>
      <c r="F282" s="87">
        <v>96.542353019999993</v>
      </c>
      <c r="G282" s="87">
        <v>241.35588254999999</v>
      </c>
      <c r="H282" s="87">
        <v>482.71176510999999</v>
      </c>
      <c r="I282" s="87">
        <v>0</v>
      </c>
      <c r="J282" s="87">
        <v>530.98294162000002</v>
      </c>
      <c r="K282" s="87">
        <v>627.52529463999997</v>
      </c>
      <c r="L282" s="87">
        <v>724.06764766000003</v>
      </c>
    </row>
    <row r="283" spans="1:12" ht="12.75" customHeight="1" x14ac:dyDescent="0.2">
      <c r="A283" s="86" t="s">
        <v>162</v>
      </c>
      <c r="B283" s="86">
        <v>10</v>
      </c>
      <c r="C283" s="87">
        <v>862.03800788000001</v>
      </c>
      <c r="D283" s="87">
        <v>855.85434366000004</v>
      </c>
      <c r="E283" s="87">
        <v>0</v>
      </c>
      <c r="F283" s="87">
        <v>85.585434370000002</v>
      </c>
      <c r="G283" s="87">
        <v>213.96358592000001</v>
      </c>
      <c r="H283" s="87">
        <v>427.92717183000002</v>
      </c>
      <c r="I283" s="87">
        <v>0</v>
      </c>
      <c r="J283" s="87">
        <v>470.71988900999997</v>
      </c>
      <c r="K283" s="87">
        <v>556.30532338</v>
      </c>
      <c r="L283" s="87">
        <v>641.89075775000003</v>
      </c>
    </row>
    <row r="284" spans="1:12" ht="12.75" customHeight="1" x14ac:dyDescent="0.2">
      <c r="A284" s="86" t="s">
        <v>162</v>
      </c>
      <c r="B284" s="86">
        <v>11</v>
      </c>
      <c r="C284" s="87">
        <v>788.84537269999998</v>
      </c>
      <c r="D284" s="87">
        <v>783.14597823999998</v>
      </c>
      <c r="E284" s="87">
        <v>0</v>
      </c>
      <c r="F284" s="87">
        <v>78.314597820000003</v>
      </c>
      <c r="G284" s="87">
        <v>195.78649455999999</v>
      </c>
      <c r="H284" s="87">
        <v>391.57298911999999</v>
      </c>
      <c r="I284" s="87">
        <v>0</v>
      </c>
      <c r="J284" s="87">
        <v>430.73028803</v>
      </c>
      <c r="K284" s="87">
        <v>509.04488586000002</v>
      </c>
      <c r="L284" s="87">
        <v>587.35948368000004</v>
      </c>
    </row>
    <row r="285" spans="1:12" ht="12.75" customHeight="1" x14ac:dyDescent="0.2">
      <c r="A285" s="86" t="s">
        <v>162</v>
      </c>
      <c r="B285" s="86">
        <v>12</v>
      </c>
      <c r="C285" s="87">
        <v>763.81171565</v>
      </c>
      <c r="D285" s="87">
        <v>758.23879646</v>
      </c>
      <c r="E285" s="87">
        <v>0</v>
      </c>
      <c r="F285" s="87">
        <v>75.823879649999995</v>
      </c>
      <c r="G285" s="87">
        <v>189.55969912</v>
      </c>
      <c r="H285" s="87">
        <v>379.11939823</v>
      </c>
      <c r="I285" s="87">
        <v>0</v>
      </c>
      <c r="J285" s="87">
        <v>417.03133804999999</v>
      </c>
      <c r="K285" s="87">
        <v>492.85521770000003</v>
      </c>
      <c r="L285" s="87">
        <v>568.67909735000001</v>
      </c>
    </row>
    <row r="286" spans="1:12" ht="12.75" customHeight="1" x14ac:dyDescent="0.2">
      <c r="A286" s="86" t="s">
        <v>162</v>
      </c>
      <c r="B286" s="86">
        <v>13</v>
      </c>
      <c r="C286" s="87">
        <v>770.63532234000002</v>
      </c>
      <c r="D286" s="87">
        <v>764.88781675999996</v>
      </c>
      <c r="E286" s="87">
        <v>0</v>
      </c>
      <c r="F286" s="87">
        <v>76.488781680000002</v>
      </c>
      <c r="G286" s="87">
        <v>191.22195418999999</v>
      </c>
      <c r="H286" s="87">
        <v>382.44390837999998</v>
      </c>
      <c r="I286" s="87">
        <v>0</v>
      </c>
      <c r="J286" s="87">
        <v>420.68829921999998</v>
      </c>
      <c r="K286" s="87">
        <v>497.17708089000001</v>
      </c>
      <c r="L286" s="87">
        <v>573.66586256999994</v>
      </c>
    </row>
    <row r="287" spans="1:12" ht="12.75" customHeight="1" x14ac:dyDescent="0.2">
      <c r="A287" s="86" t="s">
        <v>162</v>
      </c>
      <c r="B287" s="86">
        <v>14</v>
      </c>
      <c r="C287" s="87">
        <v>770.71906293999996</v>
      </c>
      <c r="D287" s="87">
        <v>764.62809601000004</v>
      </c>
      <c r="E287" s="87">
        <v>0</v>
      </c>
      <c r="F287" s="87">
        <v>76.4628096</v>
      </c>
      <c r="G287" s="87">
        <v>191.15702400000001</v>
      </c>
      <c r="H287" s="87">
        <v>382.31404801000002</v>
      </c>
      <c r="I287" s="87">
        <v>0</v>
      </c>
      <c r="J287" s="87">
        <v>420.54545280999997</v>
      </c>
      <c r="K287" s="87">
        <v>497.00826240999999</v>
      </c>
      <c r="L287" s="87">
        <v>573.47107200999994</v>
      </c>
    </row>
    <row r="288" spans="1:12" ht="12.75" customHeight="1" x14ac:dyDescent="0.2">
      <c r="A288" s="86" t="s">
        <v>162</v>
      </c>
      <c r="B288" s="86">
        <v>15</v>
      </c>
      <c r="C288" s="87">
        <v>771.10023679000005</v>
      </c>
      <c r="D288" s="87">
        <v>765.74091011999997</v>
      </c>
      <c r="E288" s="87">
        <v>0</v>
      </c>
      <c r="F288" s="87">
        <v>76.574091010000004</v>
      </c>
      <c r="G288" s="87">
        <v>191.43522752999999</v>
      </c>
      <c r="H288" s="87">
        <v>382.87045505999998</v>
      </c>
      <c r="I288" s="87">
        <v>0</v>
      </c>
      <c r="J288" s="87">
        <v>421.15750057000002</v>
      </c>
      <c r="K288" s="87">
        <v>497.73159157999999</v>
      </c>
      <c r="L288" s="87">
        <v>574.30568258999995</v>
      </c>
    </row>
    <row r="289" spans="1:12" ht="12.75" customHeight="1" x14ac:dyDescent="0.2">
      <c r="A289" s="86" t="s">
        <v>162</v>
      </c>
      <c r="B289" s="86">
        <v>16</v>
      </c>
      <c r="C289" s="87">
        <v>768.43014171000004</v>
      </c>
      <c r="D289" s="87">
        <v>763.39293496000005</v>
      </c>
      <c r="E289" s="87">
        <v>0</v>
      </c>
      <c r="F289" s="87">
        <v>76.339293499999997</v>
      </c>
      <c r="G289" s="87">
        <v>190.84823374000001</v>
      </c>
      <c r="H289" s="87">
        <v>381.69646748000002</v>
      </c>
      <c r="I289" s="87">
        <v>0</v>
      </c>
      <c r="J289" s="87">
        <v>419.86611422999999</v>
      </c>
      <c r="K289" s="87">
        <v>496.20540771999998</v>
      </c>
      <c r="L289" s="87">
        <v>572.54470121999998</v>
      </c>
    </row>
    <row r="290" spans="1:12" ht="12.75" customHeight="1" x14ac:dyDescent="0.2">
      <c r="A290" s="86" t="s">
        <v>162</v>
      </c>
      <c r="B290" s="86">
        <v>17</v>
      </c>
      <c r="C290" s="87">
        <v>779.03221790999999</v>
      </c>
      <c r="D290" s="87">
        <v>773.95101354999997</v>
      </c>
      <c r="E290" s="87">
        <v>0</v>
      </c>
      <c r="F290" s="87">
        <v>77.395101359999998</v>
      </c>
      <c r="G290" s="87">
        <v>193.48775338999999</v>
      </c>
      <c r="H290" s="87">
        <v>386.97550677999999</v>
      </c>
      <c r="I290" s="87">
        <v>0</v>
      </c>
      <c r="J290" s="87">
        <v>425.67305744999999</v>
      </c>
      <c r="K290" s="87">
        <v>503.06815881</v>
      </c>
      <c r="L290" s="87">
        <v>580.46326016</v>
      </c>
    </row>
    <row r="291" spans="1:12" ht="12.75" customHeight="1" x14ac:dyDescent="0.2">
      <c r="A291" s="86" t="s">
        <v>162</v>
      </c>
      <c r="B291" s="86">
        <v>18</v>
      </c>
      <c r="C291" s="87">
        <v>781.73289240999998</v>
      </c>
      <c r="D291" s="87">
        <v>776.01084303000005</v>
      </c>
      <c r="E291" s="87">
        <v>0</v>
      </c>
      <c r="F291" s="87">
        <v>77.601084299999997</v>
      </c>
      <c r="G291" s="87">
        <v>194.00271076000001</v>
      </c>
      <c r="H291" s="87">
        <v>388.00542152000003</v>
      </c>
      <c r="I291" s="87">
        <v>0</v>
      </c>
      <c r="J291" s="87">
        <v>426.80596366999998</v>
      </c>
      <c r="K291" s="87">
        <v>504.40704797000001</v>
      </c>
      <c r="L291" s="87">
        <v>582.00813227000003</v>
      </c>
    </row>
    <row r="292" spans="1:12" ht="12.75" customHeight="1" x14ac:dyDescent="0.2">
      <c r="A292" s="86" t="s">
        <v>162</v>
      </c>
      <c r="B292" s="86">
        <v>19</v>
      </c>
      <c r="C292" s="87">
        <v>797.51392842999996</v>
      </c>
      <c r="D292" s="87">
        <v>791.60770330000003</v>
      </c>
      <c r="E292" s="87">
        <v>0</v>
      </c>
      <c r="F292" s="87">
        <v>79.160770330000005</v>
      </c>
      <c r="G292" s="87">
        <v>197.90192583000001</v>
      </c>
      <c r="H292" s="87">
        <v>395.80385165000001</v>
      </c>
      <c r="I292" s="87">
        <v>0</v>
      </c>
      <c r="J292" s="87">
        <v>435.38423682000001</v>
      </c>
      <c r="K292" s="87">
        <v>514.54500714999995</v>
      </c>
      <c r="L292" s="87">
        <v>593.70577748000005</v>
      </c>
    </row>
    <row r="293" spans="1:12" ht="12.75" customHeight="1" x14ac:dyDescent="0.2">
      <c r="A293" s="86" t="s">
        <v>162</v>
      </c>
      <c r="B293" s="86">
        <v>20</v>
      </c>
      <c r="C293" s="87">
        <v>807.54444417000002</v>
      </c>
      <c r="D293" s="87">
        <v>800.40176137000003</v>
      </c>
      <c r="E293" s="87">
        <v>0</v>
      </c>
      <c r="F293" s="87">
        <v>80.04017614</v>
      </c>
      <c r="G293" s="87">
        <v>200.10044034000001</v>
      </c>
      <c r="H293" s="87">
        <v>400.20088069000002</v>
      </c>
      <c r="I293" s="87">
        <v>0</v>
      </c>
      <c r="J293" s="87">
        <v>440.22096875</v>
      </c>
      <c r="K293" s="87">
        <v>520.26114488999997</v>
      </c>
      <c r="L293" s="87">
        <v>600.30132103000005</v>
      </c>
    </row>
    <row r="294" spans="1:12" ht="12.75" customHeight="1" x14ac:dyDescent="0.2">
      <c r="A294" s="86" t="s">
        <v>162</v>
      </c>
      <c r="B294" s="86">
        <v>21</v>
      </c>
      <c r="C294" s="87">
        <v>817.34148121999999</v>
      </c>
      <c r="D294" s="87">
        <v>811.25725457999999</v>
      </c>
      <c r="E294" s="87">
        <v>0</v>
      </c>
      <c r="F294" s="87">
        <v>81.125725459999998</v>
      </c>
      <c r="G294" s="87">
        <v>202.81431365</v>
      </c>
      <c r="H294" s="87">
        <v>405.62862729</v>
      </c>
      <c r="I294" s="87">
        <v>0</v>
      </c>
      <c r="J294" s="87">
        <v>446.19149002</v>
      </c>
      <c r="K294" s="87">
        <v>527.31721547999996</v>
      </c>
      <c r="L294" s="87">
        <v>608.44294093999997</v>
      </c>
    </row>
    <row r="295" spans="1:12" ht="12.75" customHeight="1" x14ac:dyDescent="0.2">
      <c r="A295" s="86" t="s">
        <v>162</v>
      </c>
      <c r="B295" s="86">
        <v>22</v>
      </c>
      <c r="C295" s="87">
        <v>832.06870208999999</v>
      </c>
      <c r="D295" s="87">
        <v>826.73173529999997</v>
      </c>
      <c r="E295" s="87">
        <v>0</v>
      </c>
      <c r="F295" s="87">
        <v>82.67317353</v>
      </c>
      <c r="G295" s="87">
        <v>206.68293383</v>
      </c>
      <c r="H295" s="87">
        <v>413.36586764999998</v>
      </c>
      <c r="I295" s="87">
        <v>0</v>
      </c>
      <c r="J295" s="87">
        <v>454.70245441999998</v>
      </c>
      <c r="K295" s="87">
        <v>537.37562794999997</v>
      </c>
      <c r="L295" s="87">
        <v>620.04880147999995</v>
      </c>
    </row>
    <row r="296" spans="1:12" ht="12.75" customHeight="1" x14ac:dyDescent="0.2">
      <c r="A296" s="86" t="s">
        <v>162</v>
      </c>
      <c r="B296" s="86">
        <v>23</v>
      </c>
      <c r="C296" s="87">
        <v>900.42807304999997</v>
      </c>
      <c r="D296" s="87">
        <v>894.86923730000001</v>
      </c>
      <c r="E296" s="87">
        <v>0</v>
      </c>
      <c r="F296" s="87">
        <v>89.486923730000001</v>
      </c>
      <c r="G296" s="87">
        <v>223.71730933000001</v>
      </c>
      <c r="H296" s="87">
        <v>447.43461865</v>
      </c>
      <c r="I296" s="87">
        <v>0</v>
      </c>
      <c r="J296" s="87">
        <v>492.17808051999998</v>
      </c>
      <c r="K296" s="87">
        <v>581.66500425000004</v>
      </c>
      <c r="L296" s="87">
        <v>671.15192797999998</v>
      </c>
    </row>
    <row r="297" spans="1:12" ht="12.75" customHeight="1" x14ac:dyDescent="0.2">
      <c r="A297" s="86" t="s">
        <v>162</v>
      </c>
      <c r="B297" s="86">
        <v>24</v>
      </c>
      <c r="C297" s="87">
        <v>955.28363190000005</v>
      </c>
      <c r="D297" s="87">
        <v>949.31556757999999</v>
      </c>
      <c r="E297" s="87">
        <v>0</v>
      </c>
      <c r="F297" s="87">
        <v>94.931556760000007</v>
      </c>
      <c r="G297" s="87">
        <v>237.3288919</v>
      </c>
      <c r="H297" s="87">
        <v>474.65778379</v>
      </c>
      <c r="I297" s="87">
        <v>0</v>
      </c>
      <c r="J297" s="87">
        <v>522.12356217000001</v>
      </c>
      <c r="K297" s="87">
        <v>617.05511893000005</v>
      </c>
      <c r="L297" s="87">
        <v>711.98667568999997</v>
      </c>
    </row>
    <row r="298" spans="1:12" ht="12.75" customHeight="1" x14ac:dyDescent="0.2">
      <c r="A298" s="86" t="s">
        <v>163</v>
      </c>
      <c r="B298" s="86">
        <v>1</v>
      </c>
      <c r="C298" s="87">
        <v>977.51837917</v>
      </c>
      <c r="D298" s="87">
        <v>970.96929842999998</v>
      </c>
      <c r="E298" s="87">
        <v>0</v>
      </c>
      <c r="F298" s="87">
        <v>97.096929840000001</v>
      </c>
      <c r="G298" s="87">
        <v>242.74232461</v>
      </c>
      <c r="H298" s="87">
        <v>485.48464921999999</v>
      </c>
      <c r="I298" s="87">
        <v>0</v>
      </c>
      <c r="J298" s="87">
        <v>534.03311413999995</v>
      </c>
      <c r="K298" s="87">
        <v>631.13004397999998</v>
      </c>
      <c r="L298" s="87">
        <v>728.22697382000001</v>
      </c>
    </row>
    <row r="299" spans="1:12" ht="12.75" customHeight="1" x14ac:dyDescent="0.2">
      <c r="A299" s="86" t="s">
        <v>163</v>
      </c>
      <c r="B299" s="86">
        <v>2</v>
      </c>
      <c r="C299" s="87">
        <v>1032.8011608899999</v>
      </c>
      <c r="D299" s="87">
        <v>1025.3230850800001</v>
      </c>
      <c r="E299" s="87">
        <v>0</v>
      </c>
      <c r="F299" s="87">
        <v>102.53230850999999</v>
      </c>
      <c r="G299" s="87">
        <v>256.33077127000001</v>
      </c>
      <c r="H299" s="87">
        <v>512.66154254000003</v>
      </c>
      <c r="I299" s="87">
        <v>0</v>
      </c>
      <c r="J299" s="87">
        <v>563.92769679000003</v>
      </c>
      <c r="K299" s="87">
        <v>666.46000530000003</v>
      </c>
      <c r="L299" s="87">
        <v>768.99231381000004</v>
      </c>
    </row>
    <row r="300" spans="1:12" ht="12.75" customHeight="1" x14ac:dyDescent="0.2">
      <c r="A300" s="86" t="s">
        <v>163</v>
      </c>
      <c r="B300" s="86">
        <v>3</v>
      </c>
      <c r="C300" s="87">
        <v>1086.9317290399999</v>
      </c>
      <c r="D300" s="87">
        <v>1079.12770312</v>
      </c>
      <c r="E300" s="87">
        <v>0</v>
      </c>
      <c r="F300" s="87">
        <v>107.91277031</v>
      </c>
      <c r="G300" s="87">
        <v>269.78192577999999</v>
      </c>
      <c r="H300" s="87">
        <v>539.56385155999999</v>
      </c>
      <c r="I300" s="87">
        <v>0</v>
      </c>
      <c r="J300" s="87">
        <v>593.52023671999996</v>
      </c>
      <c r="K300" s="87">
        <v>701.43300703</v>
      </c>
      <c r="L300" s="87">
        <v>809.34577734000004</v>
      </c>
    </row>
    <row r="301" spans="1:12" ht="12.75" customHeight="1" x14ac:dyDescent="0.2">
      <c r="A301" s="86" t="s">
        <v>163</v>
      </c>
      <c r="B301" s="86">
        <v>4</v>
      </c>
      <c r="C301" s="87">
        <v>1090.8680839599999</v>
      </c>
      <c r="D301" s="87">
        <v>1084.0639566</v>
      </c>
      <c r="E301" s="87">
        <v>0</v>
      </c>
      <c r="F301" s="87">
        <v>108.40639566</v>
      </c>
      <c r="G301" s="87">
        <v>271.01598915</v>
      </c>
      <c r="H301" s="87">
        <v>542.03197829999999</v>
      </c>
      <c r="I301" s="87">
        <v>0</v>
      </c>
      <c r="J301" s="87">
        <v>596.23517613000001</v>
      </c>
      <c r="K301" s="87">
        <v>704.64157178999994</v>
      </c>
      <c r="L301" s="87">
        <v>813.04796744999999</v>
      </c>
    </row>
    <row r="302" spans="1:12" ht="12.75" customHeight="1" x14ac:dyDescent="0.2">
      <c r="A302" s="86" t="s">
        <v>163</v>
      </c>
      <c r="B302" s="86">
        <v>5</v>
      </c>
      <c r="C302" s="87">
        <v>1091.7262806799999</v>
      </c>
      <c r="D302" s="87">
        <v>1084.47337027</v>
      </c>
      <c r="E302" s="87">
        <v>0</v>
      </c>
      <c r="F302" s="87">
        <v>108.44733703</v>
      </c>
      <c r="G302" s="87">
        <v>271.11834256999998</v>
      </c>
      <c r="H302" s="87">
        <v>542.23668513999996</v>
      </c>
      <c r="I302" s="87">
        <v>0</v>
      </c>
      <c r="J302" s="87">
        <v>596.46035365</v>
      </c>
      <c r="K302" s="87">
        <v>704.90769067999997</v>
      </c>
      <c r="L302" s="87">
        <v>813.35502770000005</v>
      </c>
    </row>
    <row r="303" spans="1:12" ht="12.75" customHeight="1" x14ac:dyDescent="0.2">
      <c r="A303" s="86" t="s">
        <v>163</v>
      </c>
      <c r="B303" s="86">
        <v>6</v>
      </c>
      <c r="C303" s="87">
        <v>1091.8750810500001</v>
      </c>
      <c r="D303" s="87">
        <v>1084.2224093699999</v>
      </c>
      <c r="E303" s="87">
        <v>0</v>
      </c>
      <c r="F303" s="87">
        <v>108.42224093999999</v>
      </c>
      <c r="G303" s="87">
        <v>271.05560234000001</v>
      </c>
      <c r="H303" s="87">
        <v>542.11120469000002</v>
      </c>
      <c r="I303" s="87">
        <v>0</v>
      </c>
      <c r="J303" s="87">
        <v>596.32232514999998</v>
      </c>
      <c r="K303" s="87">
        <v>704.74456609000003</v>
      </c>
      <c r="L303" s="87">
        <v>813.16680702999997</v>
      </c>
    </row>
    <row r="304" spans="1:12" ht="12.75" customHeight="1" x14ac:dyDescent="0.2">
      <c r="A304" s="86" t="s">
        <v>163</v>
      </c>
      <c r="B304" s="86">
        <v>7</v>
      </c>
      <c r="C304" s="87">
        <v>1123.4349444699999</v>
      </c>
      <c r="D304" s="87">
        <v>1115.22246948</v>
      </c>
      <c r="E304" s="87">
        <v>0</v>
      </c>
      <c r="F304" s="87">
        <v>111.52224695</v>
      </c>
      <c r="G304" s="87">
        <v>278.80561736999999</v>
      </c>
      <c r="H304" s="87">
        <v>557.61123473999999</v>
      </c>
      <c r="I304" s="87">
        <v>0</v>
      </c>
      <c r="J304" s="87">
        <v>613.37235821000002</v>
      </c>
      <c r="K304" s="87">
        <v>724.89460515999997</v>
      </c>
      <c r="L304" s="87">
        <v>836.41685211000004</v>
      </c>
    </row>
    <row r="305" spans="1:12" ht="12.75" customHeight="1" x14ac:dyDescent="0.2">
      <c r="A305" s="86" t="s">
        <v>163</v>
      </c>
      <c r="B305" s="86">
        <v>8</v>
      </c>
      <c r="C305" s="87">
        <v>1120.41593319</v>
      </c>
      <c r="D305" s="87">
        <v>1110.48772579</v>
      </c>
      <c r="E305" s="87">
        <v>0</v>
      </c>
      <c r="F305" s="87">
        <v>111.04877258</v>
      </c>
      <c r="G305" s="87">
        <v>277.62193144999998</v>
      </c>
      <c r="H305" s="87">
        <v>555.24386289999995</v>
      </c>
      <c r="I305" s="87">
        <v>0</v>
      </c>
      <c r="J305" s="87">
        <v>610.76824918</v>
      </c>
      <c r="K305" s="87">
        <v>721.81702175999999</v>
      </c>
      <c r="L305" s="87">
        <v>832.86579433999998</v>
      </c>
    </row>
    <row r="306" spans="1:12" ht="12.75" customHeight="1" x14ac:dyDescent="0.2">
      <c r="A306" s="86" t="s">
        <v>163</v>
      </c>
      <c r="B306" s="86">
        <v>9</v>
      </c>
      <c r="C306" s="87">
        <v>990.44982309</v>
      </c>
      <c r="D306" s="87">
        <v>978.51441258</v>
      </c>
      <c r="E306" s="87">
        <v>0</v>
      </c>
      <c r="F306" s="87">
        <v>97.851441260000001</v>
      </c>
      <c r="G306" s="87">
        <v>244.62860315</v>
      </c>
      <c r="H306" s="87">
        <v>489.25720629</v>
      </c>
      <c r="I306" s="87">
        <v>0</v>
      </c>
      <c r="J306" s="87">
        <v>538.18292692</v>
      </c>
      <c r="K306" s="87">
        <v>636.03436818</v>
      </c>
      <c r="L306" s="87">
        <v>733.88580944</v>
      </c>
    </row>
    <row r="307" spans="1:12" ht="12.75" customHeight="1" x14ac:dyDescent="0.2">
      <c r="A307" s="86" t="s">
        <v>163</v>
      </c>
      <c r="B307" s="86">
        <v>10</v>
      </c>
      <c r="C307" s="87">
        <v>877.73641294000004</v>
      </c>
      <c r="D307" s="87">
        <v>869.50918377000005</v>
      </c>
      <c r="E307" s="87">
        <v>0</v>
      </c>
      <c r="F307" s="87">
        <v>86.950918380000005</v>
      </c>
      <c r="G307" s="87">
        <v>217.37729594000001</v>
      </c>
      <c r="H307" s="87">
        <v>434.75459188999997</v>
      </c>
      <c r="I307" s="87">
        <v>0</v>
      </c>
      <c r="J307" s="87">
        <v>478.23005107</v>
      </c>
      <c r="K307" s="87">
        <v>565.18096945000002</v>
      </c>
      <c r="L307" s="87">
        <v>652.13188782999998</v>
      </c>
    </row>
    <row r="308" spans="1:12" ht="12.75" customHeight="1" x14ac:dyDescent="0.2">
      <c r="A308" s="86" t="s">
        <v>163</v>
      </c>
      <c r="B308" s="86">
        <v>11</v>
      </c>
      <c r="C308" s="87">
        <v>800.10530263999999</v>
      </c>
      <c r="D308" s="87">
        <v>793.05736363000005</v>
      </c>
      <c r="E308" s="87">
        <v>0</v>
      </c>
      <c r="F308" s="87">
        <v>79.305736359999997</v>
      </c>
      <c r="G308" s="87">
        <v>198.26434090999999</v>
      </c>
      <c r="H308" s="87">
        <v>396.52868181999997</v>
      </c>
      <c r="I308" s="87">
        <v>0</v>
      </c>
      <c r="J308" s="87">
        <v>436.18155000000002</v>
      </c>
      <c r="K308" s="87">
        <v>515.48728635999998</v>
      </c>
      <c r="L308" s="87">
        <v>594.79302271999995</v>
      </c>
    </row>
    <row r="309" spans="1:12" ht="12.75" customHeight="1" x14ac:dyDescent="0.2">
      <c r="A309" s="86" t="s">
        <v>163</v>
      </c>
      <c r="B309" s="86">
        <v>12</v>
      </c>
      <c r="C309" s="87">
        <v>772.26679819000003</v>
      </c>
      <c r="D309" s="87">
        <v>764.98011742000006</v>
      </c>
      <c r="E309" s="87">
        <v>0</v>
      </c>
      <c r="F309" s="87">
        <v>76.498011739999995</v>
      </c>
      <c r="G309" s="87">
        <v>191.24502935999999</v>
      </c>
      <c r="H309" s="87">
        <v>382.49005871000003</v>
      </c>
      <c r="I309" s="87">
        <v>0</v>
      </c>
      <c r="J309" s="87">
        <v>420.73906457999999</v>
      </c>
      <c r="K309" s="87">
        <v>497.23707632000003</v>
      </c>
      <c r="L309" s="87">
        <v>573.73508806999996</v>
      </c>
    </row>
    <row r="310" spans="1:12" ht="12.75" customHeight="1" x14ac:dyDescent="0.2">
      <c r="A310" s="86" t="s">
        <v>163</v>
      </c>
      <c r="B310" s="86">
        <v>13</v>
      </c>
      <c r="C310" s="87">
        <v>782.34613184</v>
      </c>
      <c r="D310" s="87">
        <v>774.86848522000003</v>
      </c>
      <c r="E310" s="87">
        <v>0</v>
      </c>
      <c r="F310" s="87">
        <v>77.486848519999995</v>
      </c>
      <c r="G310" s="87">
        <v>193.71712131000001</v>
      </c>
      <c r="H310" s="87">
        <v>387.43424261000001</v>
      </c>
      <c r="I310" s="87">
        <v>0</v>
      </c>
      <c r="J310" s="87">
        <v>426.17766687</v>
      </c>
      <c r="K310" s="87">
        <v>503.66451539000002</v>
      </c>
      <c r="L310" s="87">
        <v>581.15136391999999</v>
      </c>
    </row>
    <row r="311" spans="1:12" ht="12.75" customHeight="1" x14ac:dyDescent="0.2">
      <c r="A311" s="86" t="s">
        <v>163</v>
      </c>
      <c r="B311" s="86">
        <v>14</v>
      </c>
      <c r="C311" s="87">
        <v>785.87781090999999</v>
      </c>
      <c r="D311" s="87">
        <v>778.75191313000005</v>
      </c>
      <c r="E311" s="87">
        <v>0</v>
      </c>
      <c r="F311" s="87">
        <v>77.875191310000005</v>
      </c>
      <c r="G311" s="87">
        <v>194.68797828000001</v>
      </c>
      <c r="H311" s="87">
        <v>389.37595657000003</v>
      </c>
      <c r="I311" s="87">
        <v>0</v>
      </c>
      <c r="J311" s="87">
        <v>428.31355222000002</v>
      </c>
      <c r="K311" s="87">
        <v>506.18874353000001</v>
      </c>
      <c r="L311" s="87">
        <v>584.06393485000001</v>
      </c>
    </row>
    <row r="312" spans="1:12" ht="12.75" customHeight="1" x14ac:dyDescent="0.2">
      <c r="A312" s="86" t="s">
        <v>163</v>
      </c>
      <c r="B312" s="86">
        <v>15</v>
      </c>
      <c r="C312" s="87">
        <v>782.65087154000003</v>
      </c>
      <c r="D312" s="87">
        <v>777.23049919000005</v>
      </c>
      <c r="E312" s="87">
        <v>0</v>
      </c>
      <c r="F312" s="87">
        <v>77.723049919999994</v>
      </c>
      <c r="G312" s="87">
        <v>194.30762480000001</v>
      </c>
      <c r="H312" s="87">
        <v>388.61524960000003</v>
      </c>
      <c r="I312" s="87">
        <v>0</v>
      </c>
      <c r="J312" s="87">
        <v>427.47677455000002</v>
      </c>
      <c r="K312" s="87">
        <v>505.19982447000001</v>
      </c>
      <c r="L312" s="87">
        <v>582.92287438999995</v>
      </c>
    </row>
    <row r="313" spans="1:12" ht="12.75" customHeight="1" x14ac:dyDescent="0.2">
      <c r="A313" s="86" t="s">
        <v>163</v>
      </c>
      <c r="B313" s="86">
        <v>16</v>
      </c>
      <c r="C313" s="87">
        <v>781.5795435</v>
      </c>
      <c r="D313" s="87">
        <v>776.75527021000005</v>
      </c>
      <c r="E313" s="87">
        <v>0</v>
      </c>
      <c r="F313" s="87">
        <v>77.675527020000004</v>
      </c>
      <c r="G313" s="87">
        <v>194.18881755000001</v>
      </c>
      <c r="H313" s="87">
        <v>388.37763511000003</v>
      </c>
      <c r="I313" s="87">
        <v>0</v>
      </c>
      <c r="J313" s="87">
        <v>427.21539861999997</v>
      </c>
      <c r="K313" s="87">
        <v>504.89092563999998</v>
      </c>
      <c r="L313" s="87">
        <v>582.56645265999998</v>
      </c>
    </row>
    <row r="314" spans="1:12" ht="12.75" customHeight="1" x14ac:dyDescent="0.2">
      <c r="A314" s="86" t="s">
        <v>163</v>
      </c>
      <c r="B314" s="86">
        <v>17</v>
      </c>
      <c r="C314" s="87">
        <v>788.17617784000004</v>
      </c>
      <c r="D314" s="87">
        <v>783.88534075999996</v>
      </c>
      <c r="E314" s="87">
        <v>0</v>
      </c>
      <c r="F314" s="87">
        <v>78.388534079999999</v>
      </c>
      <c r="G314" s="87">
        <v>195.97133518999999</v>
      </c>
      <c r="H314" s="87">
        <v>391.94267037999998</v>
      </c>
      <c r="I314" s="87">
        <v>0</v>
      </c>
      <c r="J314" s="87">
        <v>431.13693741999998</v>
      </c>
      <c r="K314" s="87">
        <v>509.52547148999997</v>
      </c>
      <c r="L314" s="87">
        <v>587.91400556999997</v>
      </c>
    </row>
    <row r="315" spans="1:12" ht="12.75" customHeight="1" x14ac:dyDescent="0.2">
      <c r="A315" s="86" t="s">
        <v>163</v>
      </c>
      <c r="B315" s="86">
        <v>18</v>
      </c>
      <c r="C315" s="87">
        <v>788.99651515999994</v>
      </c>
      <c r="D315" s="87">
        <v>784.30440953000004</v>
      </c>
      <c r="E315" s="87">
        <v>0</v>
      </c>
      <c r="F315" s="87">
        <v>78.430440950000005</v>
      </c>
      <c r="G315" s="87">
        <v>196.07610238000001</v>
      </c>
      <c r="H315" s="87">
        <v>392.15220477000003</v>
      </c>
      <c r="I315" s="87">
        <v>0</v>
      </c>
      <c r="J315" s="87">
        <v>431.36742523999999</v>
      </c>
      <c r="K315" s="87">
        <v>509.79786618999998</v>
      </c>
      <c r="L315" s="87">
        <v>588.22830714999998</v>
      </c>
    </row>
    <row r="316" spans="1:12" ht="12.75" customHeight="1" x14ac:dyDescent="0.2">
      <c r="A316" s="86" t="s">
        <v>163</v>
      </c>
      <c r="B316" s="86">
        <v>19</v>
      </c>
      <c r="C316" s="87">
        <v>796.24402676</v>
      </c>
      <c r="D316" s="87">
        <v>791.76457013000004</v>
      </c>
      <c r="E316" s="87">
        <v>0</v>
      </c>
      <c r="F316" s="87">
        <v>79.176457009999993</v>
      </c>
      <c r="G316" s="87">
        <v>197.94114253000001</v>
      </c>
      <c r="H316" s="87">
        <v>395.88228507000002</v>
      </c>
      <c r="I316" s="87">
        <v>0</v>
      </c>
      <c r="J316" s="87">
        <v>435.47051356999998</v>
      </c>
      <c r="K316" s="87">
        <v>514.64697058000002</v>
      </c>
      <c r="L316" s="87">
        <v>593.82342759999995</v>
      </c>
    </row>
    <row r="317" spans="1:12" ht="12.75" customHeight="1" x14ac:dyDescent="0.2">
      <c r="A317" s="86" t="s">
        <v>163</v>
      </c>
      <c r="B317" s="86">
        <v>20</v>
      </c>
      <c r="C317" s="87">
        <v>802.50496586999998</v>
      </c>
      <c r="D317" s="87">
        <v>798.19702044999997</v>
      </c>
      <c r="E317" s="87">
        <v>0</v>
      </c>
      <c r="F317" s="87">
        <v>79.819702050000004</v>
      </c>
      <c r="G317" s="87">
        <v>199.54925510999999</v>
      </c>
      <c r="H317" s="87">
        <v>399.09851022999999</v>
      </c>
      <c r="I317" s="87">
        <v>0</v>
      </c>
      <c r="J317" s="87">
        <v>439.00836125000001</v>
      </c>
      <c r="K317" s="87">
        <v>518.82806329000005</v>
      </c>
      <c r="L317" s="87">
        <v>598.64776533999998</v>
      </c>
    </row>
    <row r="318" spans="1:12" ht="12.75" customHeight="1" x14ac:dyDescent="0.2">
      <c r="A318" s="86" t="s">
        <v>163</v>
      </c>
      <c r="B318" s="86">
        <v>21</v>
      </c>
      <c r="C318" s="87">
        <v>820.77435150999997</v>
      </c>
      <c r="D318" s="87">
        <v>816.09786264000002</v>
      </c>
      <c r="E318" s="87">
        <v>0</v>
      </c>
      <c r="F318" s="87">
        <v>81.609786260000007</v>
      </c>
      <c r="G318" s="87">
        <v>204.02446566</v>
      </c>
      <c r="H318" s="87">
        <v>408.04893132000001</v>
      </c>
      <c r="I318" s="87">
        <v>0</v>
      </c>
      <c r="J318" s="87">
        <v>448.85382444999999</v>
      </c>
      <c r="K318" s="87">
        <v>530.46361072000002</v>
      </c>
      <c r="L318" s="87">
        <v>612.07339697999998</v>
      </c>
    </row>
    <row r="319" spans="1:12" ht="12.75" customHeight="1" x14ac:dyDescent="0.2">
      <c r="A319" s="86" t="s">
        <v>163</v>
      </c>
      <c r="B319" s="86">
        <v>22</v>
      </c>
      <c r="C319" s="87">
        <v>843.93661524000004</v>
      </c>
      <c r="D319" s="87">
        <v>839.14771674999997</v>
      </c>
      <c r="E319" s="87">
        <v>0</v>
      </c>
      <c r="F319" s="87">
        <v>83.914771680000001</v>
      </c>
      <c r="G319" s="87">
        <v>209.78692919</v>
      </c>
      <c r="H319" s="87">
        <v>419.57385837999999</v>
      </c>
      <c r="I319" s="87">
        <v>0</v>
      </c>
      <c r="J319" s="87">
        <v>461.53124421000001</v>
      </c>
      <c r="K319" s="87">
        <v>545.44601589000001</v>
      </c>
      <c r="L319" s="87">
        <v>629.36078755999995</v>
      </c>
    </row>
    <row r="320" spans="1:12" ht="12.75" customHeight="1" x14ac:dyDescent="0.2">
      <c r="A320" s="86" t="s">
        <v>163</v>
      </c>
      <c r="B320" s="86">
        <v>23</v>
      </c>
      <c r="C320" s="87">
        <v>918.58329967999998</v>
      </c>
      <c r="D320" s="87">
        <v>913.81274063000001</v>
      </c>
      <c r="E320" s="87">
        <v>0</v>
      </c>
      <c r="F320" s="87">
        <v>91.381274059999996</v>
      </c>
      <c r="G320" s="87">
        <v>228.45318516</v>
      </c>
      <c r="H320" s="87">
        <v>456.90637032000001</v>
      </c>
      <c r="I320" s="87">
        <v>0</v>
      </c>
      <c r="J320" s="87">
        <v>502.59700735000001</v>
      </c>
      <c r="K320" s="87">
        <v>593.97828141000002</v>
      </c>
      <c r="L320" s="87">
        <v>685.35955547000003</v>
      </c>
    </row>
    <row r="321" spans="1:12" ht="12.75" customHeight="1" x14ac:dyDescent="0.2">
      <c r="A321" s="86" t="s">
        <v>163</v>
      </c>
      <c r="B321" s="86">
        <v>24</v>
      </c>
      <c r="C321" s="87">
        <v>947.74434222000002</v>
      </c>
      <c r="D321" s="87">
        <v>942.84134013000005</v>
      </c>
      <c r="E321" s="87">
        <v>0</v>
      </c>
      <c r="F321" s="87">
        <v>94.284134010000002</v>
      </c>
      <c r="G321" s="87">
        <v>235.71033503000001</v>
      </c>
      <c r="H321" s="87">
        <v>471.42067007000003</v>
      </c>
      <c r="I321" s="87">
        <v>0</v>
      </c>
      <c r="J321" s="87">
        <v>518.56273707000003</v>
      </c>
      <c r="K321" s="87">
        <v>612.84687108000003</v>
      </c>
      <c r="L321" s="87">
        <v>707.13100510000004</v>
      </c>
    </row>
    <row r="322" spans="1:12" ht="12.75" customHeight="1" x14ac:dyDescent="0.2">
      <c r="A322" s="86" t="s">
        <v>164</v>
      </c>
      <c r="B322" s="86">
        <v>1</v>
      </c>
      <c r="C322" s="87">
        <v>954.23267245</v>
      </c>
      <c r="D322" s="87">
        <v>949.19398635000005</v>
      </c>
      <c r="E322" s="87">
        <v>0</v>
      </c>
      <c r="F322" s="87">
        <v>94.919398639999997</v>
      </c>
      <c r="G322" s="87">
        <v>237.29849659000001</v>
      </c>
      <c r="H322" s="87">
        <v>474.59699318000003</v>
      </c>
      <c r="I322" s="87">
        <v>0</v>
      </c>
      <c r="J322" s="87">
        <v>522.05669249000005</v>
      </c>
      <c r="K322" s="87">
        <v>616.97609112999999</v>
      </c>
      <c r="L322" s="87">
        <v>711.89548976000003</v>
      </c>
    </row>
    <row r="323" spans="1:12" ht="12.75" customHeight="1" x14ac:dyDescent="0.2">
      <c r="A323" s="86" t="s">
        <v>164</v>
      </c>
      <c r="B323" s="86">
        <v>2</v>
      </c>
      <c r="C323" s="87">
        <v>1020.67818025</v>
      </c>
      <c r="D323" s="87">
        <v>1015.16404512</v>
      </c>
      <c r="E323" s="87">
        <v>0</v>
      </c>
      <c r="F323" s="87">
        <v>101.51640451</v>
      </c>
      <c r="G323" s="87">
        <v>253.79101127999999</v>
      </c>
      <c r="H323" s="87">
        <v>507.58202255999998</v>
      </c>
      <c r="I323" s="87">
        <v>0</v>
      </c>
      <c r="J323" s="87">
        <v>558.34022482</v>
      </c>
      <c r="K323" s="87">
        <v>659.85662933000003</v>
      </c>
      <c r="L323" s="87">
        <v>761.37303383999995</v>
      </c>
    </row>
    <row r="324" spans="1:12" ht="12.75" customHeight="1" x14ac:dyDescent="0.2">
      <c r="A324" s="86" t="s">
        <v>164</v>
      </c>
      <c r="B324" s="86">
        <v>3</v>
      </c>
      <c r="C324" s="87">
        <v>1096.79573486</v>
      </c>
      <c r="D324" s="87">
        <v>1090.9697221599999</v>
      </c>
      <c r="E324" s="87">
        <v>0</v>
      </c>
      <c r="F324" s="87">
        <v>109.09697222</v>
      </c>
      <c r="G324" s="87">
        <v>272.74243053999999</v>
      </c>
      <c r="H324" s="87">
        <v>545.48486107999997</v>
      </c>
      <c r="I324" s="87">
        <v>0</v>
      </c>
      <c r="J324" s="87">
        <v>600.03334718999997</v>
      </c>
      <c r="K324" s="87">
        <v>709.13031939999996</v>
      </c>
      <c r="L324" s="87">
        <v>818.22729161999996</v>
      </c>
    </row>
    <row r="325" spans="1:12" ht="12.75" customHeight="1" x14ac:dyDescent="0.2">
      <c r="A325" s="86" t="s">
        <v>164</v>
      </c>
      <c r="B325" s="86">
        <v>4</v>
      </c>
      <c r="C325" s="87">
        <v>1100.2532185099999</v>
      </c>
      <c r="D325" s="87">
        <v>1094.3857243499999</v>
      </c>
      <c r="E325" s="87">
        <v>0</v>
      </c>
      <c r="F325" s="87">
        <v>109.43857244</v>
      </c>
      <c r="G325" s="87">
        <v>273.59643109000001</v>
      </c>
      <c r="H325" s="87">
        <v>547.19286218000002</v>
      </c>
      <c r="I325" s="87">
        <v>0</v>
      </c>
      <c r="J325" s="87">
        <v>601.91214838999997</v>
      </c>
      <c r="K325" s="87">
        <v>711.35072083</v>
      </c>
      <c r="L325" s="87">
        <v>820.78929326000002</v>
      </c>
    </row>
    <row r="326" spans="1:12" ht="12.75" customHeight="1" x14ac:dyDescent="0.2">
      <c r="A326" s="86" t="s">
        <v>164</v>
      </c>
      <c r="B326" s="86">
        <v>5</v>
      </c>
      <c r="C326" s="87">
        <v>1104.5268108299999</v>
      </c>
      <c r="D326" s="87">
        <v>1098.6969492000001</v>
      </c>
      <c r="E326" s="87">
        <v>0</v>
      </c>
      <c r="F326" s="87">
        <v>109.86969492</v>
      </c>
      <c r="G326" s="87">
        <v>274.67423730000002</v>
      </c>
      <c r="H326" s="87">
        <v>549.34847460000003</v>
      </c>
      <c r="I326" s="87">
        <v>0</v>
      </c>
      <c r="J326" s="87">
        <v>604.28332206000005</v>
      </c>
      <c r="K326" s="87">
        <v>714.15301697999996</v>
      </c>
      <c r="L326" s="87">
        <v>824.02271189999999</v>
      </c>
    </row>
    <row r="327" spans="1:12" ht="12.75" customHeight="1" x14ac:dyDescent="0.2">
      <c r="A327" s="86" t="s">
        <v>164</v>
      </c>
      <c r="B327" s="86">
        <v>6</v>
      </c>
      <c r="C327" s="87">
        <v>1105.52218548</v>
      </c>
      <c r="D327" s="87">
        <v>1098.6790069399999</v>
      </c>
      <c r="E327" s="87">
        <v>0</v>
      </c>
      <c r="F327" s="87">
        <v>109.86790069</v>
      </c>
      <c r="G327" s="87">
        <v>274.66975173999998</v>
      </c>
      <c r="H327" s="87">
        <v>549.33950346999995</v>
      </c>
      <c r="I327" s="87">
        <v>0</v>
      </c>
      <c r="J327" s="87">
        <v>604.27345381999999</v>
      </c>
      <c r="K327" s="87">
        <v>714.14135451000004</v>
      </c>
      <c r="L327" s="87">
        <v>824.00925520999999</v>
      </c>
    </row>
    <row r="328" spans="1:12" ht="12.75" customHeight="1" x14ac:dyDescent="0.2">
      <c r="A328" s="86" t="s">
        <v>164</v>
      </c>
      <c r="B328" s="86">
        <v>7</v>
      </c>
      <c r="C328" s="87">
        <v>1127.43958324</v>
      </c>
      <c r="D328" s="87">
        <v>1120.5164998800001</v>
      </c>
      <c r="E328" s="87">
        <v>0</v>
      </c>
      <c r="F328" s="87">
        <v>112.05164999</v>
      </c>
      <c r="G328" s="87">
        <v>280.12912497000002</v>
      </c>
      <c r="H328" s="87">
        <v>560.25824994000004</v>
      </c>
      <c r="I328" s="87">
        <v>0</v>
      </c>
      <c r="J328" s="87">
        <v>616.28407492999997</v>
      </c>
      <c r="K328" s="87">
        <v>728.33572491999996</v>
      </c>
      <c r="L328" s="87">
        <v>840.38737490999995</v>
      </c>
    </row>
    <row r="329" spans="1:12" ht="12.75" customHeight="1" x14ac:dyDescent="0.2">
      <c r="A329" s="86" t="s">
        <v>164</v>
      </c>
      <c r="B329" s="86">
        <v>8</v>
      </c>
      <c r="C329" s="87">
        <v>1040.0088538099999</v>
      </c>
      <c r="D329" s="87">
        <v>1034.1760640099999</v>
      </c>
      <c r="E329" s="87">
        <v>0</v>
      </c>
      <c r="F329" s="87">
        <v>103.4176064</v>
      </c>
      <c r="G329" s="87">
        <v>258.544016</v>
      </c>
      <c r="H329" s="87">
        <v>517.08803201000001</v>
      </c>
      <c r="I329" s="87">
        <v>0</v>
      </c>
      <c r="J329" s="87">
        <v>568.79683521000004</v>
      </c>
      <c r="K329" s="87">
        <v>672.21444160999999</v>
      </c>
      <c r="L329" s="87">
        <v>775.63204800999995</v>
      </c>
    </row>
    <row r="330" spans="1:12" ht="12.75" customHeight="1" x14ac:dyDescent="0.2">
      <c r="A330" s="86" t="s">
        <v>164</v>
      </c>
      <c r="B330" s="86">
        <v>9</v>
      </c>
      <c r="C330" s="87">
        <v>920.60055831</v>
      </c>
      <c r="D330" s="87">
        <v>915.34283877999997</v>
      </c>
      <c r="E330" s="87">
        <v>0</v>
      </c>
      <c r="F330" s="87">
        <v>91.534283880000004</v>
      </c>
      <c r="G330" s="87">
        <v>228.8357097</v>
      </c>
      <c r="H330" s="87">
        <v>457.67141938999998</v>
      </c>
      <c r="I330" s="87">
        <v>0</v>
      </c>
      <c r="J330" s="87">
        <v>503.43856133000003</v>
      </c>
      <c r="K330" s="87">
        <v>594.97284520999995</v>
      </c>
      <c r="L330" s="87">
        <v>686.50712909000003</v>
      </c>
    </row>
    <row r="331" spans="1:12" ht="12.75" customHeight="1" x14ac:dyDescent="0.2">
      <c r="A331" s="86" t="s">
        <v>164</v>
      </c>
      <c r="B331" s="86">
        <v>10</v>
      </c>
      <c r="C331" s="87">
        <v>827.51761839000005</v>
      </c>
      <c r="D331" s="87">
        <v>823.65914885999996</v>
      </c>
      <c r="E331" s="87">
        <v>0</v>
      </c>
      <c r="F331" s="87">
        <v>82.365914889999999</v>
      </c>
      <c r="G331" s="87">
        <v>205.91478721999999</v>
      </c>
      <c r="H331" s="87">
        <v>411.82957442999998</v>
      </c>
      <c r="I331" s="87">
        <v>0</v>
      </c>
      <c r="J331" s="87">
        <v>453.01253186999998</v>
      </c>
      <c r="K331" s="87">
        <v>535.37844675999997</v>
      </c>
      <c r="L331" s="87">
        <v>617.74436164999997</v>
      </c>
    </row>
    <row r="332" spans="1:12" ht="12.75" customHeight="1" x14ac:dyDescent="0.2">
      <c r="A332" s="86" t="s">
        <v>164</v>
      </c>
      <c r="B332" s="86">
        <v>11</v>
      </c>
      <c r="C332" s="87">
        <v>756.22775328</v>
      </c>
      <c r="D332" s="87">
        <v>752.37269489000005</v>
      </c>
      <c r="E332" s="87">
        <v>0</v>
      </c>
      <c r="F332" s="87">
        <v>75.237269490000003</v>
      </c>
      <c r="G332" s="87">
        <v>188.09317372000001</v>
      </c>
      <c r="H332" s="87">
        <v>376.18634745000003</v>
      </c>
      <c r="I332" s="87">
        <v>0</v>
      </c>
      <c r="J332" s="87">
        <v>413.80498218999998</v>
      </c>
      <c r="K332" s="87">
        <v>489.04225167999999</v>
      </c>
      <c r="L332" s="87">
        <v>564.27952116999995</v>
      </c>
    </row>
    <row r="333" spans="1:12" ht="12.75" customHeight="1" x14ac:dyDescent="0.2">
      <c r="A333" s="86" t="s">
        <v>164</v>
      </c>
      <c r="B333" s="86">
        <v>12</v>
      </c>
      <c r="C333" s="87">
        <v>728.29705737999996</v>
      </c>
      <c r="D333" s="87">
        <v>724.61331918999997</v>
      </c>
      <c r="E333" s="87">
        <v>0</v>
      </c>
      <c r="F333" s="87">
        <v>72.461331920000006</v>
      </c>
      <c r="G333" s="87">
        <v>181.15332979999999</v>
      </c>
      <c r="H333" s="87">
        <v>362.30665959999999</v>
      </c>
      <c r="I333" s="87">
        <v>0</v>
      </c>
      <c r="J333" s="87">
        <v>398.53732554999999</v>
      </c>
      <c r="K333" s="87">
        <v>470.99865747000001</v>
      </c>
      <c r="L333" s="87">
        <v>543.45998939000003</v>
      </c>
    </row>
    <row r="334" spans="1:12" ht="12.75" customHeight="1" x14ac:dyDescent="0.2">
      <c r="A334" s="86" t="s">
        <v>164</v>
      </c>
      <c r="B334" s="86">
        <v>13</v>
      </c>
      <c r="C334" s="87">
        <v>735.33383448999996</v>
      </c>
      <c r="D334" s="87">
        <v>731.71628986999997</v>
      </c>
      <c r="E334" s="87">
        <v>0</v>
      </c>
      <c r="F334" s="87">
        <v>73.171628990000002</v>
      </c>
      <c r="G334" s="87">
        <v>182.92907246999999</v>
      </c>
      <c r="H334" s="87">
        <v>365.85814493999999</v>
      </c>
      <c r="I334" s="87">
        <v>0</v>
      </c>
      <c r="J334" s="87">
        <v>402.44395943000001</v>
      </c>
      <c r="K334" s="87">
        <v>475.61558841999999</v>
      </c>
      <c r="L334" s="87">
        <v>548.78721740000003</v>
      </c>
    </row>
    <row r="335" spans="1:12" ht="12.75" customHeight="1" x14ac:dyDescent="0.2">
      <c r="A335" s="86" t="s">
        <v>164</v>
      </c>
      <c r="B335" s="86">
        <v>14</v>
      </c>
      <c r="C335" s="87">
        <v>734.83130946999995</v>
      </c>
      <c r="D335" s="87">
        <v>731.29565502000003</v>
      </c>
      <c r="E335" s="87">
        <v>0</v>
      </c>
      <c r="F335" s="87">
        <v>73.129565499999998</v>
      </c>
      <c r="G335" s="87">
        <v>182.82391376000001</v>
      </c>
      <c r="H335" s="87">
        <v>365.64782751000001</v>
      </c>
      <c r="I335" s="87">
        <v>0</v>
      </c>
      <c r="J335" s="87">
        <v>402.21261026000002</v>
      </c>
      <c r="K335" s="87">
        <v>475.34217575999998</v>
      </c>
      <c r="L335" s="87">
        <v>548.47174127000005</v>
      </c>
    </row>
    <row r="336" spans="1:12" ht="12.75" customHeight="1" x14ac:dyDescent="0.2">
      <c r="A336" s="86" t="s">
        <v>164</v>
      </c>
      <c r="B336" s="86">
        <v>15</v>
      </c>
      <c r="C336" s="87">
        <v>733.96679257000005</v>
      </c>
      <c r="D336" s="87">
        <v>730.16157631999999</v>
      </c>
      <c r="E336" s="87">
        <v>0</v>
      </c>
      <c r="F336" s="87">
        <v>73.016157629999995</v>
      </c>
      <c r="G336" s="87">
        <v>182.54039408</v>
      </c>
      <c r="H336" s="87">
        <v>365.08078816</v>
      </c>
      <c r="I336" s="87">
        <v>0</v>
      </c>
      <c r="J336" s="87">
        <v>401.58886697999998</v>
      </c>
      <c r="K336" s="87">
        <v>474.60502460999999</v>
      </c>
      <c r="L336" s="87">
        <v>547.62118224000005</v>
      </c>
    </row>
    <row r="337" spans="1:12" ht="12.75" customHeight="1" x14ac:dyDescent="0.2">
      <c r="A337" s="86" t="s">
        <v>164</v>
      </c>
      <c r="B337" s="86">
        <v>16</v>
      </c>
      <c r="C337" s="87">
        <v>734.06818712999996</v>
      </c>
      <c r="D337" s="87">
        <v>730.09796457000004</v>
      </c>
      <c r="E337" s="87">
        <v>0</v>
      </c>
      <c r="F337" s="87">
        <v>73.009796460000004</v>
      </c>
      <c r="G337" s="87">
        <v>182.52449114000001</v>
      </c>
      <c r="H337" s="87">
        <v>365.04898229000003</v>
      </c>
      <c r="I337" s="87">
        <v>0</v>
      </c>
      <c r="J337" s="87">
        <v>401.55388051</v>
      </c>
      <c r="K337" s="87">
        <v>474.56367697000002</v>
      </c>
      <c r="L337" s="87">
        <v>547.57347343000004</v>
      </c>
    </row>
    <row r="338" spans="1:12" ht="12.75" customHeight="1" x14ac:dyDescent="0.2">
      <c r="A338" s="86" t="s">
        <v>164</v>
      </c>
      <c r="B338" s="86">
        <v>17</v>
      </c>
      <c r="C338" s="87">
        <v>740.86615194000001</v>
      </c>
      <c r="D338" s="87">
        <v>736.87345460999995</v>
      </c>
      <c r="E338" s="87">
        <v>0</v>
      </c>
      <c r="F338" s="87">
        <v>73.687345460000003</v>
      </c>
      <c r="G338" s="87">
        <v>184.21836364999999</v>
      </c>
      <c r="H338" s="87">
        <v>368.43672730999998</v>
      </c>
      <c r="I338" s="87">
        <v>0</v>
      </c>
      <c r="J338" s="87">
        <v>405.28040004000002</v>
      </c>
      <c r="K338" s="87">
        <v>478.96774549999998</v>
      </c>
      <c r="L338" s="87">
        <v>552.65509096000005</v>
      </c>
    </row>
    <row r="339" spans="1:12" ht="12.75" customHeight="1" x14ac:dyDescent="0.2">
      <c r="A339" s="86" t="s">
        <v>164</v>
      </c>
      <c r="B339" s="86">
        <v>18</v>
      </c>
      <c r="C339" s="87">
        <v>749.83856489000004</v>
      </c>
      <c r="D339" s="87">
        <v>745.19928359999994</v>
      </c>
      <c r="E339" s="87">
        <v>0</v>
      </c>
      <c r="F339" s="87">
        <v>74.519928359999994</v>
      </c>
      <c r="G339" s="87">
        <v>186.29982089999999</v>
      </c>
      <c r="H339" s="87">
        <v>372.59964179999997</v>
      </c>
      <c r="I339" s="87">
        <v>0</v>
      </c>
      <c r="J339" s="87">
        <v>409.85960598000003</v>
      </c>
      <c r="K339" s="87">
        <v>484.37953434000002</v>
      </c>
      <c r="L339" s="87">
        <v>558.89946269999996</v>
      </c>
    </row>
    <row r="340" spans="1:12" ht="12.75" customHeight="1" x14ac:dyDescent="0.2">
      <c r="A340" s="86" t="s">
        <v>164</v>
      </c>
      <c r="B340" s="86">
        <v>19</v>
      </c>
      <c r="C340" s="87">
        <v>786.51146933999996</v>
      </c>
      <c r="D340" s="87">
        <v>782.12471356000003</v>
      </c>
      <c r="E340" s="87">
        <v>0</v>
      </c>
      <c r="F340" s="87">
        <v>78.212471359999995</v>
      </c>
      <c r="G340" s="87">
        <v>195.53117839000001</v>
      </c>
      <c r="H340" s="87">
        <v>391.06235678000002</v>
      </c>
      <c r="I340" s="87">
        <v>0</v>
      </c>
      <c r="J340" s="87">
        <v>430.16859246000001</v>
      </c>
      <c r="K340" s="87">
        <v>508.38106381</v>
      </c>
      <c r="L340" s="87">
        <v>586.59353517</v>
      </c>
    </row>
    <row r="341" spans="1:12" ht="12.75" customHeight="1" x14ac:dyDescent="0.2">
      <c r="A341" s="86" t="s">
        <v>164</v>
      </c>
      <c r="B341" s="86">
        <v>20</v>
      </c>
      <c r="C341" s="87">
        <v>804.59442091999995</v>
      </c>
      <c r="D341" s="87">
        <v>800.14973775999999</v>
      </c>
      <c r="E341" s="87">
        <v>0</v>
      </c>
      <c r="F341" s="87">
        <v>80.014973780000005</v>
      </c>
      <c r="G341" s="87">
        <v>200.03743444</v>
      </c>
      <c r="H341" s="87">
        <v>400.07486888</v>
      </c>
      <c r="I341" s="87">
        <v>0</v>
      </c>
      <c r="J341" s="87">
        <v>440.08235576999999</v>
      </c>
      <c r="K341" s="87">
        <v>520.09732954000003</v>
      </c>
      <c r="L341" s="87">
        <v>600.11230332000002</v>
      </c>
    </row>
    <row r="342" spans="1:12" ht="12.75" customHeight="1" x14ac:dyDescent="0.2">
      <c r="A342" s="86" t="s">
        <v>164</v>
      </c>
      <c r="B342" s="86">
        <v>21</v>
      </c>
      <c r="C342" s="87">
        <v>825.64884788999996</v>
      </c>
      <c r="D342" s="87">
        <v>821.02991669999994</v>
      </c>
      <c r="E342" s="87">
        <v>0</v>
      </c>
      <c r="F342" s="87">
        <v>82.102991669999994</v>
      </c>
      <c r="G342" s="87">
        <v>205.25747917999999</v>
      </c>
      <c r="H342" s="87">
        <v>410.51495834999997</v>
      </c>
      <c r="I342" s="87">
        <v>0</v>
      </c>
      <c r="J342" s="87">
        <v>451.56645419</v>
      </c>
      <c r="K342" s="87">
        <v>533.66944586</v>
      </c>
      <c r="L342" s="87">
        <v>615.77243753000005</v>
      </c>
    </row>
    <row r="343" spans="1:12" ht="12.75" customHeight="1" x14ac:dyDescent="0.2">
      <c r="A343" s="86" t="s">
        <v>164</v>
      </c>
      <c r="B343" s="86">
        <v>22</v>
      </c>
      <c r="C343" s="87">
        <v>861.86416062000001</v>
      </c>
      <c r="D343" s="87">
        <v>857.11796856000001</v>
      </c>
      <c r="E343" s="87">
        <v>0</v>
      </c>
      <c r="F343" s="87">
        <v>85.711796860000007</v>
      </c>
      <c r="G343" s="87">
        <v>214.27949214</v>
      </c>
      <c r="H343" s="87">
        <v>428.55898428</v>
      </c>
      <c r="I343" s="87">
        <v>0</v>
      </c>
      <c r="J343" s="87">
        <v>471.41488270999997</v>
      </c>
      <c r="K343" s="87">
        <v>557.12667955999996</v>
      </c>
      <c r="L343" s="87">
        <v>642.83847642000001</v>
      </c>
    </row>
    <row r="344" spans="1:12" ht="12.75" customHeight="1" x14ac:dyDescent="0.2">
      <c r="A344" s="86" t="s">
        <v>164</v>
      </c>
      <c r="B344" s="86">
        <v>23</v>
      </c>
      <c r="C344" s="87">
        <v>923.92795925999997</v>
      </c>
      <c r="D344" s="87">
        <v>918.90055452000001</v>
      </c>
      <c r="E344" s="87">
        <v>0</v>
      </c>
      <c r="F344" s="87">
        <v>91.890055450000006</v>
      </c>
      <c r="G344" s="87">
        <v>229.72513863</v>
      </c>
      <c r="H344" s="87">
        <v>459.45027726000001</v>
      </c>
      <c r="I344" s="87">
        <v>0</v>
      </c>
      <c r="J344" s="87">
        <v>505.39530499</v>
      </c>
      <c r="K344" s="87">
        <v>597.28536043999998</v>
      </c>
      <c r="L344" s="87">
        <v>689.17541588999995</v>
      </c>
    </row>
    <row r="345" spans="1:12" ht="12.75" customHeight="1" x14ac:dyDescent="0.2">
      <c r="A345" s="86" t="s">
        <v>164</v>
      </c>
      <c r="B345" s="86">
        <v>24</v>
      </c>
      <c r="C345" s="87">
        <v>957.95025685999997</v>
      </c>
      <c r="D345" s="87">
        <v>952.42771857000002</v>
      </c>
      <c r="E345" s="87">
        <v>0</v>
      </c>
      <c r="F345" s="87">
        <v>95.242771860000005</v>
      </c>
      <c r="G345" s="87">
        <v>238.10692964</v>
      </c>
      <c r="H345" s="87">
        <v>476.21385929000002</v>
      </c>
      <c r="I345" s="87">
        <v>0</v>
      </c>
      <c r="J345" s="87">
        <v>523.83524521000004</v>
      </c>
      <c r="K345" s="87">
        <v>619.07801706999999</v>
      </c>
      <c r="L345" s="87">
        <v>714.32078893000005</v>
      </c>
    </row>
    <row r="346" spans="1:12" ht="12.75" customHeight="1" x14ac:dyDescent="0.2">
      <c r="A346" s="86" t="s">
        <v>165</v>
      </c>
      <c r="B346" s="86">
        <v>1</v>
      </c>
      <c r="C346" s="87">
        <v>968.78423508000003</v>
      </c>
      <c r="D346" s="87">
        <v>963.91578532999995</v>
      </c>
      <c r="E346" s="87">
        <v>0</v>
      </c>
      <c r="F346" s="87">
        <v>96.391578530000004</v>
      </c>
      <c r="G346" s="87">
        <v>240.97894633000001</v>
      </c>
      <c r="H346" s="87">
        <v>481.95789266999998</v>
      </c>
      <c r="I346" s="87">
        <v>0</v>
      </c>
      <c r="J346" s="87">
        <v>530.15368192999995</v>
      </c>
      <c r="K346" s="87">
        <v>626.54526046000001</v>
      </c>
      <c r="L346" s="87">
        <v>722.93683899999996</v>
      </c>
    </row>
    <row r="347" spans="1:12" ht="12.75" customHeight="1" x14ac:dyDescent="0.2">
      <c r="A347" s="86" t="s">
        <v>165</v>
      </c>
      <c r="B347" s="86">
        <v>2</v>
      </c>
      <c r="C347" s="87">
        <v>960.95842915000003</v>
      </c>
      <c r="D347" s="87">
        <v>956.05989316</v>
      </c>
      <c r="E347" s="87">
        <v>0</v>
      </c>
      <c r="F347" s="87">
        <v>95.605989320000006</v>
      </c>
      <c r="G347" s="87">
        <v>239.01497329</v>
      </c>
      <c r="H347" s="87">
        <v>478.02994658</v>
      </c>
      <c r="I347" s="87">
        <v>0</v>
      </c>
      <c r="J347" s="87">
        <v>525.83294123999997</v>
      </c>
      <c r="K347" s="87">
        <v>621.43893055000001</v>
      </c>
      <c r="L347" s="87">
        <v>717.04491986999994</v>
      </c>
    </row>
    <row r="348" spans="1:12" ht="12.75" customHeight="1" x14ac:dyDescent="0.2">
      <c r="A348" s="86" t="s">
        <v>165</v>
      </c>
      <c r="B348" s="86">
        <v>3</v>
      </c>
      <c r="C348" s="87">
        <v>1036.9790507</v>
      </c>
      <c r="D348" s="87">
        <v>1030.0482837699999</v>
      </c>
      <c r="E348" s="87">
        <v>0</v>
      </c>
      <c r="F348" s="87">
        <v>103.00482838000001</v>
      </c>
      <c r="G348" s="87">
        <v>257.51207094</v>
      </c>
      <c r="H348" s="87">
        <v>515.02414189000001</v>
      </c>
      <c r="I348" s="87">
        <v>0</v>
      </c>
      <c r="J348" s="87">
        <v>566.52655606999997</v>
      </c>
      <c r="K348" s="87">
        <v>669.53138445000002</v>
      </c>
      <c r="L348" s="87">
        <v>772.53621282999995</v>
      </c>
    </row>
    <row r="349" spans="1:12" ht="12.75" customHeight="1" x14ac:dyDescent="0.2">
      <c r="A349" s="86" t="s">
        <v>165</v>
      </c>
      <c r="B349" s="86">
        <v>4</v>
      </c>
      <c r="C349" s="87">
        <v>1029.5199855599999</v>
      </c>
      <c r="D349" s="87">
        <v>1019.37452432</v>
      </c>
      <c r="E349" s="87">
        <v>0</v>
      </c>
      <c r="F349" s="87">
        <v>101.93745242999999</v>
      </c>
      <c r="G349" s="87">
        <v>254.84363107999999</v>
      </c>
      <c r="H349" s="87">
        <v>509.68726215999999</v>
      </c>
      <c r="I349" s="87">
        <v>0</v>
      </c>
      <c r="J349" s="87">
        <v>560.65598838000005</v>
      </c>
      <c r="K349" s="87">
        <v>662.59344080999995</v>
      </c>
      <c r="L349" s="87">
        <v>764.53089323999995</v>
      </c>
    </row>
    <row r="350" spans="1:12" ht="12.75" customHeight="1" x14ac:dyDescent="0.2">
      <c r="A350" s="86" t="s">
        <v>165</v>
      </c>
      <c r="B350" s="86">
        <v>5</v>
      </c>
      <c r="C350" s="87">
        <v>1026.44210228</v>
      </c>
      <c r="D350" s="87">
        <v>1016.06867962</v>
      </c>
      <c r="E350" s="87">
        <v>0</v>
      </c>
      <c r="F350" s="87">
        <v>101.60686796</v>
      </c>
      <c r="G350" s="87">
        <v>254.01716991000001</v>
      </c>
      <c r="H350" s="87">
        <v>508.03433981000001</v>
      </c>
      <c r="I350" s="87">
        <v>0</v>
      </c>
      <c r="J350" s="87">
        <v>558.83777379000003</v>
      </c>
      <c r="K350" s="87">
        <v>660.44464174999996</v>
      </c>
      <c r="L350" s="87">
        <v>762.05150972000001</v>
      </c>
    </row>
    <row r="351" spans="1:12" ht="12.75" customHeight="1" x14ac:dyDescent="0.2">
      <c r="A351" s="86" t="s">
        <v>165</v>
      </c>
      <c r="B351" s="86">
        <v>6</v>
      </c>
      <c r="C351" s="87">
        <v>1032.1949877699999</v>
      </c>
      <c r="D351" s="87">
        <v>1021.83223928</v>
      </c>
      <c r="E351" s="87">
        <v>0</v>
      </c>
      <c r="F351" s="87">
        <v>102.18322393</v>
      </c>
      <c r="G351" s="87">
        <v>255.45805981999999</v>
      </c>
      <c r="H351" s="87">
        <v>510.91611963999998</v>
      </c>
      <c r="I351" s="87">
        <v>0</v>
      </c>
      <c r="J351" s="87">
        <v>562.00773160000006</v>
      </c>
      <c r="K351" s="87">
        <v>664.19095553</v>
      </c>
      <c r="L351" s="87">
        <v>766.37417946000005</v>
      </c>
    </row>
    <row r="352" spans="1:12" ht="12.75" customHeight="1" x14ac:dyDescent="0.2">
      <c r="A352" s="86" t="s">
        <v>165</v>
      </c>
      <c r="B352" s="86">
        <v>7</v>
      </c>
      <c r="C352" s="87">
        <v>1066.26538882</v>
      </c>
      <c r="D352" s="87">
        <v>1055.7356202599999</v>
      </c>
      <c r="E352" s="87">
        <v>0</v>
      </c>
      <c r="F352" s="87">
        <v>105.57356203000001</v>
      </c>
      <c r="G352" s="87">
        <v>263.93390506999998</v>
      </c>
      <c r="H352" s="87">
        <v>527.86781012999995</v>
      </c>
      <c r="I352" s="87">
        <v>0</v>
      </c>
      <c r="J352" s="87">
        <v>580.65459113999998</v>
      </c>
      <c r="K352" s="87">
        <v>686.22815317000004</v>
      </c>
      <c r="L352" s="87">
        <v>791.80171519999999</v>
      </c>
    </row>
    <row r="353" spans="1:12" ht="12.75" customHeight="1" x14ac:dyDescent="0.2">
      <c r="A353" s="86" t="s">
        <v>165</v>
      </c>
      <c r="B353" s="86">
        <v>8</v>
      </c>
      <c r="C353" s="87">
        <v>1021.1628961599999</v>
      </c>
      <c r="D353" s="87">
        <v>1011.30579605</v>
      </c>
      <c r="E353" s="87">
        <v>0</v>
      </c>
      <c r="F353" s="87">
        <v>101.13057961</v>
      </c>
      <c r="G353" s="87">
        <v>252.82644901</v>
      </c>
      <c r="H353" s="87">
        <v>505.65289803000002</v>
      </c>
      <c r="I353" s="87">
        <v>0</v>
      </c>
      <c r="J353" s="87">
        <v>556.21818783000003</v>
      </c>
      <c r="K353" s="87">
        <v>657.34876742999995</v>
      </c>
      <c r="L353" s="87">
        <v>758.47934703999999</v>
      </c>
    </row>
    <row r="354" spans="1:12" ht="12.75" customHeight="1" x14ac:dyDescent="0.2">
      <c r="A354" s="86" t="s">
        <v>165</v>
      </c>
      <c r="B354" s="86">
        <v>9</v>
      </c>
      <c r="C354" s="87">
        <v>881.13390894999998</v>
      </c>
      <c r="D354" s="87">
        <v>873.64768154000001</v>
      </c>
      <c r="E354" s="87">
        <v>0</v>
      </c>
      <c r="F354" s="87">
        <v>87.364768150000003</v>
      </c>
      <c r="G354" s="87">
        <v>218.41192039000001</v>
      </c>
      <c r="H354" s="87">
        <v>436.82384077</v>
      </c>
      <c r="I354" s="87">
        <v>0</v>
      </c>
      <c r="J354" s="87">
        <v>480.50622485000002</v>
      </c>
      <c r="K354" s="87">
        <v>567.870993</v>
      </c>
      <c r="L354" s="87">
        <v>655.23576116000004</v>
      </c>
    </row>
    <row r="355" spans="1:12" ht="12.75" customHeight="1" x14ac:dyDescent="0.2">
      <c r="A355" s="86" t="s">
        <v>165</v>
      </c>
      <c r="B355" s="86">
        <v>10</v>
      </c>
      <c r="C355" s="87">
        <v>819.65880874000004</v>
      </c>
      <c r="D355" s="87">
        <v>813.85358202999998</v>
      </c>
      <c r="E355" s="87">
        <v>0</v>
      </c>
      <c r="F355" s="87">
        <v>81.385358199999999</v>
      </c>
      <c r="G355" s="87">
        <v>203.46339551</v>
      </c>
      <c r="H355" s="87">
        <v>406.92679102</v>
      </c>
      <c r="I355" s="87">
        <v>0</v>
      </c>
      <c r="J355" s="87">
        <v>447.61947012000002</v>
      </c>
      <c r="K355" s="87">
        <v>529.00482832</v>
      </c>
      <c r="L355" s="87">
        <v>610.39018652000004</v>
      </c>
    </row>
    <row r="356" spans="1:12" ht="12.75" customHeight="1" x14ac:dyDescent="0.2">
      <c r="A356" s="86" t="s">
        <v>165</v>
      </c>
      <c r="B356" s="86">
        <v>11</v>
      </c>
      <c r="C356" s="87">
        <v>774.16515414000003</v>
      </c>
      <c r="D356" s="87">
        <v>769.04972411999995</v>
      </c>
      <c r="E356" s="87">
        <v>0</v>
      </c>
      <c r="F356" s="87">
        <v>76.904972409999999</v>
      </c>
      <c r="G356" s="87">
        <v>192.26243102999999</v>
      </c>
      <c r="H356" s="87">
        <v>384.52486205999998</v>
      </c>
      <c r="I356" s="87">
        <v>0</v>
      </c>
      <c r="J356" s="87">
        <v>422.97734826999999</v>
      </c>
      <c r="K356" s="87">
        <v>499.88232068000002</v>
      </c>
      <c r="L356" s="87">
        <v>576.78729309000005</v>
      </c>
    </row>
    <row r="357" spans="1:12" ht="12.75" customHeight="1" x14ac:dyDescent="0.2">
      <c r="A357" s="86" t="s">
        <v>165</v>
      </c>
      <c r="B357" s="86">
        <v>12</v>
      </c>
      <c r="C357" s="87">
        <v>769.22214142999997</v>
      </c>
      <c r="D357" s="87">
        <v>764.62588882</v>
      </c>
      <c r="E357" s="87">
        <v>0</v>
      </c>
      <c r="F357" s="87">
        <v>76.462588879999998</v>
      </c>
      <c r="G357" s="87">
        <v>191.15647221</v>
      </c>
      <c r="H357" s="87">
        <v>382.31294441</v>
      </c>
      <c r="I357" s="87">
        <v>0</v>
      </c>
      <c r="J357" s="87">
        <v>420.54423885</v>
      </c>
      <c r="K357" s="87">
        <v>497.00682773</v>
      </c>
      <c r="L357" s="87">
        <v>573.46941661999995</v>
      </c>
    </row>
    <row r="358" spans="1:12" ht="12.75" customHeight="1" x14ac:dyDescent="0.2">
      <c r="A358" s="86" t="s">
        <v>165</v>
      </c>
      <c r="B358" s="86">
        <v>13</v>
      </c>
      <c r="C358" s="87">
        <v>762.30792807</v>
      </c>
      <c r="D358" s="87">
        <v>758.29966175000004</v>
      </c>
      <c r="E358" s="87">
        <v>0</v>
      </c>
      <c r="F358" s="87">
        <v>75.82996618</v>
      </c>
      <c r="G358" s="87">
        <v>189.57491544000001</v>
      </c>
      <c r="H358" s="87">
        <v>379.14983088000002</v>
      </c>
      <c r="I358" s="87">
        <v>0</v>
      </c>
      <c r="J358" s="87">
        <v>417.06481395999998</v>
      </c>
      <c r="K358" s="87">
        <v>492.89478014000002</v>
      </c>
      <c r="L358" s="87">
        <v>568.72474631</v>
      </c>
    </row>
    <row r="359" spans="1:12" ht="12.75" customHeight="1" x14ac:dyDescent="0.2">
      <c r="A359" s="86" t="s">
        <v>165</v>
      </c>
      <c r="B359" s="86">
        <v>14</v>
      </c>
      <c r="C359" s="87">
        <v>765.32827054999996</v>
      </c>
      <c r="D359" s="87">
        <v>761.30835888000001</v>
      </c>
      <c r="E359" s="87">
        <v>0</v>
      </c>
      <c r="F359" s="87">
        <v>76.13083589</v>
      </c>
      <c r="G359" s="87">
        <v>190.32708972</v>
      </c>
      <c r="H359" s="87">
        <v>380.65417944000001</v>
      </c>
      <c r="I359" s="87">
        <v>0</v>
      </c>
      <c r="J359" s="87">
        <v>418.71959737999998</v>
      </c>
      <c r="K359" s="87">
        <v>494.85043327</v>
      </c>
      <c r="L359" s="87">
        <v>570.98126916000001</v>
      </c>
    </row>
    <row r="360" spans="1:12" ht="12.75" customHeight="1" x14ac:dyDescent="0.2">
      <c r="A360" s="86" t="s">
        <v>165</v>
      </c>
      <c r="B360" s="86">
        <v>15</v>
      </c>
      <c r="C360" s="87">
        <v>764.81200406000005</v>
      </c>
      <c r="D360" s="87">
        <v>760.95317179999995</v>
      </c>
      <c r="E360" s="87">
        <v>0</v>
      </c>
      <c r="F360" s="87">
        <v>76.095317179999995</v>
      </c>
      <c r="G360" s="87">
        <v>190.23829294999999</v>
      </c>
      <c r="H360" s="87">
        <v>380.47658589999998</v>
      </c>
      <c r="I360" s="87">
        <v>0</v>
      </c>
      <c r="J360" s="87">
        <v>418.52424449</v>
      </c>
      <c r="K360" s="87">
        <v>494.61956167</v>
      </c>
      <c r="L360" s="87">
        <v>570.71487884999999</v>
      </c>
    </row>
    <row r="361" spans="1:12" ht="12.75" customHeight="1" x14ac:dyDescent="0.2">
      <c r="A361" s="86" t="s">
        <v>165</v>
      </c>
      <c r="B361" s="86">
        <v>16</v>
      </c>
      <c r="C361" s="87">
        <v>768.30440958999998</v>
      </c>
      <c r="D361" s="87">
        <v>764.64722162999999</v>
      </c>
      <c r="E361" s="87">
        <v>0</v>
      </c>
      <c r="F361" s="87">
        <v>76.464722159999994</v>
      </c>
      <c r="G361" s="87">
        <v>191.16180541</v>
      </c>
      <c r="H361" s="87">
        <v>382.32361082</v>
      </c>
      <c r="I361" s="87">
        <v>0</v>
      </c>
      <c r="J361" s="87">
        <v>420.55597189999997</v>
      </c>
      <c r="K361" s="87">
        <v>497.02069405999998</v>
      </c>
      <c r="L361" s="87">
        <v>573.48541622000005</v>
      </c>
    </row>
    <row r="362" spans="1:12" ht="12.75" customHeight="1" x14ac:dyDescent="0.2">
      <c r="A362" s="86" t="s">
        <v>165</v>
      </c>
      <c r="B362" s="86">
        <v>17</v>
      </c>
      <c r="C362" s="87">
        <v>764.56337346999999</v>
      </c>
      <c r="D362" s="87">
        <v>760.40526696999996</v>
      </c>
      <c r="E362" s="87">
        <v>0</v>
      </c>
      <c r="F362" s="87">
        <v>76.040526700000001</v>
      </c>
      <c r="G362" s="87">
        <v>190.10131673999999</v>
      </c>
      <c r="H362" s="87">
        <v>380.20263348999998</v>
      </c>
      <c r="I362" s="87">
        <v>0</v>
      </c>
      <c r="J362" s="87">
        <v>418.22289683000002</v>
      </c>
      <c r="K362" s="87">
        <v>494.26342353000001</v>
      </c>
      <c r="L362" s="87">
        <v>570.30395023000005</v>
      </c>
    </row>
    <row r="363" spans="1:12" ht="12.75" customHeight="1" x14ac:dyDescent="0.2">
      <c r="A363" s="86" t="s">
        <v>165</v>
      </c>
      <c r="B363" s="86">
        <v>18</v>
      </c>
      <c r="C363" s="87">
        <v>765.15760264000005</v>
      </c>
      <c r="D363" s="87">
        <v>758.20119496999996</v>
      </c>
      <c r="E363" s="87">
        <v>0</v>
      </c>
      <c r="F363" s="87">
        <v>75.820119500000004</v>
      </c>
      <c r="G363" s="87">
        <v>189.55029873999999</v>
      </c>
      <c r="H363" s="87">
        <v>379.10059748999998</v>
      </c>
      <c r="I363" s="87">
        <v>0</v>
      </c>
      <c r="J363" s="87">
        <v>417.01065722999999</v>
      </c>
      <c r="K363" s="87">
        <v>492.83077673000003</v>
      </c>
      <c r="L363" s="87">
        <v>568.65089622999994</v>
      </c>
    </row>
    <row r="364" spans="1:12" ht="12.75" customHeight="1" x14ac:dyDescent="0.2">
      <c r="A364" s="86" t="s">
        <v>165</v>
      </c>
      <c r="B364" s="86">
        <v>19</v>
      </c>
      <c r="C364" s="87">
        <v>759.41598340999997</v>
      </c>
      <c r="D364" s="87">
        <v>751.70883219999996</v>
      </c>
      <c r="E364" s="87">
        <v>0</v>
      </c>
      <c r="F364" s="87">
        <v>75.170883219999993</v>
      </c>
      <c r="G364" s="87">
        <v>187.92720804999999</v>
      </c>
      <c r="H364" s="87">
        <v>375.85441609999998</v>
      </c>
      <c r="I364" s="87">
        <v>0</v>
      </c>
      <c r="J364" s="87">
        <v>413.43985771000001</v>
      </c>
      <c r="K364" s="87">
        <v>488.61074093000002</v>
      </c>
      <c r="L364" s="87">
        <v>563.78162414999997</v>
      </c>
    </row>
    <row r="365" spans="1:12" ht="12.75" customHeight="1" x14ac:dyDescent="0.2">
      <c r="A365" s="86" t="s">
        <v>165</v>
      </c>
      <c r="B365" s="86">
        <v>20</v>
      </c>
      <c r="C365" s="87">
        <v>748.55308264999996</v>
      </c>
      <c r="D365" s="87">
        <v>740.75898089999998</v>
      </c>
      <c r="E365" s="87">
        <v>0</v>
      </c>
      <c r="F365" s="87">
        <v>74.075898089999995</v>
      </c>
      <c r="G365" s="87">
        <v>185.18974523</v>
      </c>
      <c r="H365" s="87">
        <v>370.37949044999999</v>
      </c>
      <c r="I365" s="87">
        <v>0</v>
      </c>
      <c r="J365" s="87">
        <v>407.4174395</v>
      </c>
      <c r="K365" s="87">
        <v>481.49333759000001</v>
      </c>
      <c r="L365" s="87">
        <v>555.56923568000002</v>
      </c>
    </row>
    <row r="366" spans="1:12" ht="12.75" customHeight="1" x14ac:dyDescent="0.2">
      <c r="A366" s="86" t="s">
        <v>165</v>
      </c>
      <c r="B366" s="86">
        <v>21</v>
      </c>
      <c r="C366" s="87">
        <v>747.53275459999998</v>
      </c>
      <c r="D366" s="87">
        <v>741.17858363000005</v>
      </c>
      <c r="E366" s="87">
        <v>0</v>
      </c>
      <c r="F366" s="87">
        <v>74.11785836</v>
      </c>
      <c r="G366" s="87">
        <v>185.29464591000001</v>
      </c>
      <c r="H366" s="87">
        <v>370.58929182000003</v>
      </c>
      <c r="I366" s="87">
        <v>0</v>
      </c>
      <c r="J366" s="87">
        <v>407.64822099999998</v>
      </c>
      <c r="K366" s="87">
        <v>481.76607935999999</v>
      </c>
      <c r="L366" s="87">
        <v>555.88393771999995</v>
      </c>
    </row>
    <row r="367" spans="1:12" ht="12.75" customHeight="1" x14ac:dyDescent="0.2">
      <c r="A367" s="86" t="s">
        <v>165</v>
      </c>
      <c r="B367" s="86">
        <v>22</v>
      </c>
      <c r="C367" s="87">
        <v>751.36618023999995</v>
      </c>
      <c r="D367" s="87">
        <v>745.70109090999995</v>
      </c>
      <c r="E367" s="87">
        <v>0</v>
      </c>
      <c r="F367" s="87">
        <v>74.570109090000003</v>
      </c>
      <c r="G367" s="87">
        <v>186.42527272999999</v>
      </c>
      <c r="H367" s="87">
        <v>372.85054545999998</v>
      </c>
      <c r="I367" s="87">
        <v>0</v>
      </c>
      <c r="J367" s="87">
        <v>410.13560000000001</v>
      </c>
      <c r="K367" s="87">
        <v>484.70570909000003</v>
      </c>
      <c r="L367" s="87">
        <v>559.27581817999999</v>
      </c>
    </row>
    <row r="368" spans="1:12" ht="12.75" customHeight="1" x14ac:dyDescent="0.2">
      <c r="A368" s="86" t="s">
        <v>165</v>
      </c>
      <c r="B368" s="86">
        <v>23</v>
      </c>
      <c r="C368" s="87">
        <v>764.89447677999999</v>
      </c>
      <c r="D368" s="87">
        <v>759.62685336000004</v>
      </c>
      <c r="E368" s="87">
        <v>0</v>
      </c>
      <c r="F368" s="87">
        <v>75.962685339999993</v>
      </c>
      <c r="G368" s="87">
        <v>189.90671334000001</v>
      </c>
      <c r="H368" s="87">
        <v>379.81342668000002</v>
      </c>
      <c r="I368" s="87">
        <v>0</v>
      </c>
      <c r="J368" s="87">
        <v>417.79476935000002</v>
      </c>
      <c r="K368" s="87">
        <v>493.75745468000002</v>
      </c>
      <c r="L368" s="87">
        <v>569.72014002000003</v>
      </c>
    </row>
    <row r="369" spans="1:12" ht="12.75" customHeight="1" x14ac:dyDescent="0.2">
      <c r="A369" s="86" t="s">
        <v>165</v>
      </c>
      <c r="B369" s="86">
        <v>24</v>
      </c>
      <c r="C369" s="87">
        <v>777.13459382999997</v>
      </c>
      <c r="D369" s="87">
        <v>772.34096290000002</v>
      </c>
      <c r="E369" s="87">
        <v>0</v>
      </c>
      <c r="F369" s="87">
        <v>77.234096289999997</v>
      </c>
      <c r="G369" s="87">
        <v>193.08524073000001</v>
      </c>
      <c r="H369" s="87">
        <v>386.17048145000001</v>
      </c>
      <c r="I369" s="87">
        <v>0</v>
      </c>
      <c r="J369" s="87">
        <v>424.78752960000003</v>
      </c>
      <c r="K369" s="87">
        <v>502.02162589</v>
      </c>
      <c r="L369" s="87">
        <v>579.25572218000002</v>
      </c>
    </row>
    <row r="370" spans="1:12" ht="12.75" customHeight="1" x14ac:dyDescent="0.2">
      <c r="A370" s="86" t="s">
        <v>166</v>
      </c>
      <c r="B370" s="86">
        <v>1</v>
      </c>
      <c r="C370" s="87">
        <v>895.93627208999999</v>
      </c>
      <c r="D370" s="87">
        <v>889.42842661999998</v>
      </c>
      <c r="E370" s="87">
        <v>0</v>
      </c>
      <c r="F370" s="87">
        <v>88.942842659999997</v>
      </c>
      <c r="G370" s="87">
        <v>222.35710666</v>
      </c>
      <c r="H370" s="87">
        <v>444.71421330999999</v>
      </c>
      <c r="I370" s="87">
        <v>0</v>
      </c>
      <c r="J370" s="87">
        <v>489.18563463999999</v>
      </c>
      <c r="K370" s="87">
        <v>578.12847729999999</v>
      </c>
      <c r="L370" s="87">
        <v>667.07131996999999</v>
      </c>
    </row>
    <row r="371" spans="1:12" ht="12.75" customHeight="1" x14ac:dyDescent="0.2">
      <c r="A371" s="86" t="s">
        <v>166</v>
      </c>
      <c r="B371" s="86">
        <v>2</v>
      </c>
      <c r="C371" s="87">
        <v>982.95984424999995</v>
      </c>
      <c r="D371" s="87">
        <v>974.19405009000002</v>
      </c>
      <c r="E371" s="87">
        <v>0</v>
      </c>
      <c r="F371" s="87">
        <v>97.419405010000006</v>
      </c>
      <c r="G371" s="87">
        <v>243.54851252</v>
      </c>
      <c r="H371" s="87">
        <v>487.09702505000001</v>
      </c>
      <c r="I371" s="87">
        <v>0</v>
      </c>
      <c r="J371" s="87">
        <v>535.80672755000001</v>
      </c>
      <c r="K371" s="87">
        <v>633.22613256</v>
      </c>
      <c r="L371" s="87">
        <v>730.64553756999999</v>
      </c>
    </row>
    <row r="372" spans="1:12" ht="12.75" customHeight="1" x14ac:dyDescent="0.2">
      <c r="A372" s="86" t="s">
        <v>166</v>
      </c>
      <c r="B372" s="86">
        <v>3</v>
      </c>
      <c r="C372" s="87">
        <v>1051.18632213</v>
      </c>
      <c r="D372" s="87">
        <v>1038.40324433</v>
      </c>
      <c r="E372" s="87">
        <v>0</v>
      </c>
      <c r="F372" s="87">
        <v>103.84032443</v>
      </c>
      <c r="G372" s="87">
        <v>259.60081108000003</v>
      </c>
      <c r="H372" s="87">
        <v>519.20162216999995</v>
      </c>
      <c r="I372" s="87">
        <v>0</v>
      </c>
      <c r="J372" s="87">
        <v>571.12178438000001</v>
      </c>
      <c r="K372" s="87">
        <v>674.96210881000002</v>
      </c>
      <c r="L372" s="87">
        <v>778.80243325000004</v>
      </c>
    </row>
    <row r="373" spans="1:12" ht="12.75" customHeight="1" x14ac:dyDescent="0.2">
      <c r="A373" s="86" t="s">
        <v>166</v>
      </c>
      <c r="B373" s="86">
        <v>4</v>
      </c>
      <c r="C373" s="87">
        <v>1053.4280828999999</v>
      </c>
      <c r="D373" s="87">
        <v>1042.04566443</v>
      </c>
      <c r="E373" s="87">
        <v>0</v>
      </c>
      <c r="F373" s="87">
        <v>104.20456643999999</v>
      </c>
      <c r="G373" s="87">
        <v>260.51141611000003</v>
      </c>
      <c r="H373" s="87">
        <v>521.02283222000005</v>
      </c>
      <c r="I373" s="87">
        <v>0</v>
      </c>
      <c r="J373" s="87">
        <v>573.12511543999995</v>
      </c>
      <c r="K373" s="87">
        <v>677.32968187999995</v>
      </c>
      <c r="L373" s="87">
        <v>781.53424831999996</v>
      </c>
    </row>
    <row r="374" spans="1:12" ht="12.75" customHeight="1" x14ac:dyDescent="0.2">
      <c r="A374" s="86" t="s">
        <v>166</v>
      </c>
      <c r="B374" s="86">
        <v>5</v>
      </c>
      <c r="C374" s="87">
        <v>1057.0394499500001</v>
      </c>
      <c r="D374" s="87">
        <v>1046.58365796</v>
      </c>
      <c r="E374" s="87">
        <v>0</v>
      </c>
      <c r="F374" s="87">
        <v>104.6583658</v>
      </c>
      <c r="G374" s="87">
        <v>261.64591449</v>
      </c>
      <c r="H374" s="87">
        <v>523.29182897999999</v>
      </c>
      <c r="I374" s="87">
        <v>0</v>
      </c>
      <c r="J374" s="87">
        <v>575.62101187999997</v>
      </c>
      <c r="K374" s="87">
        <v>680.27937767000003</v>
      </c>
      <c r="L374" s="87">
        <v>784.93774346999999</v>
      </c>
    </row>
    <row r="375" spans="1:12" ht="12.75" customHeight="1" x14ac:dyDescent="0.2">
      <c r="A375" s="86" t="s">
        <v>166</v>
      </c>
      <c r="B375" s="86">
        <v>6</v>
      </c>
      <c r="C375" s="87">
        <v>1053.7098246099999</v>
      </c>
      <c r="D375" s="87">
        <v>1044.6547874299999</v>
      </c>
      <c r="E375" s="87">
        <v>0</v>
      </c>
      <c r="F375" s="87">
        <v>104.46547873999999</v>
      </c>
      <c r="G375" s="87">
        <v>261.16369686000002</v>
      </c>
      <c r="H375" s="87">
        <v>522.32739372000003</v>
      </c>
      <c r="I375" s="87">
        <v>0</v>
      </c>
      <c r="J375" s="87">
        <v>574.56013309000002</v>
      </c>
      <c r="K375" s="87">
        <v>679.02561183</v>
      </c>
      <c r="L375" s="87">
        <v>783.49109056999998</v>
      </c>
    </row>
    <row r="376" spans="1:12" ht="12.75" customHeight="1" x14ac:dyDescent="0.2">
      <c r="A376" s="86" t="s">
        <v>166</v>
      </c>
      <c r="B376" s="86">
        <v>7</v>
      </c>
      <c r="C376" s="87">
        <v>1047.09958041</v>
      </c>
      <c r="D376" s="87">
        <v>1040.8227471299999</v>
      </c>
      <c r="E376" s="87">
        <v>0</v>
      </c>
      <c r="F376" s="87">
        <v>104.08227470999999</v>
      </c>
      <c r="G376" s="87">
        <v>260.20568678000001</v>
      </c>
      <c r="H376" s="87">
        <v>520.41137357000002</v>
      </c>
      <c r="I376" s="87">
        <v>0</v>
      </c>
      <c r="J376" s="87">
        <v>572.45251092000001</v>
      </c>
      <c r="K376" s="87">
        <v>676.53478562999999</v>
      </c>
      <c r="L376" s="87">
        <v>780.61706034999997</v>
      </c>
    </row>
    <row r="377" spans="1:12" ht="12.75" customHeight="1" x14ac:dyDescent="0.2">
      <c r="A377" s="86" t="s">
        <v>166</v>
      </c>
      <c r="B377" s="86">
        <v>8</v>
      </c>
      <c r="C377" s="87">
        <v>969.55205248000004</v>
      </c>
      <c r="D377" s="87">
        <v>963.06933438999999</v>
      </c>
      <c r="E377" s="87">
        <v>0</v>
      </c>
      <c r="F377" s="87">
        <v>96.306933439999995</v>
      </c>
      <c r="G377" s="87">
        <v>240.7673336</v>
      </c>
      <c r="H377" s="87">
        <v>481.5346672</v>
      </c>
      <c r="I377" s="87">
        <v>0</v>
      </c>
      <c r="J377" s="87">
        <v>529.68813391000003</v>
      </c>
      <c r="K377" s="87">
        <v>625.99506735</v>
      </c>
      <c r="L377" s="87">
        <v>722.30200078999997</v>
      </c>
    </row>
    <row r="378" spans="1:12" ht="12.75" customHeight="1" x14ac:dyDescent="0.2">
      <c r="A378" s="86" t="s">
        <v>166</v>
      </c>
      <c r="B378" s="86">
        <v>9</v>
      </c>
      <c r="C378" s="87">
        <v>859.57058799000004</v>
      </c>
      <c r="D378" s="87">
        <v>853.61596155999996</v>
      </c>
      <c r="E378" s="87">
        <v>0</v>
      </c>
      <c r="F378" s="87">
        <v>85.361596160000005</v>
      </c>
      <c r="G378" s="87">
        <v>213.40399038999999</v>
      </c>
      <c r="H378" s="87">
        <v>426.80798077999998</v>
      </c>
      <c r="I378" s="87">
        <v>0</v>
      </c>
      <c r="J378" s="87">
        <v>469.48877886000002</v>
      </c>
      <c r="K378" s="87">
        <v>554.85037500999999</v>
      </c>
      <c r="L378" s="87">
        <v>640.21197116999997</v>
      </c>
    </row>
    <row r="379" spans="1:12" ht="12.75" customHeight="1" x14ac:dyDescent="0.2">
      <c r="A379" s="86" t="s">
        <v>166</v>
      </c>
      <c r="B379" s="86">
        <v>10</v>
      </c>
      <c r="C379" s="87">
        <v>806.37890517000005</v>
      </c>
      <c r="D379" s="87">
        <v>800.99945792000005</v>
      </c>
      <c r="E379" s="87">
        <v>0</v>
      </c>
      <c r="F379" s="87">
        <v>80.099945790000007</v>
      </c>
      <c r="G379" s="87">
        <v>200.24986448000001</v>
      </c>
      <c r="H379" s="87">
        <v>400.49972896000003</v>
      </c>
      <c r="I379" s="87">
        <v>0</v>
      </c>
      <c r="J379" s="87">
        <v>440.54970186000003</v>
      </c>
      <c r="K379" s="87">
        <v>520.64964765000002</v>
      </c>
      <c r="L379" s="87">
        <v>600.74959344000001</v>
      </c>
    </row>
    <row r="380" spans="1:12" ht="12.75" customHeight="1" x14ac:dyDescent="0.2">
      <c r="A380" s="86" t="s">
        <v>166</v>
      </c>
      <c r="B380" s="86">
        <v>11</v>
      </c>
      <c r="C380" s="87">
        <v>795.75109978</v>
      </c>
      <c r="D380" s="87">
        <v>790.63591889999998</v>
      </c>
      <c r="E380" s="87">
        <v>0</v>
      </c>
      <c r="F380" s="87">
        <v>79.063591889999998</v>
      </c>
      <c r="G380" s="87">
        <v>197.65897973</v>
      </c>
      <c r="H380" s="87">
        <v>395.31795944999999</v>
      </c>
      <c r="I380" s="87">
        <v>0</v>
      </c>
      <c r="J380" s="87">
        <v>434.84975539999999</v>
      </c>
      <c r="K380" s="87">
        <v>513.91334729000005</v>
      </c>
      <c r="L380" s="87">
        <v>592.97693918000004</v>
      </c>
    </row>
    <row r="381" spans="1:12" ht="12.75" customHeight="1" x14ac:dyDescent="0.2">
      <c r="A381" s="86" t="s">
        <v>166</v>
      </c>
      <c r="B381" s="86">
        <v>12</v>
      </c>
      <c r="C381" s="87">
        <v>793.47760467000001</v>
      </c>
      <c r="D381" s="87">
        <v>789.24080045000005</v>
      </c>
      <c r="E381" s="87">
        <v>0</v>
      </c>
      <c r="F381" s="87">
        <v>78.924080050000001</v>
      </c>
      <c r="G381" s="87">
        <v>197.31020011000001</v>
      </c>
      <c r="H381" s="87">
        <v>394.62040022999997</v>
      </c>
      <c r="I381" s="87">
        <v>0</v>
      </c>
      <c r="J381" s="87">
        <v>434.08244024999999</v>
      </c>
      <c r="K381" s="87">
        <v>513.00652029000003</v>
      </c>
      <c r="L381" s="87">
        <v>591.93060033999996</v>
      </c>
    </row>
    <row r="382" spans="1:12" ht="12.75" customHeight="1" x14ac:dyDescent="0.2">
      <c r="A382" s="86" t="s">
        <v>166</v>
      </c>
      <c r="B382" s="86">
        <v>13</v>
      </c>
      <c r="C382" s="87">
        <v>787.88798839000003</v>
      </c>
      <c r="D382" s="87">
        <v>783.04566700999999</v>
      </c>
      <c r="E382" s="87">
        <v>0</v>
      </c>
      <c r="F382" s="87">
        <v>78.304566699999995</v>
      </c>
      <c r="G382" s="87">
        <v>195.76141675</v>
      </c>
      <c r="H382" s="87">
        <v>391.52283351</v>
      </c>
      <c r="I382" s="87">
        <v>0</v>
      </c>
      <c r="J382" s="87">
        <v>430.67511686</v>
      </c>
      <c r="K382" s="87">
        <v>508.97968356000001</v>
      </c>
      <c r="L382" s="87">
        <v>587.28425026000002</v>
      </c>
    </row>
    <row r="383" spans="1:12" ht="12.75" customHeight="1" x14ac:dyDescent="0.2">
      <c r="A383" s="86" t="s">
        <v>166</v>
      </c>
      <c r="B383" s="86">
        <v>14</v>
      </c>
      <c r="C383" s="87">
        <v>779.39718517999995</v>
      </c>
      <c r="D383" s="87">
        <v>774.70204283999999</v>
      </c>
      <c r="E383" s="87">
        <v>0</v>
      </c>
      <c r="F383" s="87">
        <v>77.470204280000004</v>
      </c>
      <c r="G383" s="87">
        <v>193.67551071</v>
      </c>
      <c r="H383" s="87">
        <v>387.35102142</v>
      </c>
      <c r="I383" s="87">
        <v>0</v>
      </c>
      <c r="J383" s="87">
        <v>426.08612355999998</v>
      </c>
      <c r="K383" s="87">
        <v>503.55632785</v>
      </c>
      <c r="L383" s="87">
        <v>581.02653212999996</v>
      </c>
    </row>
    <row r="384" spans="1:12" ht="12.75" customHeight="1" x14ac:dyDescent="0.2">
      <c r="A384" s="86" t="s">
        <v>166</v>
      </c>
      <c r="B384" s="86">
        <v>15</v>
      </c>
      <c r="C384" s="87">
        <v>777.82405108</v>
      </c>
      <c r="D384" s="87">
        <v>773.32770325000001</v>
      </c>
      <c r="E384" s="87">
        <v>0</v>
      </c>
      <c r="F384" s="87">
        <v>77.332770330000002</v>
      </c>
      <c r="G384" s="87">
        <v>193.33192581</v>
      </c>
      <c r="H384" s="87">
        <v>386.66385163000001</v>
      </c>
      <c r="I384" s="87">
        <v>0</v>
      </c>
      <c r="J384" s="87">
        <v>425.33023679000001</v>
      </c>
      <c r="K384" s="87">
        <v>502.66300711000002</v>
      </c>
      <c r="L384" s="87">
        <v>579.99577743999998</v>
      </c>
    </row>
    <row r="385" spans="1:12" ht="12.75" customHeight="1" x14ac:dyDescent="0.2">
      <c r="A385" s="86" t="s">
        <v>166</v>
      </c>
      <c r="B385" s="86">
        <v>16</v>
      </c>
      <c r="C385" s="87">
        <v>778.51428241999997</v>
      </c>
      <c r="D385" s="87">
        <v>773.67207825000003</v>
      </c>
      <c r="E385" s="87">
        <v>0</v>
      </c>
      <c r="F385" s="87">
        <v>77.367207829999998</v>
      </c>
      <c r="G385" s="87">
        <v>193.41801956</v>
      </c>
      <c r="H385" s="87">
        <v>386.83603913000002</v>
      </c>
      <c r="I385" s="87">
        <v>0</v>
      </c>
      <c r="J385" s="87">
        <v>425.51964304000001</v>
      </c>
      <c r="K385" s="87">
        <v>502.88685085999998</v>
      </c>
      <c r="L385" s="87">
        <v>580.25405868999997</v>
      </c>
    </row>
    <row r="386" spans="1:12" ht="12.75" customHeight="1" x14ac:dyDescent="0.2">
      <c r="A386" s="86" t="s">
        <v>166</v>
      </c>
      <c r="B386" s="86">
        <v>17</v>
      </c>
      <c r="C386" s="87">
        <v>776.50100950000001</v>
      </c>
      <c r="D386" s="87">
        <v>771.61102988000005</v>
      </c>
      <c r="E386" s="87">
        <v>0</v>
      </c>
      <c r="F386" s="87">
        <v>77.161102990000003</v>
      </c>
      <c r="G386" s="87">
        <v>192.90275747000001</v>
      </c>
      <c r="H386" s="87">
        <v>385.80551494000002</v>
      </c>
      <c r="I386" s="87">
        <v>0</v>
      </c>
      <c r="J386" s="87">
        <v>424.38606643000003</v>
      </c>
      <c r="K386" s="87">
        <v>501.54716941999999</v>
      </c>
      <c r="L386" s="87">
        <v>578.70827240999995</v>
      </c>
    </row>
    <row r="387" spans="1:12" ht="12.75" customHeight="1" x14ac:dyDescent="0.2">
      <c r="A387" s="86" t="s">
        <v>166</v>
      </c>
      <c r="B387" s="86">
        <v>18</v>
      </c>
      <c r="C387" s="87">
        <v>777.63148822000005</v>
      </c>
      <c r="D387" s="87">
        <v>772.53099460999999</v>
      </c>
      <c r="E387" s="87">
        <v>0</v>
      </c>
      <c r="F387" s="87">
        <v>77.253099460000001</v>
      </c>
      <c r="G387" s="87">
        <v>193.13274865</v>
      </c>
      <c r="H387" s="87">
        <v>386.26549731</v>
      </c>
      <c r="I387" s="87">
        <v>0</v>
      </c>
      <c r="J387" s="87">
        <v>424.89204704000002</v>
      </c>
      <c r="K387" s="87">
        <v>502.14514650000001</v>
      </c>
      <c r="L387" s="87">
        <v>579.39824596000005</v>
      </c>
    </row>
    <row r="388" spans="1:12" ht="12.75" customHeight="1" x14ac:dyDescent="0.2">
      <c r="A388" s="86" t="s">
        <v>166</v>
      </c>
      <c r="B388" s="86">
        <v>19</v>
      </c>
      <c r="C388" s="87">
        <v>775.75422187000004</v>
      </c>
      <c r="D388" s="87">
        <v>770.40702500999998</v>
      </c>
      <c r="E388" s="87">
        <v>0</v>
      </c>
      <c r="F388" s="87">
        <v>77.040702499999995</v>
      </c>
      <c r="G388" s="87">
        <v>192.60175624999999</v>
      </c>
      <c r="H388" s="87">
        <v>385.20351251</v>
      </c>
      <c r="I388" s="87">
        <v>0</v>
      </c>
      <c r="J388" s="87">
        <v>423.72386375999997</v>
      </c>
      <c r="K388" s="87">
        <v>500.76456625999998</v>
      </c>
      <c r="L388" s="87">
        <v>577.80526875999999</v>
      </c>
    </row>
    <row r="389" spans="1:12" ht="12.75" customHeight="1" x14ac:dyDescent="0.2">
      <c r="A389" s="86" t="s">
        <v>166</v>
      </c>
      <c r="B389" s="86">
        <v>20</v>
      </c>
      <c r="C389" s="87">
        <v>775.68751314999997</v>
      </c>
      <c r="D389" s="87">
        <v>770.41079672000001</v>
      </c>
      <c r="E389" s="87">
        <v>0</v>
      </c>
      <c r="F389" s="87">
        <v>77.041079670000002</v>
      </c>
      <c r="G389" s="87">
        <v>192.60269918</v>
      </c>
      <c r="H389" s="87">
        <v>385.20539836</v>
      </c>
      <c r="I389" s="87">
        <v>0</v>
      </c>
      <c r="J389" s="87">
        <v>423.72593819999997</v>
      </c>
      <c r="K389" s="87">
        <v>500.76701787000002</v>
      </c>
      <c r="L389" s="87">
        <v>577.80809753999995</v>
      </c>
    </row>
    <row r="390" spans="1:12" ht="12.75" customHeight="1" x14ac:dyDescent="0.2">
      <c r="A390" s="86" t="s">
        <v>166</v>
      </c>
      <c r="B390" s="86">
        <v>21</v>
      </c>
      <c r="C390" s="87">
        <v>796.02049497999997</v>
      </c>
      <c r="D390" s="87">
        <v>791.41535595000005</v>
      </c>
      <c r="E390" s="87">
        <v>0</v>
      </c>
      <c r="F390" s="87">
        <v>79.141535599999997</v>
      </c>
      <c r="G390" s="87">
        <v>197.85383899000001</v>
      </c>
      <c r="H390" s="87">
        <v>395.70767798000003</v>
      </c>
      <c r="I390" s="87">
        <v>0</v>
      </c>
      <c r="J390" s="87">
        <v>435.27844577000002</v>
      </c>
      <c r="K390" s="87">
        <v>514.41998136999996</v>
      </c>
      <c r="L390" s="87">
        <v>593.56151695999995</v>
      </c>
    </row>
    <row r="391" spans="1:12" ht="12.75" customHeight="1" x14ac:dyDescent="0.2">
      <c r="A391" s="86" t="s">
        <v>166</v>
      </c>
      <c r="B391" s="86">
        <v>22</v>
      </c>
      <c r="C391" s="87">
        <v>775.48192458000005</v>
      </c>
      <c r="D391" s="87">
        <v>771.23958679999998</v>
      </c>
      <c r="E391" s="87">
        <v>0</v>
      </c>
      <c r="F391" s="87">
        <v>77.123958680000001</v>
      </c>
      <c r="G391" s="87">
        <v>192.8098967</v>
      </c>
      <c r="H391" s="87">
        <v>385.61979339999999</v>
      </c>
      <c r="I391" s="87">
        <v>0</v>
      </c>
      <c r="J391" s="87">
        <v>424.18177273999999</v>
      </c>
      <c r="K391" s="87">
        <v>501.30573141999997</v>
      </c>
      <c r="L391" s="87">
        <v>578.42969010000002</v>
      </c>
    </row>
    <row r="392" spans="1:12" ht="12.75" customHeight="1" x14ac:dyDescent="0.2">
      <c r="A392" s="86" t="s">
        <v>166</v>
      </c>
      <c r="B392" s="86">
        <v>23</v>
      </c>
      <c r="C392" s="87">
        <v>755.68227621999995</v>
      </c>
      <c r="D392" s="87">
        <v>751.57685499000002</v>
      </c>
      <c r="E392" s="87">
        <v>0</v>
      </c>
      <c r="F392" s="87">
        <v>75.157685499999999</v>
      </c>
      <c r="G392" s="87">
        <v>187.89421375000001</v>
      </c>
      <c r="H392" s="87">
        <v>375.78842750000001</v>
      </c>
      <c r="I392" s="87">
        <v>0</v>
      </c>
      <c r="J392" s="87">
        <v>413.36727023999998</v>
      </c>
      <c r="K392" s="87">
        <v>488.52495574</v>
      </c>
      <c r="L392" s="87">
        <v>563.68264123999995</v>
      </c>
    </row>
    <row r="393" spans="1:12" ht="12.75" customHeight="1" x14ac:dyDescent="0.2">
      <c r="A393" s="86" t="s">
        <v>166</v>
      </c>
      <c r="B393" s="86">
        <v>24</v>
      </c>
      <c r="C393" s="87">
        <v>837.00455801999999</v>
      </c>
      <c r="D393" s="87">
        <v>832.43602155999997</v>
      </c>
      <c r="E393" s="87">
        <v>0</v>
      </c>
      <c r="F393" s="87">
        <v>83.243602159999995</v>
      </c>
      <c r="G393" s="87">
        <v>208.10900538999999</v>
      </c>
      <c r="H393" s="87">
        <v>416.21801077999999</v>
      </c>
      <c r="I393" s="87">
        <v>0</v>
      </c>
      <c r="J393" s="87">
        <v>457.83981186</v>
      </c>
      <c r="K393" s="87">
        <v>541.08341400999996</v>
      </c>
      <c r="L393" s="87">
        <v>624.32701616999998</v>
      </c>
    </row>
    <row r="394" spans="1:12" ht="12.75" customHeight="1" x14ac:dyDescent="0.2">
      <c r="A394" s="86" t="s">
        <v>167</v>
      </c>
      <c r="B394" s="86">
        <v>1</v>
      </c>
      <c r="C394" s="87">
        <v>977.99419904000001</v>
      </c>
      <c r="D394" s="87">
        <v>972.81155172000001</v>
      </c>
      <c r="E394" s="87">
        <v>0</v>
      </c>
      <c r="F394" s="87">
        <v>97.281155170000005</v>
      </c>
      <c r="G394" s="87">
        <v>243.20288793</v>
      </c>
      <c r="H394" s="87">
        <v>486.40577586000001</v>
      </c>
      <c r="I394" s="87">
        <v>0</v>
      </c>
      <c r="J394" s="87">
        <v>535.04635344999997</v>
      </c>
      <c r="K394" s="87">
        <v>632.32750862</v>
      </c>
      <c r="L394" s="87">
        <v>729.60866379000004</v>
      </c>
    </row>
    <row r="395" spans="1:12" ht="12.75" customHeight="1" x14ac:dyDescent="0.2">
      <c r="A395" s="86" t="s">
        <v>167</v>
      </c>
      <c r="B395" s="86">
        <v>2</v>
      </c>
      <c r="C395" s="87">
        <v>1067.3751982799999</v>
      </c>
      <c r="D395" s="87">
        <v>1061.6488225099999</v>
      </c>
      <c r="E395" s="87">
        <v>0</v>
      </c>
      <c r="F395" s="87">
        <v>106.16488225000001</v>
      </c>
      <c r="G395" s="87">
        <v>265.41220563000002</v>
      </c>
      <c r="H395" s="87">
        <v>530.82441126000003</v>
      </c>
      <c r="I395" s="87">
        <v>0</v>
      </c>
      <c r="J395" s="87">
        <v>583.90685238000003</v>
      </c>
      <c r="K395" s="87">
        <v>690.07173463000004</v>
      </c>
      <c r="L395" s="87">
        <v>796.23661688000004</v>
      </c>
    </row>
    <row r="396" spans="1:12" ht="12.75" customHeight="1" x14ac:dyDescent="0.2">
      <c r="A396" s="86" t="s">
        <v>167</v>
      </c>
      <c r="B396" s="86">
        <v>3</v>
      </c>
      <c r="C396" s="87">
        <v>1109.3824193200001</v>
      </c>
      <c r="D396" s="87">
        <v>1103.3837719799999</v>
      </c>
      <c r="E396" s="87">
        <v>0</v>
      </c>
      <c r="F396" s="87">
        <v>110.3383772</v>
      </c>
      <c r="G396" s="87">
        <v>275.84594299999998</v>
      </c>
      <c r="H396" s="87">
        <v>551.69188598999995</v>
      </c>
      <c r="I396" s="87">
        <v>0</v>
      </c>
      <c r="J396" s="87">
        <v>606.86107459000004</v>
      </c>
      <c r="K396" s="87">
        <v>717.19945179000001</v>
      </c>
      <c r="L396" s="87">
        <v>827.53782898999998</v>
      </c>
    </row>
    <row r="397" spans="1:12" ht="12.75" customHeight="1" x14ac:dyDescent="0.2">
      <c r="A397" s="86" t="s">
        <v>167</v>
      </c>
      <c r="B397" s="86">
        <v>4</v>
      </c>
      <c r="C397" s="87">
        <v>1102.2887244599999</v>
      </c>
      <c r="D397" s="87">
        <v>1096.72388572</v>
      </c>
      <c r="E397" s="87">
        <v>0</v>
      </c>
      <c r="F397" s="87">
        <v>109.67238857</v>
      </c>
      <c r="G397" s="87">
        <v>274.18097143</v>
      </c>
      <c r="H397" s="87">
        <v>548.36194286</v>
      </c>
      <c r="I397" s="87">
        <v>0</v>
      </c>
      <c r="J397" s="87">
        <v>603.19813714999998</v>
      </c>
      <c r="K397" s="87">
        <v>712.87052572000005</v>
      </c>
      <c r="L397" s="87">
        <v>822.54291429</v>
      </c>
    </row>
    <row r="398" spans="1:12" ht="12.75" customHeight="1" x14ac:dyDescent="0.2">
      <c r="A398" s="86" t="s">
        <v>167</v>
      </c>
      <c r="B398" s="86">
        <v>5</v>
      </c>
      <c r="C398" s="87">
        <v>1095.47585622</v>
      </c>
      <c r="D398" s="87">
        <v>1089.8126610100001</v>
      </c>
      <c r="E398" s="87">
        <v>0</v>
      </c>
      <c r="F398" s="87">
        <v>108.9812661</v>
      </c>
      <c r="G398" s="87">
        <v>272.45316524999998</v>
      </c>
      <c r="H398" s="87">
        <v>544.90633050999998</v>
      </c>
      <c r="I398" s="87">
        <v>0</v>
      </c>
      <c r="J398" s="87">
        <v>599.39696356000002</v>
      </c>
      <c r="K398" s="87">
        <v>708.37822965999999</v>
      </c>
      <c r="L398" s="87">
        <v>817.35949575999996</v>
      </c>
    </row>
    <row r="399" spans="1:12" ht="12.75" customHeight="1" x14ac:dyDescent="0.2">
      <c r="A399" s="86" t="s">
        <v>167</v>
      </c>
      <c r="B399" s="86">
        <v>6</v>
      </c>
      <c r="C399" s="87">
        <v>1093.26996695</v>
      </c>
      <c r="D399" s="87">
        <v>1087.4409768400001</v>
      </c>
      <c r="E399" s="87">
        <v>0</v>
      </c>
      <c r="F399" s="87">
        <v>108.74409768</v>
      </c>
      <c r="G399" s="87">
        <v>271.86024421000002</v>
      </c>
      <c r="H399" s="87">
        <v>543.72048842000004</v>
      </c>
      <c r="I399" s="87">
        <v>0</v>
      </c>
      <c r="J399" s="87">
        <v>598.09253725999997</v>
      </c>
      <c r="K399" s="87">
        <v>706.83663494999996</v>
      </c>
      <c r="L399" s="87">
        <v>815.58073263000006</v>
      </c>
    </row>
    <row r="400" spans="1:12" ht="12.75" customHeight="1" x14ac:dyDescent="0.2">
      <c r="A400" s="86" t="s">
        <v>167</v>
      </c>
      <c r="B400" s="86">
        <v>7</v>
      </c>
      <c r="C400" s="87">
        <v>1108.6416589099999</v>
      </c>
      <c r="D400" s="87">
        <v>1103.0696874400001</v>
      </c>
      <c r="E400" s="87">
        <v>0</v>
      </c>
      <c r="F400" s="87">
        <v>110.30696874</v>
      </c>
      <c r="G400" s="87">
        <v>275.76742186000001</v>
      </c>
      <c r="H400" s="87">
        <v>551.53484372000003</v>
      </c>
      <c r="I400" s="87">
        <v>0</v>
      </c>
      <c r="J400" s="87">
        <v>606.68832809000003</v>
      </c>
      <c r="K400" s="87">
        <v>716.99529684000004</v>
      </c>
      <c r="L400" s="87">
        <v>827.30226558000004</v>
      </c>
    </row>
    <row r="401" spans="1:12" ht="12.75" customHeight="1" x14ac:dyDescent="0.2">
      <c r="A401" s="86" t="s">
        <v>167</v>
      </c>
      <c r="B401" s="86">
        <v>8</v>
      </c>
      <c r="C401" s="87">
        <v>1037.81492437</v>
      </c>
      <c r="D401" s="87">
        <v>1032.6771354499999</v>
      </c>
      <c r="E401" s="87">
        <v>0</v>
      </c>
      <c r="F401" s="87">
        <v>103.26771355</v>
      </c>
      <c r="G401" s="87">
        <v>258.16928386000001</v>
      </c>
      <c r="H401" s="87">
        <v>516.33856773000002</v>
      </c>
      <c r="I401" s="87">
        <v>0</v>
      </c>
      <c r="J401" s="87">
        <v>567.97242449999999</v>
      </c>
      <c r="K401" s="87">
        <v>671.24013804000003</v>
      </c>
      <c r="L401" s="87">
        <v>774.50785158999997</v>
      </c>
    </row>
    <row r="402" spans="1:12" ht="12.75" customHeight="1" x14ac:dyDescent="0.2">
      <c r="A402" s="86" t="s">
        <v>167</v>
      </c>
      <c r="B402" s="86">
        <v>9</v>
      </c>
      <c r="C402" s="87">
        <v>919.67386495999995</v>
      </c>
      <c r="D402" s="87">
        <v>915.02987227999995</v>
      </c>
      <c r="E402" s="87">
        <v>0</v>
      </c>
      <c r="F402" s="87">
        <v>91.502987230000002</v>
      </c>
      <c r="G402" s="87">
        <v>228.75746806999999</v>
      </c>
      <c r="H402" s="87">
        <v>457.51493613999997</v>
      </c>
      <c r="I402" s="87">
        <v>0</v>
      </c>
      <c r="J402" s="87">
        <v>503.26642974999999</v>
      </c>
      <c r="K402" s="87">
        <v>594.76941697999996</v>
      </c>
      <c r="L402" s="87">
        <v>686.27240420999999</v>
      </c>
    </row>
    <row r="403" spans="1:12" ht="12.75" customHeight="1" x14ac:dyDescent="0.2">
      <c r="A403" s="86" t="s">
        <v>167</v>
      </c>
      <c r="B403" s="86">
        <v>10</v>
      </c>
      <c r="C403" s="87">
        <v>793.89031748000002</v>
      </c>
      <c r="D403" s="87">
        <v>789.32358734000002</v>
      </c>
      <c r="E403" s="87">
        <v>0</v>
      </c>
      <c r="F403" s="87">
        <v>78.932358730000004</v>
      </c>
      <c r="G403" s="87">
        <v>197.33089684000001</v>
      </c>
      <c r="H403" s="87">
        <v>394.66179367000001</v>
      </c>
      <c r="I403" s="87">
        <v>0</v>
      </c>
      <c r="J403" s="87">
        <v>434.12797303999997</v>
      </c>
      <c r="K403" s="87">
        <v>513.06033176999995</v>
      </c>
      <c r="L403" s="87">
        <v>591.99269050999999</v>
      </c>
    </row>
    <row r="404" spans="1:12" ht="12.75" customHeight="1" x14ac:dyDescent="0.2">
      <c r="A404" s="86" t="s">
        <v>167</v>
      </c>
      <c r="B404" s="86">
        <v>11</v>
      </c>
      <c r="C404" s="87">
        <v>727.96674347999999</v>
      </c>
      <c r="D404" s="87">
        <v>724.25249923000001</v>
      </c>
      <c r="E404" s="87">
        <v>0</v>
      </c>
      <c r="F404" s="87">
        <v>72.425249919999999</v>
      </c>
      <c r="G404" s="87">
        <v>181.06312481000001</v>
      </c>
      <c r="H404" s="87">
        <v>362.12624962000001</v>
      </c>
      <c r="I404" s="87">
        <v>0</v>
      </c>
      <c r="J404" s="87">
        <v>398.33887457999998</v>
      </c>
      <c r="K404" s="87">
        <v>470.76412449999998</v>
      </c>
      <c r="L404" s="87">
        <v>543.18937442000004</v>
      </c>
    </row>
    <row r="405" spans="1:12" ht="12.75" customHeight="1" x14ac:dyDescent="0.2">
      <c r="A405" s="86" t="s">
        <v>167</v>
      </c>
      <c r="B405" s="86">
        <v>12</v>
      </c>
      <c r="C405" s="87">
        <v>692.77754541000002</v>
      </c>
      <c r="D405" s="87">
        <v>689.43290440999999</v>
      </c>
      <c r="E405" s="87">
        <v>0</v>
      </c>
      <c r="F405" s="87">
        <v>68.943290439999998</v>
      </c>
      <c r="G405" s="87">
        <v>172.3582261</v>
      </c>
      <c r="H405" s="87">
        <v>344.71645221</v>
      </c>
      <c r="I405" s="87">
        <v>0</v>
      </c>
      <c r="J405" s="87">
        <v>379.18809743000003</v>
      </c>
      <c r="K405" s="87">
        <v>448.13138787000003</v>
      </c>
      <c r="L405" s="87">
        <v>517.07467830999997</v>
      </c>
    </row>
    <row r="406" spans="1:12" ht="12.75" customHeight="1" x14ac:dyDescent="0.2">
      <c r="A406" s="86" t="s">
        <v>167</v>
      </c>
      <c r="B406" s="86">
        <v>13</v>
      </c>
      <c r="C406" s="87">
        <v>705.19630649999999</v>
      </c>
      <c r="D406" s="87">
        <v>701.88705442000003</v>
      </c>
      <c r="E406" s="87">
        <v>0</v>
      </c>
      <c r="F406" s="87">
        <v>70.188705440000007</v>
      </c>
      <c r="G406" s="87">
        <v>175.47176361000001</v>
      </c>
      <c r="H406" s="87">
        <v>350.94352721000001</v>
      </c>
      <c r="I406" s="87">
        <v>0</v>
      </c>
      <c r="J406" s="87">
        <v>386.03787992999997</v>
      </c>
      <c r="K406" s="87">
        <v>456.22658537000001</v>
      </c>
      <c r="L406" s="87">
        <v>526.41529082</v>
      </c>
    </row>
    <row r="407" spans="1:12" ht="12.75" customHeight="1" x14ac:dyDescent="0.2">
      <c r="A407" s="86" t="s">
        <v>167</v>
      </c>
      <c r="B407" s="86">
        <v>14</v>
      </c>
      <c r="C407" s="87">
        <v>688.31133223999996</v>
      </c>
      <c r="D407" s="87">
        <v>684.74708038999995</v>
      </c>
      <c r="E407" s="87">
        <v>0</v>
      </c>
      <c r="F407" s="87">
        <v>68.474708039999996</v>
      </c>
      <c r="G407" s="87">
        <v>171.18677009999999</v>
      </c>
      <c r="H407" s="87">
        <v>342.37354019999998</v>
      </c>
      <c r="I407" s="87">
        <v>0</v>
      </c>
      <c r="J407" s="87">
        <v>376.61089421000003</v>
      </c>
      <c r="K407" s="87">
        <v>445.08560225000002</v>
      </c>
      <c r="L407" s="87">
        <v>513.56031028999996</v>
      </c>
    </row>
    <row r="408" spans="1:12" ht="12.75" customHeight="1" x14ac:dyDescent="0.2">
      <c r="A408" s="86" t="s">
        <v>167</v>
      </c>
      <c r="B408" s="86">
        <v>15</v>
      </c>
      <c r="C408" s="87">
        <v>688.96644653999999</v>
      </c>
      <c r="D408" s="87">
        <v>684.90725140999996</v>
      </c>
      <c r="E408" s="87">
        <v>0</v>
      </c>
      <c r="F408" s="87">
        <v>68.490725139999995</v>
      </c>
      <c r="G408" s="87">
        <v>171.22681284999999</v>
      </c>
      <c r="H408" s="87">
        <v>342.45362570999998</v>
      </c>
      <c r="I408" s="87">
        <v>0</v>
      </c>
      <c r="J408" s="87">
        <v>376.69898827999998</v>
      </c>
      <c r="K408" s="87">
        <v>445.18971341999998</v>
      </c>
      <c r="L408" s="87">
        <v>513.68043855999997</v>
      </c>
    </row>
    <row r="409" spans="1:12" ht="12.75" customHeight="1" x14ac:dyDescent="0.2">
      <c r="A409" s="86" t="s">
        <v>167</v>
      </c>
      <c r="B409" s="86">
        <v>16</v>
      </c>
      <c r="C409" s="87">
        <v>689.88412129999995</v>
      </c>
      <c r="D409" s="87">
        <v>686.20759658999998</v>
      </c>
      <c r="E409" s="87">
        <v>0</v>
      </c>
      <c r="F409" s="87">
        <v>68.620759660000004</v>
      </c>
      <c r="G409" s="87">
        <v>171.55189915</v>
      </c>
      <c r="H409" s="87">
        <v>343.10379829999999</v>
      </c>
      <c r="I409" s="87">
        <v>0</v>
      </c>
      <c r="J409" s="87">
        <v>377.41417811999997</v>
      </c>
      <c r="K409" s="87">
        <v>446.03493778000001</v>
      </c>
      <c r="L409" s="87">
        <v>514.65569744000004</v>
      </c>
    </row>
    <row r="410" spans="1:12" ht="12.75" customHeight="1" x14ac:dyDescent="0.2">
      <c r="A410" s="86" t="s">
        <v>167</v>
      </c>
      <c r="B410" s="86">
        <v>17</v>
      </c>
      <c r="C410" s="87">
        <v>687.57411478999995</v>
      </c>
      <c r="D410" s="87">
        <v>684.07960461000005</v>
      </c>
      <c r="E410" s="87">
        <v>0</v>
      </c>
      <c r="F410" s="87">
        <v>68.407960459999998</v>
      </c>
      <c r="G410" s="87">
        <v>171.01990115000001</v>
      </c>
      <c r="H410" s="87">
        <v>342.03980231000003</v>
      </c>
      <c r="I410" s="87">
        <v>0</v>
      </c>
      <c r="J410" s="87">
        <v>376.24378253999998</v>
      </c>
      <c r="K410" s="87">
        <v>444.65174300000001</v>
      </c>
      <c r="L410" s="87">
        <v>513.05970346000004</v>
      </c>
    </row>
    <row r="411" spans="1:12" ht="12.75" customHeight="1" x14ac:dyDescent="0.2">
      <c r="A411" s="86" t="s">
        <v>167</v>
      </c>
      <c r="B411" s="86">
        <v>18</v>
      </c>
      <c r="C411" s="87">
        <v>683.29134004000002</v>
      </c>
      <c r="D411" s="87">
        <v>679.70724169000005</v>
      </c>
      <c r="E411" s="87">
        <v>0</v>
      </c>
      <c r="F411" s="87">
        <v>67.970724169999997</v>
      </c>
      <c r="G411" s="87">
        <v>169.92681042000001</v>
      </c>
      <c r="H411" s="87">
        <v>339.85362085000003</v>
      </c>
      <c r="I411" s="87">
        <v>0</v>
      </c>
      <c r="J411" s="87">
        <v>373.83898292999999</v>
      </c>
      <c r="K411" s="87">
        <v>441.80970710000003</v>
      </c>
      <c r="L411" s="87">
        <v>509.78043127000001</v>
      </c>
    </row>
    <row r="412" spans="1:12" ht="12.75" customHeight="1" x14ac:dyDescent="0.2">
      <c r="A412" s="86" t="s">
        <v>167</v>
      </c>
      <c r="B412" s="86">
        <v>19</v>
      </c>
      <c r="C412" s="87">
        <v>686.81500903000006</v>
      </c>
      <c r="D412" s="87">
        <v>682.96522900000002</v>
      </c>
      <c r="E412" s="87">
        <v>0</v>
      </c>
      <c r="F412" s="87">
        <v>68.296522899999999</v>
      </c>
      <c r="G412" s="87">
        <v>170.74130725000001</v>
      </c>
      <c r="H412" s="87">
        <v>341.48261450000001</v>
      </c>
      <c r="I412" s="87">
        <v>0</v>
      </c>
      <c r="J412" s="87">
        <v>375.63087595000002</v>
      </c>
      <c r="K412" s="87">
        <v>443.92739884999997</v>
      </c>
      <c r="L412" s="87">
        <v>512.22392175000004</v>
      </c>
    </row>
    <row r="413" spans="1:12" ht="12.75" customHeight="1" x14ac:dyDescent="0.2">
      <c r="A413" s="86" t="s">
        <v>167</v>
      </c>
      <c r="B413" s="86">
        <v>20</v>
      </c>
      <c r="C413" s="87">
        <v>685.24145368999996</v>
      </c>
      <c r="D413" s="87">
        <v>681.80098009000005</v>
      </c>
      <c r="E413" s="87">
        <v>0</v>
      </c>
      <c r="F413" s="87">
        <v>68.180098009999995</v>
      </c>
      <c r="G413" s="87">
        <v>170.45024502000001</v>
      </c>
      <c r="H413" s="87">
        <v>340.90049004999997</v>
      </c>
      <c r="I413" s="87">
        <v>0</v>
      </c>
      <c r="J413" s="87">
        <v>374.99053905</v>
      </c>
      <c r="K413" s="87">
        <v>443.17063705999999</v>
      </c>
      <c r="L413" s="87">
        <v>511.35073506999998</v>
      </c>
    </row>
    <row r="414" spans="1:12" ht="12.75" customHeight="1" x14ac:dyDescent="0.2">
      <c r="A414" s="86" t="s">
        <v>167</v>
      </c>
      <c r="B414" s="86">
        <v>21</v>
      </c>
      <c r="C414" s="87">
        <v>709.74858065000001</v>
      </c>
      <c r="D414" s="87">
        <v>705.98654108000005</v>
      </c>
      <c r="E414" s="87">
        <v>0</v>
      </c>
      <c r="F414" s="87">
        <v>70.598654109999998</v>
      </c>
      <c r="G414" s="87">
        <v>176.49663527000001</v>
      </c>
      <c r="H414" s="87">
        <v>352.99327054000003</v>
      </c>
      <c r="I414" s="87">
        <v>0</v>
      </c>
      <c r="J414" s="87">
        <v>388.29259759000001</v>
      </c>
      <c r="K414" s="87">
        <v>458.8912517</v>
      </c>
      <c r="L414" s="87">
        <v>529.48990580999998</v>
      </c>
    </row>
    <row r="415" spans="1:12" ht="12.75" customHeight="1" x14ac:dyDescent="0.2">
      <c r="A415" s="86" t="s">
        <v>167</v>
      </c>
      <c r="B415" s="86">
        <v>22</v>
      </c>
      <c r="C415" s="87">
        <v>760.57280269</v>
      </c>
      <c r="D415" s="87">
        <v>756.66852889999996</v>
      </c>
      <c r="E415" s="87">
        <v>0</v>
      </c>
      <c r="F415" s="87">
        <v>75.666852890000001</v>
      </c>
      <c r="G415" s="87">
        <v>189.16713222999999</v>
      </c>
      <c r="H415" s="87">
        <v>378.33426444999998</v>
      </c>
      <c r="I415" s="87">
        <v>0</v>
      </c>
      <c r="J415" s="87">
        <v>416.16769090000003</v>
      </c>
      <c r="K415" s="87">
        <v>491.83454379</v>
      </c>
      <c r="L415" s="87">
        <v>567.50139667999997</v>
      </c>
    </row>
    <row r="416" spans="1:12" ht="12.75" customHeight="1" x14ac:dyDescent="0.2">
      <c r="A416" s="86" t="s">
        <v>167</v>
      </c>
      <c r="B416" s="86">
        <v>23</v>
      </c>
      <c r="C416" s="87">
        <v>814.12587411000004</v>
      </c>
      <c r="D416" s="87">
        <v>809.67761175999999</v>
      </c>
      <c r="E416" s="87">
        <v>0</v>
      </c>
      <c r="F416" s="87">
        <v>80.967761179999997</v>
      </c>
      <c r="G416" s="87">
        <v>202.41940294</v>
      </c>
      <c r="H416" s="87">
        <v>404.83880588</v>
      </c>
      <c r="I416" s="87">
        <v>0</v>
      </c>
      <c r="J416" s="87">
        <v>445.32268647000001</v>
      </c>
      <c r="K416" s="87">
        <v>526.29044764000002</v>
      </c>
      <c r="L416" s="87">
        <v>607.25820882000005</v>
      </c>
    </row>
    <row r="417" spans="1:12" ht="12.75" customHeight="1" x14ac:dyDescent="0.2">
      <c r="A417" s="86" t="s">
        <v>167</v>
      </c>
      <c r="B417" s="86">
        <v>24</v>
      </c>
      <c r="C417" s="87">
        <v>907.65183913999999</v>
      </c>
      <c r="D417" s="87">
        <v>902.57432957000003</v>
      </c>
      <c r="E417" s="87">
        <v>0</v>
      </c>
      <c r="F417" s="87">
        <v>90.257432960000003</v>
      </c>
      <c r="G417" s="87">
        <v>225.64358239000001</v>
      </c>
      <c r="H417" s="87">
        <v>451.28716479000002</v>
      </c>
      <c r="I417" s="87">
        <v>0</v>
      </c>
      <c r="J417" s="87">
        <v>496.41588125999999</v>
      </c>
      <c r="K417" s="87">
        <v>586.67331421999995</v>
      </c>
      <c r="L417" s="87">
        <v>676.93074718000003</v>
      </c>
    </row>
    <row r="418" spans="1:12" ht="12.75" customHeight="1" x14ac:dyDescent="0.2">
      <c r="A418" s="86" t="s">
        <v>168</v>
      </c>
      <c r="B418" s="86">
        <v>1</v>
      </c>
      <c r="C418" s="87">
        <v>975.96507545999998</v>
      </c>
      <c r="D418" s="87">
        <v>970.54802304999998</v>
      </c>
      <c r="E418" s="87">
        <v>0</v>
      </c>
      <c r="F418" s="87">
        <v>97.054802309999999</v>
      </c>
      <c r="G418" s="87">
        <v>242.63700575999999</v>
      </c>
      <c r="H418" s="87">
        <v>485.27401153</v>
      </c>
      <c r="I418" s="87">
        <v>0</v>
      </c>
      <c r="J418" s="87">
        <v>533.80141268</v>
      </c>
      <c r="K418" s="87">
        <v>630.85621498</v>
      </c>
      <c r="L418" s="87">
        <v>727.91101729000002</v>
      </c>
    </row>
    <row r="419" spans="1:12" ht="12.75" customHeight="1" x14ac:dyDescent="0.2">
      <c r="A419" s="86" t="s">
        <v>168</v>
      </c>
      <c r="B419" s="86">
        <v>2</v>
      </c>
      <c r="C419" s="87">
        <v>1061.92419421</v>
      </c>
      <c r="D419" s="87">
        <v>1056.2794696000001</v>
      </c>
      <c r="E419" s="87">
        <v>0</v>
      </c>
      <c r="F419" s="87">
        <v>105.62794696</v>
      </c>
      <c r="G419" s="87">
        <v>264.06986740000002</v>
      </c>
      <c r="H419" s="87">
        <v>528.13973480000004</v>
      </c>
      <c r="I419" s="87">
        <v>0</v>
      </c>
      <c r="J419" s="87">
        <v>580.95370828</v>
      </c>
      <c r="K419" s="87">
        <v>686.58165524000003</v>
      </c>
      <c r="L419" s="87">
        <v>792.20960219999995</v>
      </c>
    </row>
    <row r="420" spans="1:12" ht="12.75" customHeight="1" x14ac:dyDescent="0.2">
      <c r="A420" s="86" t="s">
        <v>168</v>
      </c>
      <c r="B420" s="86">
        <v>3</v>
      </c>
      <c r="C420" s="87">
        <v>1117.53874937</v>
      </c>
      <c r="D420" s="87">
        <v>1111.18396106</v>
      </c>
      <c r="E420" s="87">
        <v>0</v>
      </c>
      <c r="F420" s="87">
        <v>111.11839611000001</v>
      </c>
      <c r="G420" s="87">
        <v>277.79599027</v>
      </c>
      <c r="H420" s="87">
        <v>555.59198053</v>
      </c>
      <c r="I420" s="87">
        <v>0</v>
      </c>
      <c r="J420" s="87">
        <v>611.15117857999996</v>
      </c>
      <c r="K420" s="87">
        <v>722.26957469000001</v>
      </c>
      <c r="L420" s="87">
        <v>833.38797079999995</v>
      </c>
    </row>
    <row r="421" spans="1:12" ht="12.75" customHeight="1" x14ac:dyDescent="0.2">
      <c r="A421" s="86" t="s">
        <v>168</v>
      </c>
      <c r="B421" s="86">
        <v>4</v>
      </c>
      <c r="C421" s="87">
        <v>1112.10392157</v>
      </c>
      <c r="D421" s="87">
        <v>1105.0526918600001</v>
      </c>
      <c r="E421" s="87">
        <v>0</v>
      </c>
      <c r="F421" s="87">
        <v>110.50526919000001</v>
      </c>
      <c r="G421" s="87">
        <v>276.26317297000003</v>
      </c>
      <c r="H421" s="87">
        <v>552.52634593000005</v>
      </c>
      <c r="I421" s="87">
        <v>0</v>
      </c>
      <c r="J421" s="87">
        <v>607.77898052</v>
      </c>
      <c r="K421" s="87">
        <v>718.28424971000004</v>
      </c>
      <c r="L421" s="87">
        <v>828.78951889999996</v>
      </c>
    </row>
    <row r="422" spans="1:12" ht="12.75" customHeight="1" x14ac:dyDescent="0.2">
      <c r="A422" s="86" t="s">
        <v>168</v>
      </c>
      <c r="B422" s="86">
        <v>5</v>
      </c>
      <c r="C422" s="87">
        <v>1109.1845929799999</v>
      </c>
      <c r="D422" s="87">
        <v>1102.45285878</v>
      </c>
      <c r="E422" s="87">
        <v>0</v>
      </c>
      <c r="F422" s="87">
        <v>110.24528588</v>
      </c>
      <c r="G422" s="87">
        <v>275.61321470000001</v>
      </c>
      <c r="H422" s="87">
        <v>551.22642939000002</v>
      </c>
      <c r="I422" s="87">
        <v>0</v>
      </c>
      <c r="J422" s="87">
        <v>606.34907233000001</v>
      </c>
      <c r="K422" s="87">
        <v>716.59435821</v>
      </c>
      <c r="L422" s="87">
        <v>826.83964408999998</v>
      </c>
    </row>
    <row r="423" spans="1:12" ht="12.75" customHeight="1" x14ac:dyDescent="0.2">
      <c r="A423" s="86" t="s">
        <v>168</v>
      </c>
      <c r="B423" s="86">
        <v>6</v>
      </c>
      <c r="C423" s="87">
        <v>1112.91003434</v>
      </c>
      <c r="D423" s="87">
        <v>1106.2533112599999</v>
      </c>
      <c r="E423" s="87">
        <v>0</v>
      </c>
      <c r="F423" s="87">
        <v>110.62533113000001</v>
      </c>
      <c r="G423" s="87">
        <v>276.56332781999998</v>
      </c>
      <c r="H423" s="87">
        <v>553.12665562999996</v>
      </c>
      <c r="I423" s="87">
        <v>0</v>
      </c>
      <c r="J423" s="87">
        <v>608.43932118999999</v>
      </c>
      <c r="K423" s="87">
        <v>719.06465232000005</v>
      </c>
      <c r="L423" s="87">
        <v>829.68998345</v>
      </c>
    </row>
    <row r="424" spans="1:12" ht="12.75" customHeight="1" x14ac:dyDescent="0.2">
      <c r="A424" s="86" t="s">
        <v>168</v>
      </c>
      <c r="B424" s="86">
        <v>7</v>
      </c>
      <c r="C424" s="87">
        <v>1095.0315121799999</v>
      </c>
      <c r="D424" s="87">
        <v>1088.4472423300001</v>
      </c>
      <c r="E424" s="87">
        <v>0</v>
      </c>
      <c r="F424" s="87">
        <v>108.84472423</v>
      </c>
      <c r="G424" s="87">
        <v>272.11181058</v>
      </c>
      <c r="H424" s="87">
        <v>544.22362117</v>
      </c>
      <c r="I424" s="87">
        <v>0</v>
      </c>
      <c r="J424" s="87">
        <v>598.64598328</v>
      </c>
      <c r="K424" s="87">
        <v>707.49070750999999</v>
      </c>
      <c r="L424" s="87">
        <v>816.33543175</v>
      </c>
    </row>
    <row r="425" spans="1:12" ht="12.75" customHeight="1" x14ac:dyDescent="0.2">
      <c r="A425" s="86" t="s">
        <v>168</v>
      </c>
      <c r="B425" s="86">
        <v>8</v>
      </c>
      <c r="C425" s="87">
        <v>993.87207276000004</v>
      </c>
      <c r="D425" s="87">
        <v>987.93640384000003</v>
      </c>
      <c r="E425" s="87">
        <v>0</v>
      </c>
      <c r="F425" s="87">
        <v>98.793640379999999</v>
      </c>
      <c r="G425" s="87">
        <v>246.98410096000001</v>
      </c>
      <c r="H425" s="87">
        <v>493.96820192000001</v>
      </c>
      <c r="I425" s="87">
        <v>0</v>
      </c>
      <c r="J425" s="87">
        <v>543.36502211000004</v>
      </c>
      <c r="K425" s="87">
        <v>642.15866249999999</v>
      </c>
      <c r="L425" s="87">
        <v>740.95230288000005</v>
      </c>
    </row>
    <row r="426" spans="1:12" ht="12.75" customHeight="1" x14ac:dyDescent="0.2">
      <c r="A426" s="86" t="s">
        <v>168</v>
      </c>
      <c r="B426" s="86">
        <v>9</v>
      </c>
      <c r="C426" s="87">
        <v>869.33331940999994</v>
      </c>
      <c r="D426" s="87">
        <v>864.09751884000002</v>
      </c>
      <c r="E426" s="87">
        <v>0</v>
      </c>
      <c r="F426" s="87">
        <v>86.409751880000002</v>
      </c>
      <c r="G426" s="87">
        <v>216.02437971000001</v>
      </c>
      <c r="H426" s="87">
        <v>432.04875942000001</v>
      </c>
      <c r="I426" s="87">
        <v>0</v>
      </c>
      <c r="J426" s="87">
        <v>475.25363535999998</v>
      </c>
      <c r="K426" s="87">
        <v>561.66338725000003</v>
      </c>
      <c r="L426" s="87">
        <v>648.07313912999996</v>
      </c>
    </row>
    <row r="427" spans="1:12" ht="12.75" customHeight="1" x14ac:dyDescent="0.2">
      <c r="A427" s="86" t="s">
        <v>168</v>
      </c>
      <c r="B427" s="86">
        <v>10</v>
      </c>
      <c r="C427" s="87">
        <v>796.02860563000002</v>
      </c>
      <c r="D427" s="87">
        <v>791.04720051000004</v>
      </c>
      <c r="E427" s="87">
        <v>0</v>
      </c>
      <c r="F427" s="87">
        <v>79.104720049999997</v>
      </c>
      <c r="G427" s="87">
        <v>197.76180013000001</v>
      </c>
      <c r="H427" s="87">
        <v>395.52360026000002</v>
      </c>
      <c r="I427" s="87">
        <v>0</v>
      </c>
      <c r="J427" s="87">
        <v>435.07596028</v>
      </c>
      <c r="K427" s="87">
        <v>514.18068032999997</v>
      </c>
      <c r="L427" s="87">
        <v>593.28540038000006</v>
      </c>
    </row>
    <row r="428" spans="1:12" ht="12.75" customHeight="1" x14ac:dyDescent="0.2">
      <c r="A428" s="86" t="s">
        <v>168</v>
      </c>
      <c r="B428" s="86">
        <v>11</v>
      </c>
      <c r="C428" s="87">
        <v>719.02116326999999</v>
      </c>
      <c r="D428" s="87">
        <v>711.85467935999998</v>
      </c>
      <c r="E428" s="87">
        <v>0</v>
      </c>
      <c r="F428" s="87">
        <v>71.185467939999995</v>
      </c>
      <c r="G428" s="87">
        <v>177.96366983999999</v>
      </c>
      <c r="H428" s="87">
        <v>355.92733967999999</v>
      </c>
      <c r="I428" s="87">
        <v>0</v>
      </c>
      <c r="J428" s="87">
        <v>391.52007364999997</v>
      </c>
      <c r="K428" s="87">
        <v>462.70554157999999</v>
      </c>
      <c r="L428" s="87">
        <v>533.89100952000001</v>
      </c>
    </row>
    <row r="429" spans="1:12" ht="12.75" customHeight="1" x14ac:dyDescent="0.2">
      <c r="A429" s="86" t="s">
        <v>168</v>
      </c>
      <c r="B429" s="86">
        <v>12</v>
      </c>
      <c r="C429" s="87">
        <v>699.27277546000005</v>
      </c>
      <c r="D429" s="87">
        <v>692.07550730000003</v>
      </c>
      <c r="E429" s="87">
        <v>0</v>
      </c>
      <c r="F429" s="87">
        <v>69.207550729999994</v>
      </c>
      <c r="G429" s="87">
        <v>173.01887683000001</v>
      </c>
      <c r="H429" s="87">
        <v>346.03775365000001</v>
      </c>
      <c r="I429" s="87">
        <v>0</v>
      </c>
      <c r="J429" s="87">
        <v>380.64152902000001</v>
      </c>
      <c r="K429" s="87">
        <v>449.84907974999999</v>
      </c>
      <c r="L429" s="87">
        <v>519.05663047999997</v>
      </c>
    </row>
    <row r="430" spans="1:12" ht="12.75" customHeight="1" x14ac:dyDescent="0.2">
      <c r="A430" s="86" t="s">
        <v>168</v>
      </c>
      <c r="B430" s="86">
        <v>13</v>
      </c>
      <c r="C430" s="87">
        <v>717.87821025999995</v>
      </c>
      <c r="D430" s="87">
        <v>710.59913061999998</v>
      </c>
      <c r="E430" s="87">
        <v>0</v>
      </c>
      <c r="F430" s="87">
        <v>71.05991306</v>
      </c>
      <c r="G430" s="87">
        <v>177.64978266</v>
      </c>
      <c r="H430" s="87">
        <v>355.29956530999999</v>
      </c>
      <c r="I430" s="87">
        <v>0</v>
      </c>
      <c r="J430" s="87">
        <v>390.82952183999998</v>
      </c>
      <c r="K430" s="87">
        <v>461.88943490000003</v>
      </c>
      <c r="L430" s="87">
        <v>532.94934796999996</v>
      </c>
    </row>
    <row r="431" spans="1:12" ht="12.75" customHeight="1" x14ac:dyDescent="0.2">
      <c r="A431" s="86" t="s">
        <v>168</v>
      </c>
      <c r="B431" s="86">
        <v>14</v>
      </c>
      <c r="C431" s="87">
        <v>721.66677203999996</v>
      </c>
      <c r="D431" s="87">
        <v>713.73662732000003</v>
      </c>
      <c r="E431" s="87">
        <v>0</v>
      </c>
      <c r="F431" s="87">
        <v>71.373662730000007</v>
      </c>
      <c r="G431" s="87">
        <v>178.43415683000001</v>
      </c>
      <c r="H431" s="87">
        <v>356.86831366000001</v>
      </c>
      <c r="I431" s="87">
        <v>0</v>
      </c>
      <c r="J431" s="87">
        <v>392.55514503000001</v>
      </c>
      <c r="K431" s="87">
        <v>463.92880775999998</v>
      </c>
      <c r="L431" s="87">
        <v>535.30247049000002</v>
      </c>
    </row>
    <row r="432" spans="1:12" ht="12.75" customHeight="1" x14ac:dyDescent="0.2">
      <c r="A432" s="86" t="s">
        <v>168</v>
      </c>
      <c r="B432" s="86">
        <v>15</v>
      </c>
      <c r="C432" s="87">
        <v>723.13304745999994</v>
      </c>
      <c r="D432" s="87">
        <v>715.45069134000005</v>
      </c>
      <c r="E432" s="87">
        <v>0</v>
      </c>
      <c r="F432" s="87">
        <v>71.545069130000002</v>
      </c>
      <c r="G432" s="87">
        <v>178.86267283999999</v>
      </c>
      <c r="H432" s="87">
        <v>357.72534567000002</v>
      </c>
      <c r="I432" s="87">
        <v>0</v>
      </c>
      <c r="J432" s="87">
        <v>393.49788023999997</v>
      </c>
      <c r="K432" s="87">
        <v>465.04294936999997</v>
      </c>
      <c r="L432" s="87">
        <v>536.58801850999998</v>
      </c>
    </row>
    <row r="433" spans="1:12" ht="12.75" customHeight="1" x14ac:dyDescent="0.2">
      <c r="A433" s="86" t="s">
        <v>168</v>
      </c>
      <c r="B433" s="86">
        <v>16</v>
      </c>
      <c r="C433" s="87">
        <v>725.43583535000005</v>
      </c>
      <c r="D433" s="87">
        <v>717.96095299000001</v>
      </c>
      <c r="E433" s="87">
        <v>0</v>
      </c>
      <c r="F433" s="87">
        <v>71.796095300000005</v>
      </c>
      <c r="G433" s="87">
        <v>179.49023825</v>
      </c>
      <c r="H433" s="87">
        <v>358.98047650000001</v>
      </c>
      <c r="I433" s="87">
        <v>0</v>
      </c>
      <c r="J433" s="87">
        <v>394.87852414000002</v>
      </c>
      <c r="K433" s="87">
        <v>466.67461944000001</v>
      </c>
      <c r="L433" s="87">
        <v>538.47071473999995</v>
      </c>
    </row>
    <row r="434" spans="1:12" ht="12.75" customHeight="1" x14ac:dyDescent="0.2">
      <c r="A434" s="86" t="s">
        <v>168</v>
      </c>
      <c r="B434" s="86">
        <v>17</v>
      </c>
      <c r="C434" s="87">
        <v>725.99566192999998</v>
      </c>
      <c r="D434" s="87">
        <v>719.27331629000003</v>
      </c>
      <c r="E434" s="87">
        <v>0</v>
      </c>
      <c r="F434" s="87">
        <v>71.927331629999998</v>
      </c>
      <c r="G434" s="87">
        <v>179.81832907</v>
      </c>
      <c r="H434" s="87">
        <v>359.63665815000002</v>
      </c>
      <c r="I434" s="87">
        <v>0</v>
      </c>
      <c r="J434" s="87">
        <v>395.60032396000003</v>
      </c>
      <c r="K434" s="87">
        <v>467.52765558999999</v>
      </c>
      <c r="L434" s="87">
        <v>539.45498722000002</v>
      </c>
    </row>
    <row r="435" spans="1:12" ht="12.75" customHeight="1" x14ac:dyDescent="0.2">
      <c r="A435" s="86" t="s">
        <v>168</v>
      </c>
      <c r="B435" s="86">
        <v>18</v>
      </c>
      <c r="C435" s="87">
        <v>723.26571615</v>
      </c>
      <c r="D435" s="87">
        <v>717.28723288000003</v>
      </c>
      <c r="E435" s="87">
        <v>0</v>
      </c>
      <c r="F435" s="87">
        <v>71.728723290000005</v>
      </c>
      <c r="G435" s="87">
        <v>179.32180822000001</v>
      </c>
      <c r="H435" s="87">
        <v>358.64361644000002</v>
      </c>
      <c r="I435" s="87">
        <v>0</v>
      </c>
      <c r="J435" s="87">
        <v>394.50797807999999</v>
      </c>
      <c r="K435" s="87">
        <v>466.23670136999999</v>
      </c>
      <c r="L435" s="87">
        <v>537.96542466000005</v>
      </c>
    </row>
    <row r="436" spans="1:12" ht="12.75" customHeight="1" x14ac:dyDescent="0.2">
      <c r="A436" s="86" t="s">
        <v>168</v>
      </c>
      <c r="B436" s="86">
        <v>19</v>
      </c>
      <c r="C436" s="87">
        <v>718.53310912999996</v>
      </c>
      <c r="D436" s="87">
        <v>713.75643575000004</v>
      </c>
      <c r="E436" s="87">
        <v>0</v>
      </c>
      <c r="F436" s="87">
        <v>71.375643580000002</v>
      </c>
      <c r="G436" s="87">
        <v>178.43910894000001</v>
      </c>
      <c r="H436" s="87">
        <v>356.87821788000002</v>
      </c>
      <c r="I436" s="87">
        <v>0</v>
      </c>
      <c r="J436" s="87">
        <v>392.56603966</v>
      </c>
      <c r="K436" s="87">
        <v>463.94168323999997</v>
      </c>
      <c r="L436" s="87">
        <v>535.31732681000005</v>
      </c>
    </row>
    <row r="437" spans="1:12" ht="12.75" customHeight="1" x14ac:dyDescent="0.2">
      <c r="A437" s="86" t="s">
        <v>168</v>
      </c>
      <c r="B437" s="86">
        <v>20</v>
      </c>
      <c r="C437" s="87">
        <v>709.74914306000005</v>
      </c>
      <c r="D437" s="87">
        <v>705.98039913000002</v>
      </c>
      <c r="E437" s="87">
        <v>0</v>
      </c>
      <c r="F437" s="87">
        <v>70.598039909999997</v>
      </c>
      <c r="G437" s="87">
        <v>176.49509978</v>
      </c>
      <c r="H437" s="87">
        <v>352.99019957000002</v>
      </c>
      <c r="I437" s="87">
        <v>0</v>
      </c>
      <c r="J437" s="87">
        <v>388.28921952000002</v>
      </c>
      <c r="K437" s="87">
        <v>458.88725942999997</v>
      </c>
      <c r="L437" s="87">
        <v>529.48529934999999</v>
      </c>
    </row>
    <row r="438" spans="1:12" ht="12.75" customHeight="1" x14ac:dyDescent="0.2">
      <c r="A438" s="86" t="s">
        <v>168</v>
      </c>
      <c r="B438" s="86">
        <v>21</v>
      </c>
      <c r="C438" s="87">
        <v>707.66128332999995</v>
      </c>
      <c r="D438" s="87">
        <v>703.47431048999999</v>
      </c>
      <c r="E438" s="87">
        <v>0</v>
      </c>
      <c r="F438" s="87">
        <v>70.347431049999997</v>
      </c>
      <c r="G438" s="87">
        <v>175.86857762</v>
      </c>
      <c r="H438" s="87">
        <v>351.73715525</v>
      </c>
      <c r="I438" s="87">
        <v>0</v>
      </c>
      <c r="J438" s="87">
        <v>386.91087076999997</v>
      </c>
      <c r="K438" s="87">
        <v>457.25830181999999</v>
      </c>
      <c r="L438" s="87">
        <v>527.60573287</v>
      </c>
    </row>
    <row r="439" spans="1:12" ht="12.75" customHeight="1" x14ac:dyDescent="0.2">
      <c r="A439" s="86" t="s">
        <v>168</v>
      </c>
      <c r="B439" s="86">
        <v>22</v>
      </c>
      <c r="C439" s="87">
        <v>743.55717058000005</v>
      </c>
      <c r="D439" s="87">
        <v>739.41312703999995</v>
      </c>
      <c r="E439" s="87">
        <v>0</v>
      </c>
      <c r="F439" s="87">
        <v>73.941312699999997</v>
      </c>
      <c r="G439" s="87">
        <v>184.85328175999999</v>
      </c>
      <c r="H439" s="87">
        <v>369.70656351999997</v>
      </c>
      <c r="I439" s="87">
        <v>0</v>
      </c>
      <c r="J439" s="87">
        <v>406.67721986999999</v>
      </c>
      <c r="K439" s="87">
        <v>480.61853258000002</v>
      </c>
      <c r="L439" s="87">
        <v>554.55984527999999</v>
      </c>
    </row>
    <row r="440" spans="1:12" ht="12.75" customHeight="1" x14ac:dyDescent="0.2">
      <c r="A440" s="86" t="s">
        <v>168</v>
      </c>
      <c r="B440" s="86">
        <v>23</v>
      </c>
      <c r="C440" s="87">
        <v>769.58800448</v>
      </c>
      <c r="D440" s="87">
        <v>765.28988951999997</v>
      </c>
      <c r="E440" s="87">
        <v>0</v>
      </c>
      <c r="F440" s="87">
        <v>76.528988949999999</v>
      </c>
      <c r="G440" s="87">
        <v>191.32247237999999</v>
      </c>
      <c r="H440" s="87">
        <v>382.64494475999999</v>
      </c>
      <c r="I440" s="87">
        <v>0</v>
      </c>
      <c r="J440" s="87">
        <v>420.90943923999998</v>
      </c>
      <c r="K440" s="87">
        <v>497.43842819000002</v>
      </c>
      <c r="L440" s="87">
        <v>573.96741713999995</v>
      </c>
    </row>
    <row r="441" spans="1:12" ht="12.75" customHeight="1" x14ac:dyDescent="0.2">
      <c r="A441" s="86" t="s">
        <v>168</v>
      </c>
      <c r="B441" s="86">
        <v>24</v>
      </c>
      <c r="C441" s="87">
        <v>905.57588155999997</v>
      </c>
      <c r="D441" s="87">
        <v>901.02483012000005</v>
      </c>
      <c r="E441" s="87">
        <v>0</v>
      </c>
      <c r="F441" s="87">
        <v>90.10248301</v>
      </c>
      <c r="G441" s="87">
        <v>225.25620753000001</v>
      </c>
      <c r="H441" s="87">
        <v>450.51241506000002</v>
      </c>
      <c r="I441" s="87">
        <v>0</v>
      </c>
      <c r="J441" s="87">
        <v>495.56365656999998</v>
      </c>
      <c r="K441" s="87">
        <v>585.66613958000005</v>
      </c>
      <c r="L441" s="87">
        <v>675.76862258999995</v>
      </c>
    </row>
    <row r="442" spans="1:12" ht="12.75" customHeight="1" x14ac:dyDescent="0.2">
      <c r="A442" s="86" t="s">
        <v>169</v>
      </c>
      <c r="B442" s="86">
        <v>1</v>
      </c>
      <c r="C442" s="87">
        <v>1020.51550002</v>
      </c>
      <c r="D442" s="87">
        <v>1015.41155091</v>
      </c>
      <c r="E442" s="87">
        <v>0</v>
      </c>
      <c r="F442" s="87">
        <v>101.54115509</v>
      </c>
      <c r="G442" s="87">
        <v>253.85288772999999</v>
      </c>
      <c r="H442" s="87">
        <v>507.70577545999998</v>
      </c>
      <c r="I442" s="87">
        <v>0</v>
      </c>
      <c r="J442" s="87">
        <v>558.47635300000002</v>
      </c>
      <c r="K442" s="87">
        <v>660.01750808999998</v>
      </c>
      <c r="L442" s="87">
        <v>761.55866318000005</v>
      </c>
    </row>
    <row r="443" spans="1:12" ht="12.75" customHeight="1" x14ac:dyDescent="0.2">
      <c r="A443" s="86" t="s">
        <v>169</v>
      </c>
      <c r="B443" s="86">
        <v>2</v>
      </c>
      <c r="C443" s="87">
        <v>1045.2296945600001</v>
      </c>
      <c r="D443" s="87">
        <v>1039.79856008</v>
      </c>
      <c r="E443" s="87">
        <v>0</v>
      </c>
      <c r="F443" s="87">
        <v>103.97985601000001</v>
      </c>
      <c r="G443" s="87">
        <v>259.94964002</v>
      </c>
      <c r="H443" s="87">
        <v>519.89928004000001</v>
      </c>
      <c r="I443" s="87">
        <v>0</v>
      </c>
      <c r="J443" s="87">
        <v>571.88920803999997</v>
      </c>
      <c r="K443" s="87">
        <v>675.86906405000002</v>
      </c>
      <c r="L443" s="87">
        <v>779.84892005999995</v>
      </c>
    </row>
    <row r="444" spans="1:12" ht="12.75" customHeight="1" x14ac:dyDescent="0.2">
      <c r="A444" s="86" t="s">
        <v>169</v>
      </c>
      <c r="B444" s="86">
        <v>3</v>
      </c>
      <c r="C444" s="87">
        <v>1098.7861817800001</v>
      </c>
      <c r="D444" s="87">
        <v>1093.1905618999999</v>
      </c>
      <c r="E444" s="87">
        <v>0</v>
      </c>
      <c r="F444" s="87">
        <v>109.31905619</v>
      </c>
      <c r="G444" s="87">
        <v>273.29764047999998</v>
      </c>
      <c r="H444" s="87">
        <v>546.59528094999996</v>
      </c>
      <c r="I444" s="87">
        <v>0</v>
      </c>
      <c r="J444" s="87">
        <v>601.25480904999995</v>
      </c>
      <c r="K444" s="87">
        <v>710.57386524000003</v>
      </c>
      <c r="L444" s="87">
        <v>819.89292143</v>
      </c>
    </row>
    <row r="445" spans="1:12" ht="12.75" customHeight="1" x14ac:dyDescent="0.2">
      <c r="A445" s="86" t="s">
        <v>169</v>
      </c>
      <c r="B445" s="86">
        <v>4</v>
      </c>
      <c r="C445" s="87">
        <v>1100.36636417</v>
      </c>
      <c r="D445" s="87">
        <v>1094.8649890300001</v>
      </c>
      <c r="E445" s="87">
        <v>0</v>
      </c>
      <c r="F445" s="87">
        <v>109.4864989</v>
      </c>
      <c r="G445" s="87">
        <v>273.71624725999999</v>
      </c>
      <c r="H445" s="87">
        <v>547.43249451999998</v>
      </c>
      <c r="I445" s="87">
        <v>0</v>
      </c>
      <c r="J445" s="87">
        <v>602.17574396999998</v>
      </c>
      <c r="K445" s="87">
        <v>711.66224287</v>
      </c>
      <c r="L445" s="87">
        <v>821.14874177000002</v>
      </c>
    </row>
    <row r="446" spans="1:12" ht="12.75" customHeight="1" x14ac:dyDescent="0.2">
      <c r="A446" s="86" t="s">
        <v>169</v>
      </c>
      <c r="B446" s="86">
        <v>5</v>
      </c>
      <c r="C446" s="87">
        <v>1095.81246659</v>
      </c>
      <c r="D446" s="87">
        <v>1090.5252905</v>
      </c>
      <c r="E446" s="87">
        <v>0</v>
      </c>
      <c r="F446" s="87">
        <v>109.05252905</v>
      </c>
      <c r="G446" s="87">
        <v>272.63132263</v>
      </c>
      <c r="H446" s="87">
        <v>545.26264524999999</v>
      </c>
      <c r="I446" s="87">
        <v>0</v>
      </c>
      <c r="J446" s="87">
        <v>599.78890978000004</v>
      </c>
      <c r="K446" s="87">
        <v>708.84143883000002</v>
      </c>
      <c r="L446" s="87">
        <v>817.89396787999999</v>
      </c>
    </row>
    <row r="447" spans="1:12" ht="12.75" customHeight="1" x14ac:dyDescent="0.2">
      <c r="A447" s="86" t="s">
        <v>169</v>
      </c>
      <c r="B447" s="86">
        <v>6</v>
      </c>
      <c r="C447" s="87">
        <v>1097.3551298100001</v>
      </c>
      <c r="D447" s="87">
        <v>1092.03071783</v>
      </c>
      <c r="E447" s="87">
        <v>0</v>
      </c>
      <c r="F447" s="87">
        <v>109.20307178</v>
      </c>
      <c r="G447" s="87">
        <v>273.00767946000002</v>
      </c>
      <c r="H447" s="87">
        <v>546.01535892000004</v>
      </c>
      <c r="I447" s="87">
        <v>0</v>
      </c>
      <c r="J447" s="87">
        <v>600.61689480999996</v>
      </c>
      <c r="K447" s="87">
        <v>709.81996659000004</v>
      </c>
      <c r="L447" s="87">
        <v>819.02303836999999</v>
      </c>
    </row>
    <row r="448" spans="1:12" ht="12.75" customHeight="1" x14ac:dyDescent="0.2">
      <c r="A448" s="86" t="s">
        <v>169</v>
      </c>
      <c r="B448" s="86">
        <v>7</v>
      </c>
      <c r="C448" s="87">
        <v>1113.1959581799999</v>
      </c>
      <c r="D448" s="87">
        <v>1107.83856913</v>
      </c>
      <c r="E448" s="87">
        <v>0</v>
      </c>
      <c r="F448" s="87">
        <v>110.78385691</v>
      </c>
      <c r="G448" s="87">
        <v>276.95964228000003</v>
      </c>
      <c r="H448" s="87">
        <v>553.91928456999995</v>
      </c>
      <c r="I448" s="87">
        <v>0</v>
      </c>
      <c r="J448" s="87">
        <v>609.31121301999997</v>
      </c>
      <c r="K448" s="87">
        <v>720.09506993000002</v>
      </c>
      <c r="L448" s="87">
        <v>830.87892684999997</v>
      </c>
    </row>
    <row r="449" spans="1:12" ht="12.75" customHeight="1" x14ac:dyDescent="0.2">
      <c r="A449" s="86" t="s">
        <v>169</v>
      </c>
      <c r="B449" s="86">
        <v>8</v>
      </c>
      <c r="C449" s="87">
        <v>1043.6574290900001</v>
      </c>
      <c r="D449" s="87">
        <v>1038.5571326199999</v>
      </c>
      <c r="E449" s="87">
        <v>0</v>
      </c>
      <c r="F449" s="87">
        <v>103.85571326</v>
      </c>
      <c r="G449" s="87">
        <v>259.63928315999999</v>
      </c>
      <c r="H449" s="87">
        <v>519.27856630999997</v>
      </c>
      <c r="I449" s="87">
        <v>0</v>
      </c>
      <c r="J449" s="87">
        <v>571.20642294000004</v>
      </c>
      <c r="K449" s="87">
        <v>675.06213620000005</v>
      </c>
      <c r="L449" s="87">
        <v>778.91784946999996</v>
      </c>
    </row>
    <row r="450" spans="1:12" ht="12.75" customHeight="1" x14ac:dyDescent="0.2">
      <c r="A450" s="86" t="s">
        <v>169</v>
      </c>
      <c r="B450" s="86">
        <v>9</v>
      </c>
      <c r="C450" s="87">
        <v>882.68033299000001</v>
      </c>
      <c r="D450" s="87">
        <v>878.30821629000002</v>
      </c>
      <c r="E450" s="87">
        <v>0</v>
      </c>
      <c r="F450" s="87">
        <v>87.830821630000003</v>
      </c>
      <c r="G450" s="87">
        <v>219.57705407</v>
      </c>
      <c r="H450" s="87">
        <v>439.15410815000001</v>
      </c>
      <c r="I450" s="87">
        <v>0</v>
      </c>
      <c r="J450" s="87">
        <v>483.06951895999998</v>
      </c>
      <c r="K450" s="87">
        <v>570.90034059000004</v>
      </c>
      <c r="L450" s="87">
        <v>658.73116221999999</v>
      </c>
    </row>
    <row r="451" spans="1:12" ht="12.75" customHeight="1" x14ac:dyDescent="0.2">
      <c r="A451" s="86" t="s">
        <v>169</v>
      </c>
      <c r="B451" s="86">
        <v>10</v>
      </c>
      <c r="C451" s="87">
        <v>797.92588312999999</v>
      </c>
      <c r="D451" s="87">
        <v>794.63383204000002</v>
      </c>
      <c r="E451" s="87">
        <v>0</v>
      </c>
      <c r="F451" s="87">
        <v>79.463383199999996</v>
      </c>
      <c r="G451" s="87">
        <v>198.65845801</v>
      </c>
      <c r="H451" s="87">
        <v>397.31691602000001</v>
      </c>
      <c r="I451" s="87">
        <v>0</v>
      </c>
      <c r="J451" s="87">
        <v>437.04860761999998</v>
      </c>
      <c r="K451" s="87">
        <v>516.51199082999995</v>
      </c>
      <c r="L451" s="87">
        <v>595.97537403000001</v>
      </c>
    </row>
    <row r="452" spans="1:12" ht="12.75" customHeight="1" x14ac:dyDescent="0.2">
      <c r="A452" s="86" t="s">
        <v>169</v>
      </c>
      <c r="B452" s="86">
        <v>11</v>
      </c>
      <c r="C452" s="87">
        <v>725.56501887000002</v>
      </c>
      <c r="D452" s="87">
        <v>722.34083435000002</v>
      </c>
      <c r="E452" s="87">
        <v>0</v>
      </c>
      <c r="F452" s="87">
        <v>72.234083440000006</v>
      </c>
      <c r="G452" s="87">
        <v>180.58520859000001</v>
      </c>
      <c r="H452" s="87">
        <v>361.17041718000002</v>
      </c>
      <c r="I452" s="87">
        <v>0</v>
      </c>
      <c r="J452" s="87">
        <v>397.28745888999998</v>
      </c>
      <c r="K452" s="87">
        <v>469.52154232999999</v>
      </c>
      <c r="L452" s="87">
        <v>541.75562576000004</v>
      </c>
    </row>
    <row r="453" spans="1:12" ht="12.75" customHeight="1" x14ac:dyDescent="0.2">
      <c r="A453" s="86" t="s">
        <v>169</v>
      </c>
      <c r="B453" s="86">
        <v>12</v>
      </c>
      <c r="C453" s="87">
        <v>705.72892328</v>
      </c>
      <c r="D453" s="87">
        <v>702.73517012000002</v>
      </c>
      <c r="E453" s="87">
        <v>0</v>
      </c>
      <c r="F453" s="87">
        <v>70.273517010000006</v>
      </c>
      <c r="G453" s="87">
        <v>175.68379253000001</v>
      </c>
      <c r="H453" s="87">
        <v>351.36758506000001</v>
      </c>
      <c r="I453" s="87">
        <v>0</v>
      </c>
      <c r="J453" s="87">
        <v>386.50434357</v>
      </c>
      <c r="K453" s="87">
        <v>456.77786057999998</v>
      </c>
      <c r="L453" s="87">
        <v>527.05137759000002</v>
      </c>
    </row>
    <row r="454" spans="1:12" ht="12.75" customHeight="1" x14ac:dyDescent="0.2">
      <c r="A454" s="86" t="s">
        <v>169</v>
      </c>
      <c r="B454" s="86">
        <v>13</v>
      </c>
      <c r="C454" s="87">
        <v>704.86123978000001</v>
      </c>
      <c r="D454" s="87">
        <v>701.84834068999999</v>
      </c>
      <c r="E454" s="87">
        <v>0</v>
      </c>
      <c r="F454" s="87">
        <v>70.184834069999994</v>
      </c>
      <c r="G454" s="87">
        <v>175.46208516999999</v>
      </c>
      <c r="H454" s="87">
        <v>350.92417035</v>
      </c>
      <c r="I454" s="87">
        <v>0</v>
      </c>
      <c r="J454" s="87">
        <v>386.01658737999998</v>
      </c>
      <c r="K454" s="87">
        <v>456.20142145</v>
      </c>
      <c r="L454" s="87">
        <v>526.38625551999996</v>
      </c>
    </row>
    <row r="455" spans="1:12" ht="12.75" customHeight="1" x14ac:dyDescent="0.2">
      <c r="A455" s="86" t="s">
        <v>169</v>
      </c>
      <c r="B455" s="86">
        <v>14</v>
      </c>
      <c r="C455" s="87">
        <v>698.21817232000001</v>
      </c>
      <c r="D455" s="87">
        <v>695.09621011000002</v>
      </c>
      <c r="E455" s="87">
        <v>0</v>
      </c>
      <c r="F455" s="87">
        <v>69.509621010000004</v>
      </c>
      <c r="G455" s="87">
        <v>173.77405253000001</v>
      </c>
      <c r="H455" s="87">
        <v>347.54810506000001</v>
      </c>
      <c r="I455" s="87">
        <v>0</v>
      </c>
      <c r="J455" s="87">
        <v>382.30291555999997</v>
      </c>
      <c r="K455" s="87">
        <v>451.81253657000002</v>
      </c>
      <c r="L455" s="87">
        <v>521.32215757999995</v>
      </c>
    </row>
    <row r="456" spans="1:12" ht="12.75" customHeight="1" x14ac:dyDescent="0.2">
      <c r="A456" s="86" t="s">
        <v>169</v>
      </c>
      <c r="B456" s="86">
        <v>15</v>
      </c>
      <c r="C456" s="87">
        <v>707.39377770999999</v>
      </c>
      <c r="D456" s="87">
        <v>703.71098125000003</v>
      </c>
      <c r="E456" s="87">
        <v>0</v>
      </c>
      <c r="F456" s="87">
        <v>70.371098129999993</v>
      </c>
      <c r="G456" s="87">
        <v>175.92774531000001</v>
      </c>
      <c r="H456" s="87">
        <v>351.85549063000002</v>
      </c>
      <c r="I456" s="87">
        <v>0</v>
      </c>
      <c r="J456" s="87">
        <v>387.04103968999999</v>
      </c>
      <c r="K456" s="87">
        <v>457.41213780999999</v>
      </c>
      <c r="L456" s="87">
        <v>527.78323594000005</v>
      </c>
    </row>
    <row r="457" spans="1:12" ht="12.75" customHeight="1" x14ac:dyDescent="0.2">
      <c r="A457" s="86" t="s">
        <v>169</v>
      </c>
      <c r="B457" s="86">
        <v>16</v>
      </c>
      <c r="C457" s="87">
        <v>709.94880972999999</v>
      </c>
      <c r="D457" s="87">
        <v>706.41775250000001</v>
      </c>
      <c r="E457" s="87">
        <v>0</v>
      </c>
      <c r="F457" s="87">
        <v>70.641775249999995</v>
      </c>
      <c r="G457" s="87">
        <v>176.60443813000001</v>
      </c>
      <c r="H457" s="87">
        <v>353.20887625</v>
      </c>
      <c r="I457" s="87">
        <v>0</v>
      </c>
      <c r="J457" s="87">
        <v>388.52976388000002</v>
      </c>
      <c r="K457" s="87">
        <v>459.17153912999999</v>
      </c>
      <c r="L457" s="87">
        <v>529.81331437999995</v>
      </c>
    </row>
    <row r="458" spans="1:12" ht="12.75" customHeight="1" x14ac:dyDescent="0.2">
      <c r="A458" s="86" t="s">
        <v>169</v>
      </c>
      <c r="B458" s="86">
        <v>17</v>
      </c>
      <c r="C458" s="87">
        <v>709.69055247999995</v>
      </c>
      <c r="D458" s="87">
        <v>706.53391413999998</v>
      </c>
      <c r="E458" s="87">
        <v>0</v>
      </c>
      <c r="F458" s="87">
        <v>70.653391409999998</v>
      </c>
      <c r="G458" s="87">
        <v>176.63347854</v>
      </c>
      <c r="H458" s="87">
        <v>353.26695706999999</v>
      </c>
      <c r="I458" s="87">
        <v>0</v>
      </c>
      <c r="J458" s="87">
        <v>388.59365278000001</v>
      </c>
      <c r="K458" s="87">
        <v>459.24704419</v>
      </c>
      <c r="L458" s="87">
        <v>529.90043561000005</v>
      </c>
    </row>
    <row r="459" spans="1:12" ht="12.75" customHeight="1" x14ac:dyDescent="0.2">
      <c r="A459" s="86" t="s">
        <v>169</v>
      </c>
      <c r="B459" s="86">
        <v>18</v>
      </c>
      <c r="C459" s="87">
        <v>696.00837144000002</v>
      </c>
      <c r="D459" s="87">
        <v>692.53311105</v>
      </c>
      <c r="E459" s="87">
        <v>0</v>
      </c>
      <c r="F459" s="87">
        <v>69.253311109999999</v>
      </c>
      <c r="G459" s="87">
        <v>173.13327776</v>
      </c>
      <c r="H459" s="87">
        <v>346.26655553000001</v>
      </c>
      <c r="I459" s="87">
        <v>0</v>
      </c>
      <c r="J459" s="87">
        <v>380.89321108000001</v>
      </c>
      <c r="K459" s="87">
        <v>450.14652217999998</v>
      </c>
      <c r="L459" s="87">
        <v>519.39983328999995</v>
      </c>
    </row>
    <row r="460" spans="1:12" ht="12.75" customHeight="1" x14ac:dyDescent="0.2">
      <c r="A460" s="86" t="s">
        <v>169</v>
      </c>
      <c r="B460" s="86">
        <v>19</v>
      </c>
      <c r="C460" s="87">
        <v>713.55451185000004</v>
      </c>
      <c r="D460" s="87">
        <v>709.99895234999997</v>
      </c>
      <c r="E460" s="87">
        <v>0</v>
      </c>
      <c r="F460" s="87">
        <v>70.999895240000001</v>
      </c>
      <c r="G460" s="87">
        <v>177.49973808999999</v>
      </c>
      <c r="H460" s="87">
        <v>354.99947617999999</v>
      </c>
      <c r="I460" s="87">
        <v>0</v>
      </c>
      <c r="J460" s="87">
        <v>390.49942378999998</v>
      </c>
      <c r="K460" s="87">
        <v>461.49931902999998</v>
      </c>
      <c r="L460" s="87">
        <v>532.49921426000003</v>
      </c>
    </row>
    <row r="461" spans="1:12" ht="12.75" customHeight="1" x14ac:dyDescent="0.2">
      <c r="A461" s="86" t="s">
        <v>169</v>
      </c>
      <c r="B461" s="86">
        <v>20</v>
      </c>
      <c r="C461" s="87">
        <v>725.56661199999996</v>
      </c>
      <c r="D461" s="87">
        <v>721.95338992999996</v>
      </c>
      <c r="E461" s="87">
        <v>0</v>
      </c>
      <c r="F461" s="87">
        <v>72.195338989999996</v>
      </c>
      <c r="G461" s="87">
        <v>180.48834747999999</v>
      </c>
      <c r="H461" s="87">
        <v>360.97669496999998</v>
      </c>
      <c r="I461" s="87">
        <v>0</v>
      </c>
      <c r="J461" s="87">
        <v>397.07436446000003</v>
      </c>
      <c r="K461" s="87">
        <v>469.26970345000001</v>
      </c>
      <c r="L461" s="87">
        <v>541.46504245000006</v>
      </c>
    </row>
    <row r="462" spans="1:12" ht="12.75" customHeight="1" x14ac:dyDescent="0.2">
      <c r="A462" s="86" t="s">
        <v>169</v>
      </c>
      <c r="B462" s="86">
        <v>21</v>
      </c>
      <c r="C462" s="87">
        <v>743.94980332</v>
      </c>
      <c r="D462" s="87">
        <v>740.26026869999998</v>
      </c>
      <c r="E462" s="87">
        <v>0</v>
      </c>
      <c r="F462" s="87">
        <v>74.026026869999995</v>
      </c>
      <c r="G462" s="87">
        <v>185.06506718</v>
      </c>
      <c r="H462" s="87">
        <v>370.13013434999999</v>
      </c>
      <c r="I462" s="87">
        <v>0</v>
      </c>
      <c r="J462" s="87">
        <v>407.14314779</v>
      </c>
      <c r="K462" s="87">
        <v>481.16917466000001</v>
      </c>
      <c r="L462" s="87">
        <v>555.19520152999996</v>
      </c>
    </row>
    <row r="463" spans="1:12" ht="12.75" customHeight="1" x14ac:dyDescent="0.2">
      <c r="A463" s="86" t="s">
        <v>169</v>
      </c>
      <c r="B463" s="86">
        <v>22</v>
      </c>
      <c r="C463" s="87">
        <v>775.52280641000004</v>
      </c>
      <c r="D463" s="87">
        <v>771.60910933000002</v>
      </c>
      <c r="E463" s="87">
        <v>0</v>
      </c>
      <c r="F463" s="87">
        <v>77.16091093</v>
      </c>
      <c r="G463" s="87">
        <v>192.90227733</v>
      </c>
      <c r="H463" s="87">
        <v>385.80455467000002</v>
      </c>
      <c r="I463" s="87">
        <v>0</v>
      </c>
      <c r="J463" s="87">
        <v>424.38501013000001</v>
      </c>
      <c r="K463" s="87">
        <v>501.54592106000001</v>
      </c>
      <c r="L463" s="87">
        <v>578.70683199999996</v>
      </c>
    </row>
    <row r="464" spans="1:12" ht="12.75" customHeight="1" x14ac:dyDescent="0.2">
      <c r="A464" s="86" t="s">
        <v>169</v>
      </c>
      <c r="B464" s="86">
        <v>23</v>
      </c>
      <c r="C464" s="87">
        <v>829.20784545000004</v>
      </c>
      <c r="D464" s="87">
        <v>825.16336174000003</v>
      </c>
      <c r="E464" s="87">
        <v>0</v>
      </c>
      <c r="F464" s="87">
        <v>82.516336170000002</v>
      </c>
      <c r="G464" s="87">
        <v>206.29084044000001</v>
      </c>
      <c r="H464" s="87">
        <v>412.58168087000001</v>
      </c>
      <c r="I464" s="87">
        <v>0</v>
      </c>
      <c r="J464" s="87">
        <v>453.83984895999998</v>
      </c>
      <c r="K464" s="87">
        <v>536.35618512999997</v>
      </c>
      <c r="L464" s="87">
        <v>618.87252131000002</v>
      </c>
    </row>
    <row r="465" spans="1:12" ht="12.75" customHeight="1" x14ac:dyDescent="0.2">
      <c r="A465" s="86" t="s">
        <v>169</v>
      </c>
      <c r="B465" s="86">
        <v>24</v>
      </c>
      <c r="C465" s="87">
        <v>949.99598028000003</v>
      </c>
      <c r="D465" s="87">
        <v>945.45723541999996</v>
      </c>
      <c r="E465" s="87">
        <v>0</v>
      </c>
      <c r="F465" s="87">
        <v>94.545723539999997</v>
      </c>
      <c r="G465" s="87">
        <v>236.36430885999999</v>
      </c>
      <c r="H465" s="87">
        <v>472.72861770999998</v>
      </c>
      <c r="I465" s="87">
        <v>0</v>
      </c>
      <c r="J465" s="87">
        <v>520.00147947999994</v>
      </c>
      <c r="K465" s="87">
        <v>614.54720301999998</v>
      </c>
      <c r="L465" s="87">
        <v>709.09292657000003</v>
      </c>
    </row>
    <row r="466" spans="1:12" ht="12.75" customHeight="1" x14ac:dyDescent="0.2">
      <c r="A466" s="86" t="s">
        <v>170</v>
      </c>
      <c r="B466" s="86">
        <v>1</v>
      </c>
      <c r="C466" s="87">
        <v>867.92645047999997</v>
      </c>
      <c r="D466" s="87">
        <v>863.82172063999997</v>
      </c>
      <c r="E466" s="87">
        <v>0</v>
      </c>
      <c r="F466" s="87">
        <v>86.382172060000002</v>
      </c>
      <c r="G466" s="87">
        <v>215.95543015999999</v>
      </c>
      <c r="H466" s="87">
        <v>431.91086031999998</v>
      </c>
      <c r="I466" s="87">
        <v>0</v>
      </c>
      <c r="J466" s="87">
        <v>475.10194634999999</v>
      </c>
      <c r="K466" s="87">
        <v>561.48411841999996</v>
      </c>
      <c r="L466" s="87">
        <v>647.86629047999998</v>
      </c>
    </row>
    <row r="467" spans="1:12" ht="12.75" customHeight="1" x14ac:dyDescent="0.2">
      <c r="A467" s="86" t="s">
        <v>170</v>
      </c>
      <c r="B467" s="86">
        <v>2</v>
      </c>
      <c r="C467" s="87">
        <v>964.65769722000005</v>
      </c>
      <c r="D467" s="87">
        <v>960.05787003</v>
      </c>
      <c r="E467" s="87">
        <v>0</v>
      </c>
      <c r="F467" s="87">
        <v>96.005786999999998</v>
      </c>
      <c r="G467" s="87">
        <v>240.01446751</v>
      </c>
      <c r="H467" s="87">
        <v>480.02893502000001</v>
      </c>
      <c r="I467" s="87">
        <v>0</v>
      </c>
      <c r="J467" s="87">
        <v>528.03182851999998</v>
      </c>
      <c r="K467" s="87">
        <v>624.03761552000003</v>
      </c>
      <c r="L467" s="87">
        <v>720.04340251999997</v>
      </c>
    </row>
    <row r="468" spans="1:12" ht="12.75" customHeight="1" x14ac:dyDescent="0.2">
      <c r="A468" s="86" t="s">
        <v>170</v>
      </c>
      <c r="B468" s="86">
        <v>3</v>
      </c>
      <c r="C468" s="87">
        <v>1011.5523683</v>
      </c>
      <c r="D468" s="87">
        <v>1006.73078223</v>
      </c>
      <c r="E468" s="87">
        <v>0</v>
      </c>
      <c r="F468" s="87">
        <v>100.67307821999999</v>
      </c>
      <c r="G468" s="87">
        <v>251.68269556000001</v>
      </c>
      <c r="H468" s="87">
        <v>503.36539112000003</v>
      </c>
      <c r="I468" s="87">
        <v>0</v>
      </c>
      <c r="J468" s="87">
        <v>553.70193023000002</v>
      </c>
      <c r="K468" s="87">
        <v>654.37500845</v>
      </c>
      <c r="L468" s="87">
        <v>755.04808666999998</v>
      </c>
    </row>
    <row r="469" spans="1:12" ht="12.75" customHeight="1" x14ac:dyDescent="0.2">
      <c r="A469" s="86" t="s">
        <v>170</v>
      </c>
      <c r="B469" s="86">
        <v>4</v>
      </c>
      <c r="C469" s="87">
        <v>1026.53156031</v>
      </c>
      <c r="D469" s="87">
        <v>1021.64073633</v>
      </c>
      <c r="E469" s="87">
        <v>0</v>
      </c>
      <c r="F469" s="87">
        <v>102.16407363</v>
      </c>
      <c r="G469" s="87">
        <v>255.41018407999999</v>
      </c>
      <c r="H469" s="87">
        <v>510.82036816999999</v>
      </c>
      <c r="I469" s="87">
        <v>0</v>
      </c>
      <c r="J469" s="87">
        <v>561.90240498000003</v>
      </c>
      <c r="K469" s="87">
        <v>664.06647860999999</v>
      </c>
      <c r="L469" s="87">
        <v>766.23055224999996</v>
      </c>
    </row>
    <row r="470" spans="1:12" ht="12.75" customHeight="1" x14ac:dyDescent="0.2">
      <c r="A470" s="86" t="s">
        <v>170</v>
      </c>
      <c r="B470" s="86">
        <v>5</v>
      </c>
      <c r="C470" s="87">
        <v>1035.04958646</v>
      </c>
      <c r="D470" s="87">
        <v>1030.11574402</v>
      </c>
      <c r="E470" s="87">
        <v>0</v>
      </c>
      <c r="F470" s="87">
        <v>103.0115744</v>
      </c>
      <c r="G470" s="87">
        <v>257.52893601</v>
      </c>
      <c r="H470" s="87">
        <v>515.05787200999998</v>
      </c>
      <c r="I470" s="87">
        <v>0</v>
      </c>
      <c r="J470" s="87">
        <v>566.56365920999997</v>
      </c>
      <c r="K470" s="87">
        <v>669.57523361000005</v>
      </c>
      <c r="L470" s="87">
        <v>772.58680802000003</v>
      </c>
    </row>
    <row r="471" spans="1:12" ht="12.75" customHeight="1" x14ac:dyDescent="0.2">
      <c r="A471" s="86" t="s">
        <v>170</v>
      </c>
      <c r="B471" s="86">
        <v>6</v>
      </c>
      <c r="C471" s="87">
        <v>1025.5542246</v>
      </c>
      <c r="D471" s="87">
        <v>1020.50293512</v>
      </c>
      <c r="E471" s="87">
        <v>0</v>
      </c>
      <c r="F471" s="87">
        <v>102.05029351</v>
      </c>
      <c r="G471" s="87">
        <v>255.12573377999999</v>
      </c>
      <c r="H471" s="87">
        <v>510.25146755999998</v>
      </c>
      <c r="I471" s="87">
        <v>0</v>
      </c>
      <c r="J471" s="87">
        <v>561.27661432000002</v>
      </c>
      <c r="K471" s="87">
        <v>663.32690782999998</v>
      </c>
      <c r="L471" s="87">
        <v>765.37720134000006</v>
      </c>
    </row>
    <row r="472" spans="1:12" ht="12.75" customHeight="1" x14ac:dyDescent="0.2">
      <c r="A472" s="86" t="s">
        <v>170</v>
      </c>
      <c r="B472" s="86">
        <v>7</v>
      </c>
      <c r="C472" s="87">
        <v>950.04579468999998</v>
      </c>
      <c r="D472" s="87">
        <v>945.13690401999997</v>
      </c>
      <c r="E472" s="87">
        <v>0</v>
      </c>
      <c r="F472" s="87">
        <v>94.513690400000002</v>
      </c>
      <c r="G472" s="87">
        <v>236.28422601</v>
      </c>
      <c r="H472" s="87">
        <v>472.56845200999999</v>
      </c>
      <c r="I472" s="87">
        <v>0</v>
      </c>
      <c r="J472" s="87">
        <v>519.82529721000003</v>
      </c>
      <c r="K472" s="87">
        <v>614.33898761</v>
      </c>
      <c r="L472" s="87">
        <v>708.85267801999998</v>
      </c>
    </row>
    <row r="473" spans="1:12" ht="12.75" customHeight="1" x14ac:dyDescent="0.2">
      <c r="A473" s="86" t="s">
        <v>170</v>
      </c>
      <c r="B473" s="86">
        <v>8</v>
      </c>
      <c r="C473" s="87">
        <v>871.98946407000005</v>
      </c>
      <c r="D473" s="87">
        <v>867.62178597000002</v>
      </c>
      <c r="E473" s="87">
        <v>0</v>
      </c>
      <c r="F473" s="87">
        <v>86.762178599999999</v>
      </c>
      <c r="G473" s="87">
        <v>216.90544649</v>
      </c>
      <c r="H473" s="87">
        <v>433.81089299000001</v>
      </c>
      <c r="I473" s="87">
        <v>0</v>
      </c>
      <c r="J473" s="87">
        <v>477.19198227999999</v>
      </c>
      <c r="K473" s="87">
        <v>563.95416088000002</v>
      </c>
      <c r="L473" s="87">
        <v>650.71633947999999</v>
      </c>
    </row>
    <row r="474" spans="1:12" ht="12.75" customHeight="1" x14ac:dyDescent="0.2">
      <c r="A474" s="86" t="s">
        <v>170</v>
      </c>
      <c r="B474" s="86">
        <v>9</v>
      </c>
      <c r="C474" s="87">
        <v>766.19249860000002</v>
      </c>
      <c r="D474" s="87">
        <v>762.43525580000005</v>
      </c>
      <c r="E474" s="87">
        <v>0</v>
      </c>
      <c r="F474" s="87">
        <v>76.243525579999996</v>
      </c>
      <c r="G474" s="87">
        <v>190.60881395000001</v>
      </c>
      <c r="H474" s="87">
        <v>381.21762790000002</v>
      </c>
      <c r="I474" s="87">
        <v>0</v>
      </c>
      <c r="J474" s="87">
        <v>419.33939069000002</v>
      </c>
      <c r="K474" s="87">
        <v>495.58291627</v>
      </c>
      <c r="L474" s="87">
        <v>571.82644185000004</v>
      </c>
    </row>
    <row r="475" spans="1:12" ht="12.75" customHeight="1" x14ac:dyDescent="0.2">
      <c r="A475" s="86" t="s">
        <v>170</v>
      </c>
      <c r="B475" s="86">
        <v>10</v>
      </c>
      <c r="C475" s="87">
        <v>684.36439832999997</v>
      </c>
      <c r="D475" s="87">
        <v>681.32827778000001</v>
      </c>
      <c r="E475" s="87">
        <v>0</v>
      </c>
      <c r="F475" s="87">
        <v>68.13282778</v>
      </c>
      <c r="G475" s="87">
        <v>170.33206945000001</v>
      </c>
      <c r="H475" s="87">
        <v>340.66413889</v>
      </c>
      <c r="I475" s="87">
        <v>0</v>
      </c>
      <c r="J475" s="87">
        <v>374.73055277999998</v>
      </c>
      <c r="K475" s="87">
        <v>442.86338056</v>
      </c>
      <c r="L475" s="87">
        <v>510.99620834000001</v>
      </c>
    </row>
    <row r="476" spans="1:12" ht="12.75" customHeight="1" x14ac:dyDescent="0.2">
      <c r="A476" s="86" t="s">
        <v>170</v>
      </c>
      <c r="B476" s="86">
        <v>11</v>
      </c>
      <c r="C476" s="87">
        <v>616.43228966000004</v>
      </c>
      <c r="D476" s="87">
        <v>613.10671548000005</v>
      </c>
      <c r="E476" s="87">
        <v>0</v>
      </c>
      <c r="F476" s="87">
        <v>61.310671550000002</v>
      </c>
      <c r="G476" s="87">
        <v>153.27667887000001</v>
      </c>
      <c r="H476" s="87">
        <v>306.55335774000002</v>
      </c>
      <c r="I476" s="87">
        <v>0</v>
      </c>
      <c r="J476" s="87">
        <v>337.20869350999999</v>
      </c>
      <c r="K476" s="87">
        <v>398.51936505999998</v>
      </c>
      <c r="L476" s="87">
        <v>459.83003660999998</v>
      </c>
    </row>
    <row r="477" spans="1:12" ht="12.75" customHeight="1" x14ac:dyDescent="0.2">
      <c r="A477" s="86" t="s">
        <v>170</v>
      </c>
      <c r="B477" s="86">
        <v>12</v>
      </c>
      <c r="C477" s="87">
        <v>599.83988539999996</v>
      </c>
      <c r="D477" s="87">
        <v>596.51711309999996</v>
      </c>
      <c r="E477" s="87">
        <v>0</v>
      </c>
      <c r="F477" s="87">
        <v>59.651711310000003</v>
      </c>
      <c r="G477" s="87">
        <v>149.12927827999999</v>
      </c>
      <c r="H477" s="87">
        <v>298.25855654999998</v>
      </c>
      <c r="I477" s="87">
        <v>0</v>
      </c>
      <c r="J477" s="87">
        <v>328.08441220999998</v>
      </c>
      <c r="K477" s="87">
        <v>387.73612351999998</v>
      </c>
      <c r="L477" s="87">
        <v>447.38783482999997</v>
      </c>
    </row>
    <row r="478" spans="1:12" ht="12.75" customHeight="1" x14ac:dyDescent="0.2">
      <c r="A478" s="86" t="s">
        <v>170</v>
      </c>
      <c r="B478" s="86">
        <v>13</v>
      </c>
      <c r="C478" s="87">
        <v>600.96303067999997</v>
      </c>
      <c r="D478" s="87">
        <v>597.75020416999996</v>
      </c>
      <c r="E478" s="87">
        <v>0</v>
      </c>
      <c r="F478" s="87">
        <v>59.775020419999997</v>
      </c>
      <c r="G478" s="87">
        <v>149.43755103999999</v>
      </c>
      <c r="H478" s="87">
        <v>298.87510208999998</v>
      </c>
      <c r="I478" s="87">
        <v>0</v>
      </c>
      <c r="J478" s="87">
        <v>328.76261228999999</v>
      </c>
      <c r="K478" s="87">
        <v>388.53763271000003</v>
      </c>
      <c r="L478" s="87">
        <v>448.31265313</v>
      </c>
    </row>
    <row r="479" spans="1:12" ht="12.75" customHeight="1" x14ac:dyDescent="0.2">
      <c r="A479" s="86" t="s">
        <v>170</v>
      </c>
      <c r="B479" s="86">
        <v>14</v>
      </c>
      <c r="C479" s="87">
        <v>577.63798306000001</v>
      </c>
      <c r="D479" s="87">
        <v>574.65562354999997</v>
      </c>
      <c r="E479" s="87">
        <v>0</v>
      </c>
      <c r="F479" s="87">
        <v>57.46556236</v>
      </c>
      <c r="G479" s="87">
        <v>143.66390589</v>
      </c>
      <c r="H479" s="87">
        <v>287.32781177999999</v>
      </c>
      <c r="I479" s="87">
        <v>0</v>
      </c>
      <c r="J479" s="87">
        <v>316.06059295</v>
      </c>
      <c r="K479" s="87">
        <v>373.52615530999998</v>
      </c>
      <c r="L479" s="87">
        <v>430.99171766000001</v>
      </c>
    </row>
    <row r="480" spans="1:12" ht="12.75" customHeight="1" x14ac:dyDescent="0.2">
      <c r="A480" s="86" t="s">
        <v>170</v>
      </c>
      <c r="B480" s="86">
        <v>15</v>
      </c>
      <c r="C480" s="87">
        <v>596.36189512999999</v>
      </c>
      <c r="D480" s="87">
        <v>593.41918105000002</v>
      </c>
      <c r="E480" s="87">
        <v>0</v>
      </c>
      <c r="F480" s="87">
        <v>59.341918110000002</v>
      </c>
      <c r="G480" s="87">
        <v>148.35479526</v>
      </c>
      <c r="H480" s="87">
        <v>296.70959053000001</v>
      </c>
      <c r="I480" s="87">
        <v>0</v>
      </c>
      <c r="J480" s="87">
        <v>326.38054957999998</v>
      </c>
      <c r="K480" s="87">
        <v>385.72246768000002</v>
      </c>
      <c r="L480" s="87">
        <v>445.06438579000002</v>
      </c>
    </row>
    <row r="481" spans="1:12" ht="12.75" customHeight="1" x14ac:dyDescent="0.2">
      <c r="A481" s="86" t="s">
        <v>170</v>
      </c>
      <c r="B481" s="86">
        <v>16</v>
      </c>
      <c r="C481" s="87">
        <v>598.39289034000001</v>
      </c>
      <c r="D481" s="87">
        <v>595.46867626000005</v>
      </c>
      <c r="E481" s="87">
        <v>0</v>
      </c>
      <c r="F481" s="87">
        <v>59.546867630000001</v>
      </c>
      <c r="G481" s="87">
        <v>148.86716906999999</v>
      </c>
      <c r="H481" s="87">
        <v>297.73433813000003</v>
      </c>
      <c r="I481" s="87">
        <v>0</v>
      </c>
      <c r="J481" s="87">
        <v>327.50777194</v>
      </c>
      <c r="K481" s="87">
        <v>387.05463957000001</v>
      </c>
      <c r="L481" s="87">
        <v>446.60150720000001</v>
      </c>
    </row>
    <row r="482" spans="1:12" ht="12.75" customHeight="1" x14ac:dyDescent="0.2">
      <c r="A482" s="86" t="s">
        <v>170</v>
      </c>
      <c r="B482" s="86">
        <v>17</v>
      </c>
      <c r="C482" s="87">
        <v>603.65287138999997</v>
      </c>
      <c r="D482" s="87">
        <v>600.90947728000003</v>
      </c>
      <c r="E482" s="87">
        <v>0</v>
      </c>
      <c r="F482" s="87">
        <v>60.090947730000003</v>
      </c>
      <c r="G482" s="87">
        <v>150.22736932000001</v>
      </c>
      <c r="H482" s="87">
        <v>300.45473864000002</v>
      </c>
      <c r="I482" s="87">
        <v>0</v>
      </c>
      <c r="J482" s="87">
        <v>330.50021249999998</v>
      </c>
      <c r="K482" s="87">
        <v>390.59116023000001</v>
      </c>
      <c r="L482" s="87">
        <v>450.68210796</v>
      </c>
    </row>
    <row r="483" spans="1:12" ht="12.75" customHeight="1" x14ac:dyDescent="0.2">
      <c r="A483" s="86" t="s">
        <v>170</v>
      </c>
      <c r="B483" s="86">
        <v>18</v>
      </c>
      <c r="C483" s="87">
        <v>586.57348464999995</v>
      </c>
      <c r="D483" s="87">
        <v>583.23931874000004</v>
      </c>
      <c r="E483" s="87">
        <v>0</v>
      </c>
      <c r="F483" s="87">
        <v>58.323931870000003</v>
      </c>
      <c r="G483" s="87">
        <v>145.80982968999999</v>
      </c>
      <c r="H483" s="87">
        <v>291.61965937000002</v>
      </c>
      <c r="I483" s="87">
        <v>0</v>
      </c>
      <c r="J483" s="87">
        <v>320.78162530999998</v>
      </c>
      <c r="K483" s="87">
        <v>379.10555718000001</v>
      </c>
      <c r="L483" s="87">
        <v>437.42948905999998</v>
      </c>
    </row>
    <row r="484" spans="1:12" ht="12.75" customHeight="1" x14ac:dyDescent="0.2">
      <c r="A484" s="86" t="s">
        <v>170</v>
      </c>
      <c r="B484" s="86">
        <v>19</v>
      </c>
      <c r="C484" s="87">
        <v>598.51278379999997</v>
      </c>
      <c r="D484" s="87">
        <v>595.15091514999995</v>
      </c>
      <c r="E484" s="87">
        <v>0</v>
      </c>
      <c r="F484" s="87">
        <v>59.515091519999999</v>
      </c>
      <c r="G484" s="87">
        <v>148.78772878999999</v>
      </c>
      <c r="H484" s="87">
        <v>297.57545757999998</v>
      </c>
      <c r="I484" s="87">
        <v>0</v>
      </c>
      <c r="J484" s="87">
        <v>327.33300333</v>
      </c>
      <c r="K484" s="87">
        <v>386.84809485</v>
      </c>
      <c r="L484" s="87">
        <v>446.36318635999999</v>
      </c>
    </row>
    <row r="485" spans="1:12" ht="12.75" customHeight="1" x14ac:dyDescent="0.2">
      <c r="A485" s="86" t="s">
        <v>170</v>
      </c>
      <c r="B485" s="86">
        <v>20</v>
      </c>
      <c r="C485" s="87">
        <v>601.94611780000002</v>
      </c>
      <c r="D485" s="87">
        <v>598.69044798000004</v>
      </c>
      <c r="E485" s="87">
        <v>0</v>
      </c>
      <c r="F485" s="87">
        <v>59.869044799999998</v>
      </c>
      <c r="G485" s="87">
        <v>149.67261199999999</v>
      </c>
      <c r="H485" s="87">
        <v>299.34522399000002</v>
      </c>
      <c r="I485" s="87">
        <v>0</v>
      </c>
      <c r="J485" s="87">
        <v>329.27974639000001</v>
      </c>
      <c r="K485" s="87">
        <v>389.14879119</v>
      </c>
      <c r="L485" s="87">
        <v>449.01783598999998</v>
      </c>
    </row>
    <row r="486" spans="1:12" ht="12.75" customHeight="1" x14ac:dyDescent="0.2">
      <c r="A486" s="86" t="s">
        <v>170</v>
      </c>
      <c r="B486" s="86">
        <v>21</v>
      </c>
      <c r="C486" s="87">
        <v>616.63905521000004</v>
      </c>
      <c r="D486" s="87">
        <v>612.90582891999998</v>
      </c>
      <c r="E486" s="87">
        <v>0</v>
      </c>
      <c r="F486" s="87">
        <v>61.290582890000003</v>
      </c>
      <c r="G486" s="87">
        <v>153.22645722999999</v>
      </c>
      <c r="H486" s="87">
        <v>306.45291445999999</v>
      </c>
      <c r="I486" s="87">
        <v>0</v>
      </c>
      <c r="J486" s="87">
        <v>337.09820590999999</v>
      </c>
      <c r="K486" s="87">
        <v>398.38878879999999</v>
      </c>
      <c r="L486" s="87">
        <v>459.67937168999998</v>
      </c>
    </row>
    <row r="487" spans="1:12" ht="12.75" customHeight="1" x14ac:dyDescent="0.2">
      <c r="A487" s="86" t="s">
        <v>170</v>
      </c>
      <c r="B487" s="86">
        <v>22</v>
      </c>
      <c r="C487" s="87">
        <v>651.19368350000002</v>
      </c>
      <c r="D487" s="87">
        <v>646.83786250000003</v>
      </c>
      <c r="E487" s="87">
        <v>0</v>
      </c>
      <c r="F487" s="87">
        <v>64.683786249999997</v>
      </c>
      <c r="G487" s="87">
        <v>161.70946563000001</v>
      </c>
      <c r="H487" s="87">
        <v>323.41893125000001</v>
      </c>
      <c r="I487" s="87">
        <v>0</v>
      </c>
      <c r="J487" s="87">
        <v>355.76082437999997</v>
      </c>
      <c r="K487" s="87">
        <v>420.44461063</v>
      </c>
      <c r="L487" s="87">
        <v>485.12839688000003</v>
      </c>
    </row>
    <row r="488" spans="1:12" ht="12.75" customHeight="1" x14ac:dyDescent="0.2">
      <c r="A488" s="86" t="s">
        <v>170</v>
      </c>
      <c r="B488" s="86">
        <v>23</v>
      </c>
      <c r="C488" s="87">
        <v>719.53203604999999</v>
      </c>
      <c r="D488" s="87">
        <v>715.70546879000005</v>
      </c>
      <c r="E488" s="87">
        <v>0</v>
      </c>
      <c r="F488" s="87">
        <v>71.570546879999995</v>
      </c>
      <c r="G488" s="87">
        <v>178.92636719999999</v>
      </c>
      <c r="H488" s="87">
        <v>357.85273439999997</v>
      </c>
      <c r="I488" s="87">
        <v>0</v>
      </c>
      <c r="J488" s="87">
        <v>393.63800782999999</v>
      </c>
      <c r="K488" s="87">
        <v>465.20855470999999</v>
      </c>
      <c r="L488" s="87">
        <v>536.77910158999998</v>
      </c>
    </row>
    <row r="489" spans="1:12" ht="12.75" customHeight="1" x14ac:dyDescent="0.2">
      <c r="A489" s="86" t="s">
        <v>170</v>
      </c>
      <c r="B489" s="86">
        <v>24</v>
      </c>
      <c r="C489" s="87">
        <v>813.35397218000003</v>
      </c>
      <c r="D489" s="87">
        <v>809.22549459000004</v>
      </c>
      <c r="E489" s="87">
        <v>0</v>
      </c>
      <c r="F489" s="87">
        <v>80.922549459999999</v>
      </c>
      <c r="G489" s="87">
        <v>202.30637365000001</v>
      </c>
      <c r="H489" s="87">
        <v>404.61274730000002</v>
      </c>
      <c r="I489" s="87">
        <v>0</v>
      </c>
      <c r="J489" s="87">
        <v>445.07402201999997</v>
      </c>
      <c r="K489" s="87">
        <v>525.99657147999994</v>
      </c>
      <c r="L489" s="87">
        <v>606.91912093999997</v>
      </c>
    </row>
    <row r="490" spans="1:12" ht="12.75" customHeight="1" x14ac:dyDescent="0.2">
      <c r="A490" s="86" t="s">
        <v>171</v>
      </c>
      <c r="B490" s="86">
        <v>1</v>
      </c>
      <c r="C490" s="87">
        <v>816.00638941</v>
      </c>
      <c r="D490" s="87">
        <v>811.90395440999998</v>
      </c>
      <c r="E490" s="87">
        <v>0</v>
      </c>
      <c r="F490" s="87">
        <v>81.190395440000003</v>
      </c>
      <c r="G490" s="87">
        <v>202.97598859999999</v>
      </c>
      <c r="H490" s="87">
        <v>405.95197721</v>
      </c>
      <c r="I490" s="87">
        <v>0</v>
      </c>
      <c r="J490" s="87">
        <v>446.54717492999998</v>
      </c>
      <c r="K490" s="87">
        <v>527.73757036999996</v>
      </c>
      <c r="L490" s="87">
        <v>608.92796581000005</v>
      </c>
    </row>
    <row r="491" spans="1:12" ht="12.75" customHeight="1" x14ac:dyDescent="0.2">
      <c r="A491" s="86" t="s">
        <v>171</v>
      </c>
      <c r="B491" s="86">
        <v>2</v>
      </c>
      <c r="C491" s="87">
        <v>888.64645055000005</v>
      </c>
      <c r="D491" s="87">
        <v>884.27714835999996</v>
      </c>
      <c r="E491" s="87">
        <v>0</v>
      </c>
      <c r="F491" s="87">
        <v>88.427714839999993</v>
      </c>
      <c r="G491" s="87">
        <v>221.06928708999999</v>
      </c>
      <c r="H491" s="87">
        <v>442.13857417999998</v>
      </c>
      <c r="I491" s="87">
        <v>0</v>
      </c>
      <c r="J491" s="87">
        <v>486.35243159999999</v>
      </c>
      <c r="K491" s="87">
        <v>574.78014642999995</v>
      </c>
      <c r="L491" s="87">
        <v>663.20786126999997</v>
      </c>
    </row>
    <row r="492" spans="1:12" ht="12.75" customHeight="1" x14ac:dyDescent="0.2">
      <c r="A492" s="86" t="s">
        <v>171</v>
      </c>
      <c r="B492" s="86">
        <v>3</v>
      </c>
      <c r="C492" s="87">
        <v>953.69683243999998</v>
      </c>
      <c r="D492" s="87">
        <v>949.00246407999998</v>
      </c>
      <c r="E492" s="87">
        <v>0</v>
      </c>
      <c r="F492" s="87">
        <v>94.900246409999994</v>
      </c>
      <c r="G492" s="87">
        <v>237.25061602</v>
      </c>
      <c r="H492" s="87">
        <v>474.50123203999999</v>
      </c>
      <c r="I492" s="87">
        <v>0</v>
      </c>
      <c r="J492" s="87">
        <v>521.95135524</v>
      </c>
      <c r="K492" s="87">
        <v>616.85160165000002</v>
      </c>
      <c r="L492" s="87">
        <v>711.75184806000004</v>
      </c>
    </row>
    <row r="493" spans="1:12" ht="12.75" customHeight="1" x14ac:dyDescent="0.2">
      <c r="A493" s="86" t="s">
        <v>171</v>
      </c>
      <c r="B493" s="86">
        <v>4</v>
      </c>
      <c r="C493" s="87">
        <v>978.96604086000002</v>
      </c>
      <c r="D493" s="87">
        <v>974.23817306000001</v>
      </c>
      <c r="E493" s="87">
        <v>0</v>
      </c>
      <c r="F493" s="87">
        <v>97.423817310000004</v>
      </c>
      <c r="G493" s="87">
        <v>243.55954327000001</v>
      </c>
      <c r="H493" s="87">
        <v>487.11908653</v>
      </c>
      <c r="I493" s="87">
        <v>0</v>
      </c>
      <c r="J493" s="87">
        <v>535.83099517999995</v>
      </c>
      <c r="K493" s="87">
        <v>633.25481248999995</v>
      </c>
      <c r="L493" s="87">
        <v>730.67862979999995</v>
      </c>
    </row>
    <row r="494" spans="1:12" ht="12.75" customHeight="1" x14ac:dyDescent="0.2">
      <c r="A494" s="86" t="s">
        <v>171</v>
      </c>
      <c r="B494" s="86">
        <v>5</v>
      </c>
      <c r="C494" s="87">
        <v>980.67256398999996</v>
      </c>
      <c r="D494" s="87">
        <v>975.92798030999995</v>
      </c>
      <c r="E494" s="87">
        <v>0</v>
      </c>
      <c r="F494" s="87">
        <v>97.592798029999997</v>
      </c>
      <c r="G494" s="87">
        <v>243.98199507999999</v>
      </c>
      <c r="H494" s="87">
        <v>487.96399015999998</v>
      </c>
      <c r="I494" s="87">
        <v>0</v>
      </c>
      <c r="J494" s="87">
        <v>536.76038917000005</v>
      </c>
      <c r="K494" s="87">
        <v>634.35318719999998</v>
      </c>
      <c r="L494" s="87">
        <v>731.94598523000002</v>
      </c>
    </row>
    <row r="495" spans="1:12" ht="12.75" customHeight="1" x14ac:dyDescent="0.2">
      <c r="A495" s="86" t="s">
        <v>171</v>
      </c>
      <c r="B495" s="86">
        <v>6</v>
      </c>
      <c r="C495" s="87">
        <v>978.99066228000004</v>
      </c>
      <c r="D495" s="87">
        <v>974.13241698000002</v>
      </c>
      <c r="E495" s="87">
        <v>0</v>
      </c>
      <c r="F495" s="87">
        <v>97.4132417</v>
      </c>
      <c r="G495" s="87">
        <v>243.53310425000001</v>
      </c>
      <c r="H495" s="87">
        <v>487.06620849000001</v>
      </c>
      <c r="I495" s="87">
        <v>0</v>
      </c>
      <c r="J495" s="87">
        <v>535.77282934000004</v>
      </c>
      <c r="K495" s="87">
        <v>633.18607104</v>
      </c>
      <c r="L495" s="87">
        <v>730.59931273999996</v>
      </c>
    </row>
    <row r="496" spans="1:12" ht="12.75" customHeight="1" x14ac:dyDescent="0.2">
      <c r="A496" s="86" t="s">
        <v>171</v>
      </c>
      <c r="B496" s="86">
        <v>7</v>
      </c>
      <c r="C496" s="87">
        <v>903.47988769000006</v>
      </c>
      <c r="D496" s="87">
        <v>898.81007339999996</v>
      </c>
      <c r="E496" s="87">
        <v>0</v>
      </c>
      <c r="F496" s="87">
        <v>89.881007339999996</v>
      </c>
      <c r="G496" s="87">
        <v>224.70251834999999</v>
      </c>
      <c r="H496" s="87">
        <v>449.40503669999998</v>
      </c>
      <c r="I496" s="87">
        <v>0</v>
      </c>
      <c r="J496" s="87">
        <v>494.34554036999998</v>
      </c>
      <c r="K496" s="87">
        <v>584.22654770999998</v>
      </c>
      <c r="L496" s="87">
        <v>674.10755504999997</v>
      </c>
    </row>
    <row r="497" spans="1:12" ht="12.75" customHeight="1" x14ac:dyDescent="0.2">
      <c r="A497" s="86" t="s">
        <v>171</v>
      </c>
      <c r="B497" s="86">
        <v>8</v>
      </c>
      <c r="C497" s="87">
        <v>848.07223628999998</v>
      </c>
      <c r="D497" s="87">
        <v>843.85634475999996</v>
      </c>
      <c r="E497" s="87">
        <v>0</v>
      </c>
      <c r="F497" s="87">
        <v>84.385634479999993</v>
      </c>
      <c r="G497" s="87">
        <v>210.96408618999999</v>
      </c>
      <c r="H497" s="87">
        <v>421.92817237999998</v>
      </c>
      <c r="I497" s="87">
        <v>0</v>
      </c>
      <c r="J497" s="87">
        <v>464.12098961999999</v>
      </c>
      <c r="K497" s="87">
        <v>548.50662408999995</v>
      </c>
      <c r="L497" s="87">
        <v>632.89225856999997</v>
      </c>
    </row>
    <row r="498" spans="1:12" ht="12.75" customHeight="1" x14ac:dyDescent="0.2">
      <c r="A498" s="86" t="s">
        <v>171</v>
      </c>
      <c r="B498" s="86">
        <v>9</v>
      </c>
      <c r="C498" s="87">
        <v>732.12033781000002</v>
      </c>
      <c r="D498" s="87">
        <v>728.48514112999999</v>
      </c>
      <c r="E498" s="87">
        <v>0</v>
      </c>
      <c r="F498" s="87">
        <v>72.848514109999996</v>
      </c>
      <c r="G498" s="87">
        <v>182.12128528</v>
      </c>
      <c r="H498" s="87">
        <v>364.24257057</v>
      </c>
      <c r="I498" s="87">
        <v>0</v>
      </c>
      <c r="J498" s="87">
        <v>400.66682761999999</v>
      </c>
      <c r="K498" s="87">
        <v>473.51534172999999</v>
      </c>
      <c r="L498" s="87">
        <v>546.36385585000005</v>
      </c>
    </row>
    <row r="499" spans="1:12" ht="12.75" customHeight="1" x14ac:dyDescent="0.2">
      <c r="A499" s="86" t="s">
        <v>171</v>
      </c>
      <c r="B499" s="86">
        <v>10</v>
      </c>
      <c r="C499" s="87">
        <v>658.59390595000002</v>
      </c>
      <c r="D499" s="87">
        <v>655.67845654999996</v>
      </c>
      <c r="E499" s="87">
        <v>0</v>
      </c>
      <c r="F499" s="87">
        <v>65.567845660000003</v>
      </c>
      <c r="G499" s="87">
        <v>163.91961413999999</v>
      </c>
      <c r="H499" s="87">
        <v>327.83922827999999</v>
      </c>
      <c r="I499" s="87">
        <v>0</v>
      </c>
      <c r="J499" s="87">
        <v>360.62315109999997</v>
      </c>
      <c r="K499" s="87">
        <v>426.19099676000002</v>
      </c>
      <c r="L499" s="87">
        <v>491.75884241</v>
      </c>
    </row>
    <row r="500" spans="1:12" ht="12.75" customHeight="1" x14ac:dyDescent="0.2">
      <c r="A500" s="86" t="s">
        <v>171</v>
      </c>
      <c r="B500" s="86">
        <v>11</v>
      </c>
      <c r="C500" s="87">
        <v>595.61124330999996</v>
      </c>
      <c r="D500" s="87">
        <v>592.71844868999995</v>
      </c>
      <c r="E500" s="87">
        <v>0</v>
      </c>
      <c r="F500" s="87">
        <v>59.271844870000002</v>
      </c>
      <c r="G500" s="87">
        <v>148.17961217000001</v>
      </c>
      <c r="H500" s="87">
        <v>296.35922434999998</v>
      </c>
      <c r="I500" s="87">
        <v>0</v>
      </c>
      <c r="J500" s="87">
        <v>325.99514678000003</v>
      </c>
      <c r="K500" s="87">
        <v>385.26699165000002</v>
      </c>
      <c r="L500" s="87">
        <v>444.53883652000002</v>
      </c>
    </row>
    <row r="501" spans="1:12" ht="12.75" customHeight="1" x14ac:dyDescent="0.2">
      <c r="A501" s="86" t="s">
        <v>171</v>
      </c>
      <c r="B501" s="86">
        <v>12</v>
      </c>
      <c r="C501" s="87">
        <v>557.38570113000003</v>
      </c>
      <c r="D501" s="87">
        <v>554.67326701000002</v>
      </c>
      <c r="E501" s="87">
        <v>0</v>
      </c>
      <c r="F501" s="87">
        <v>55.467326700000001</v>
      </c>
      <c r="G501" s="87">
        <v>138.66831675</v>
      </c>
      <c r="H501" s="87">
        <v>277.33663351000001</v>
      </c>
      <c r="I501" s="87">
        <v>0</v>
      </c>
      <c r="J501" s="87">
        <v>305.07029685999998</v>
      </c>
      <c r="K501" s="87">
        <v>360.53762355999999</v>
      </c>
      <c r="L501" s="87">
        <v>416.00495025999999</v>
      </c>
    </row>
    <row r="502" spans="1:12" ht="12.75" customHeight="1" x14ac:dyDescent="0.2">
      <c r="A502" s="86" t="s">
        <v>171</v>
      </c>
      <c r="B502" s="86">
        <v>13</v>
      </c>
      <c r="C502" s="87">
        <v>559.38544517000003</v>
      </c>
      <c r="D502" s="87">
        <v>556.60102758000005</v>
      </c>
      <c r="E502" s="87">
        <v>0</v>
      </c>
      <c r="F502" s="87">
        <v>55.660102760000001</v>
      </c>
      <c r="G502" s="87">
        <v>139.15025689999999</v>
      </c>
      <c r="H502" s="87">
        <v>278.30051379000002</v>
      </c>
      <c r="I502" s="87">
        <v>0</v>
      </c>
      <c r="J502" s="87">
        <v>306.13056517000001</v>
      </c>
      <c r="K502" s="87">
        <v>361.79066792999998</v>
      </c>
      <c r="L502" s="87">
        <v>417.45077069000001</v>
      </c>
    </row>
    <row r="503" spans="1:12" ht="12.75" customHeight="1" x14ac:dyDescent="0.2">
      <c r="A503" s="86" t="s">
        <v>171</v>
      </c>
      <c r="B503" s="86">
        <v>14</v>
      </c>
      <c r="C503" s="87">
        <v>544.74262137999995</v>
      </c>
      <c r="D503" s="87">
        <v>541.56848615000001</v>
      </c>
      <c r="E503" s="87">
        <v>0</v>
      </c>
      <c r="F503" s="87">
        <v>54.156848619999998</v>
      </c>
      <c r="G503" s="87">
        <v>135.39212154000001</v>
      </c>
      <c r="H503" s="87">
        <v>270.78424308000001</v>
      </c>
      <c r="I503" s="87">
        <v>0</v>
      </c>
      <c r="J503" s="87">
        <v>297.86266738</v>
      </c>
      <c r="K503" s="87">
        <v>352.01951600000001</v>
      </c>
      <c r="L503" s="87">
        <v>406.17636461000001</v>
      </c>
    </row>
    <row r="504" spans="1:12" ht="12.75" customHeight="1" x14ac:dyDescent="0.2">
      <c r="A504" s="86" t="s">
        <v>171</v>
      </c>
      <c r="B504" s="86">
        <v>15</v>
      </c>
      <c r="C504" s="87">
        <v>561.94492167999999</v>
      </c>
      <c r="D504" s="87">
        <v>558.39486787999999</v>
      </c>
      <c r="E504" s="87">
        <v>0</v>
      </c>
      <c r="F504" s="87">
        <v>55.839486790000002</v>
      </c>
      <c r="G504" s="87">
        <v>139.59871697</v>
      </c>
      <c r="H504" s="87">
        <v>279.19743394</v>
      </c>
      <c r="I504" s="87">
        <v>0</v>
      </c>
      <c r="J504" s="87">
        <v>307.11717733</v>
      </c>
      <c r="K504" s="87">
        <v>362.95666412000003</v>
      </c>
      <c r="L504" s="87">
        <v>418.79615090999999</v>
      </c>
    </row>
    <row r="505" spans="1:12" ht="12.75" customHeight="1" x14ac:dyDescent="0.2">
      <c r="A505" s="86" t="s">
        <v>171</v>
      </c>
      <c r="B505" s="86">
        <v>16</v>
      </c>
      <c r="C505" s="87">
        <v>561.61737262999998</v>
      </c>
      <c r="D505" s="87">
        <v>558.21698701000003</v>
      </c>
      <c r="E505" s="87">
        <v>0</v>
      </c>
      <c r="F505" s="87">
        <v>55.821698699999999</v>
      </c>
      <c r="G505" s="87">
        <v>139.55424675</v>
      </c>
      <c r="H505" s="87">
        <v>279.10849351000002</v>
      </c>
      <c r="I505" s="87">
        <v>0</v>
      </c>
      <c r="J505" s="87">
        <v>307.01934285999999</v>
      </c>
      <c r="K505" s="87">
        <v>362.84104156000001</v>
      </c>
      <c r="L505" s="87">
        <v>418.66274026000002</v>
      </c>
    </row>
    <row r="506" spans="1:12" ht="12.75" customHeight="1" x14ac:dyDescent="0.2">
      <c r="A506" s="86" t="s">
        <v>171</v>
      </c>
      <c r="B506" s="86">
        <v>17</v>
      </c>
      <c r="C506" s="87">
        <v>565.61289999999997</v>
      </c>
      <c r="D506" s="87">
        <v>562.01897330999998</v>
      </c>
      <c r="E506" s="87">
        <v>0</v>
      </c>
      <c r="F506" s="87">
        <v>56.201897330000001</v>
      </c>
      <c r="G506" s="87">
        <v>140.50474333</v>
      </c>
      <c r="H506" s="87">
        <v>281.00948665999999</v>
      </c>
      <c r="I506" s="87">
        <v>0</v>
      </c>
      <c r="J506" s="87">
        <v>309.11043532000002</v>
      </c>
      <c r="K506" s="87">
        <v>365.31233264999997</v>
      </c>
      <c r="L506" s="87">
        <v>421.51422997999998</v>
      </c>
    </row>
    <row r="507" spans="1:12" ht="12.75" customHeight="1" x14ac:dyDescent="0.2">
      <c r="A507" s="86" t="s">
        <v>171</v>
      </c>
      <c r="B507" s="86">
        <v>18</v>
      </c>
      <c r="C507" s="87">
        <v>563.64707307000003</v>
      </c>
      <c r="D507" s="87">
        <v>559.68621676999999</v>
      </c>
      <c r="E507" s="87">
        <v>0</v>
      </c>
      <c r="F507" s="87">
        <v>55.968621679999998</v>
      </c>
      <c r="G507" s="87">
        <v>139.92155418999999</v>
      </c>
      <c r="H507" s="87">
        <v>279.84310839</v>
      </c>
      <c r="I507" s="87">
        <v>0</v>
      </c>
      <c r="J507" s="87">
        <v>307.82741922000002</v>
      </c>
      <c r="K507" s="87">
        <v>363.79604089999998</v>
      </c>
      <c r="L507" s="87">
        <v>419.76466257999999</v>
      </c>
    </row>
    <row r="508" spans="1:12" ht="12.75" customHeight="1" x14ac:dyDescent="0.2">
      <c r="A508" s="86" t="s">
        <v>171</v>
      </c>
      <c r="B508" s="86">
        <v>19</v>
      </c>
      <c r="C508" s="87">
        <v>579.96952207000004</v>
      </c>
      <c r="D508" s="87">
        <v>576.00629090999996</v>
      </c>
      <c r="E508" s="87">
        <v>0</v>
      </c>
      <c r="F508" s="87">
        <v>57.600629089999998</v>
      </c>
      <c r="G508" s="87">
        <v>144.00157272999999</v>
      </c>
      <c r="H508" s="87">
        <v>288.00314545999998</v>
      </c>
      <c r="I508" s="87">
        <v>0</v>
      </c>
      <c r="J508" s="87">
        <v>316.80345999999997</v>
      </c>
      <c r="K508" s="87">
        <v>374.40408909000001</v>
      </c>
      <c r="L508" s="87">
        <v>432.00471818</v>
      </c>
    </row>
    <row r="509" spans="1:12" ht="12.75" customHeight="1" x14ac:dyDescent="0.2">
      <c r="A509" s="86" t="s">
        <v>171</v>
      </c>
      <c r="B509" s="86">
        <v>20</v>
      </c>
      <c r="C509" s="87">
        <v>584.85912206</v>
      </c>
      <c r="D509" s="87">
        <v>581.03375707999999</v>
      </c>
      <c r="E509" s="87">
        <v>0</v>
      </c>
      <c r="F509" s="87">
        <v>58.103375710000002</v>
      </c>
      <c r="G509" s="87">
        <v>145.25843927</v>
      </c>
      <c r="H509" s="87">
        <v>290.51687853999999</v>
      </c>
      <c r="I509" s="87">
        <v>0</v>
      </c>
      <c r="J509" s="87">
        <v>319.56856639</v>
      </c>
      <c r="K509" s="87">
        <v>377.67194210000002</v>
      </c>
      <c r="L509" s="87">
        <v>435.77531780999999</v>
      </c>
    </row>
    <row r="510" spans="1:12" ht="12.75" customHeight="1" x14ac:dyDescent="0.2">
      <c r="A510" s="86" t="s">
        <v>171</v>
      </c>
      <c r="B510" s="86">
        <v>21</v>
      </c>
      <c r="C510" s="87">
        <v>568.00681245999999</v>
      </c>
      <c r="D510" s="87">
        <v>564.55508109000004</v>
      </c>
      <c r="E510" s="87">
        <v>0</v>
      </c>
      <c r="F510" s="87">
        <v>56.455508109999997</v>
      </c>
      <c r="G510" s="87">
        <v>141.13877027000001</v>
      </c>
      <c r="H510" s="87">
        <v>282.27754055000003</v>
      </c>
      <c r="I510" s="87">
        <v>0</v>
      </c>
      <c r="J510" s="87">
        <v>310.50529460000001</v>
      </c>
      <c r="K510" s="87">
        <v>366.96080271</v>
      </c>
      <c r="L510" s="87">
        <v>423.41631081999998</v>
      </c>
    </row>
    <row r="511" spans="1:12" ht="12.75" customHeight="1" x14ac:dyDescent="0.2">
      <c r="A511" s="86" t="s">
        <v>171</v>
      </c>
      <c r="B511" s="86">
        <v>22</v>
      </c>
      <c r="C511" s="87">
        <v>585.39987096000004</v>
      </c>
      <c r="D511" s="87">
        <v>581.99277484000004</v>
      </c>
      <c r="E511" s="87">
        <v>0</v>
      </c>
      <c r="F511" s="87">
        <v>58.199277479999999</v>
      </c>
      <c r="G511" s="87">
        <v>145.49819371000001</v>
      </c>
      <c r="H511" s="87">
        <v>290.99638742000002</v>
      </c>
      <c r="I511" s="87">
        <v>0</v>
      </c>
      <c r="J511" s="87">
        <v>320.09602616000001</v>
      </c>
      <c r="K511" s="87">
        <v>378.29530364999999</v>
      </c>
      <c r="L511" s="87">
        <v>436.49458112999997</v>
      </c>
    </row>
    <row r="512" spans="1:12" ht="12.75" customHeight="1" x14ac:dyDescent="0.2">
      <c r="A512" s="86" t="s">
        <v>171</v>
      </c>
      <c r="B512" s="86">
        <v>23</v>
      </c>
      <c r="C512" s="87">
        <v>647.04223349999995</v>
      </c>
      <c r="D512" s="87">
        <v>643.72714193000002</v>
      </c>
      <c r="E512" s="87">
        <v>0</v>
      </c>
      <c r="F512" s="87">
        <v>64.372714189999996</v>
      </c>
      <c r="G512" s="87">
        <v>160.93178548</v>
      </c>
      <c r="H512" s="87">
        <v>321.86357097000001</v>
      </c>
      <c r="I512" s="87">
        <v>0</v>
      </c>
      <c r="J512" s="87">
        <v>354.04992806000001</v>
      </c>
      <c r="K512" s="87">
        <v>418.42264225000002</v>
      </c>
      <c r="L512" s="87">
        <v>482.79535644999999</v>
      </c>
    </row>
    <row r="513" spans="1:12" ht="12.75" customHeight="1" x14ac:dyDescent="0.2">
      <c r="A513" s="86" t="s">
        <v>171</v>
      </c>
      <c r="B513" s="86">
        <v>24</v>
      </c>
      <c r="C513" s="87">
        <v>750.61629344999994</v>
      </c>
      <c r="D513" s="87">
        <v>746.76639534000003</v>
      </c>
      <c r="E513" s="87">
        <v>0</v>
      </c>
      <c r="F513" s="87">
        <v>74.676639530000003</v>
      </c>
      <c r="G513" s="87">
        <v>186.69159884000001</v>
      </c>
      <c r="H513" s="87">
        <v>373.38319767000002</v>
      </c>
      <c r="I513" s="87">
        <v>0</v>
      </c>
      <c r="J513" s="87">
        <v>410.72151744000001</v>
      </c>
      <c r="K513" s="87">
        <v>485.39815697</v>
      </c>
      <c r="L513" s="87">
        <v>560.07479651000006</v>
      </c>
    </row>
    <row r="514" spans="1:12" ht="12.75" customHeight="1" x14ac:dyDescent="0.2">
      <c r="A514" s="86" t="s">
        <v>172</v>
      </c>
      <c r="B514" s="86">
        <v>1</v>
      </c>
      <c r="C514" s="87">
        <v>817.21101667000005</v>
      </c>
      <c r="D514" s="87">
        <v>812.27345350999997</v>
      </c>
      <c r="E514" s="87">
        <v>0</v>
      </c>
      <c r="F514" s="87">
        <v>81.227345349999993</v>
      </c>
      <c r="G514" s="87">
        <v>203.06836337999999</v>
      </c>
      <c r="H514" s="87">
        <v>406.13672675999999</v>
      </c>
      <c r="I514" s="87">
        <v>0</v>
      </c>
      <c r="J514" s="87">
        <v>446.75039943000002</v>
      </c>
      <c r="K514" s="87">
        <v>527.97774477999997</v>
      </c>
      <c r="L514" s="87">
        <v>609.20509013000003</v>
      </c>
    </row>
    <row r="515" spans="1:12" ht="12.75" customHeight="1" x14ac:dyDescent="0.2">
      <c r="A515" s="86" t="s">
        <v>172</v>
      </c>
      <c r="B515" s="86">
        <v>2</v>
      </c>
      <c r="C515" s="87">
        <v>859.96509455</v>
      </c>
      <c r="D515" s="87">
        <v>854.96104732000003</v>
      </c>
      <c r="E515" s="87">
        <v>0</v>
      </c>
      <c r="F515" s="87">
        <v>85.496104729999999</v>
      </c>
      <c r="G515" s="87">
        <v>213.74026183000001</v>
      </c>
      <c r="H515" s="87">
        <v>427.48052366000002</v>
      </c>
      <c r="I515" s="87">
        <v>0</v>
      </c>
      <c r="J515" s="87">
        <v>470.22857603</v>
      </c>
      <c r="K515" s="87">
        <v>555.72468075999996</v>
      </c>
      <c r="L515" s="87">
        <v>641.22078549000003</v>
      </c>
    </row>
    <row r="516" spans="1:12" ht="12.75" customHeight="1" x14ac:dyDescent="0.2">
      <c r="A516" s="86" t="s">
        <v>172</v>
      </c>
      <c r="B516" s="86">
        <v>3</v>
      </c>
      <c r="C516" s="87">
        <v>904.14663866000001</v>
      </c>
      <c r="D516" s="87">
        <v>898.64740390999998</v>
      </c>
      <c r="E516" s="87">
        <v>0</v>
      </c>
      <c r="F516" s="87">
        <v>89.864740389999994</v>
      </c>
      <c r="G516" s="87">
        <v>224.66185098</v>
      </c>
      <c r="H516" s="87">
        <v>449.32370195999999</v>
      </c>
      <c r="I516" s="87">
        <v>0</v>
      </c>
      <c r="J516" s="87">
        <v>494.25607215000002</v>
      </c>
      <c r="K516" s="87">
        <v>584.12081253999997</v>
      </c>
      <c r="L516" s="87">
        <v>673.98555293000004</v>
      </c>
    </row>
    <row r="517" spans="1:12" ht="12.75" customHeight="1" x14ac:dyDescent="0.2">
      <c r="A517" s="86" t="s">
        <v>172</v>
      </c>
      <c r="B517" s="86">
        <v>4</v>
      </c>
      <c r="C517" s="87">
        <v>909.36971660999995</v>
      </c>
      <c r="D517" s="87">
        <v>903.93904627999996</v>
      </c>
      <c r="E517" s="87">
        <v>0</v>
      </c>
      <c r="F517" s="87">
        <v>90.393904629999994</v>
      </c>
      <c r="G517" s="87">
        <v>225.98476156999999</v>
      </c>
      <c r="H517" s="87">
        <v>451.96952313999998</v>
      </c>
      <c r="I517" s="87">
        <v>0</v>
      </c>
      <c r="J517" s="87">
        <v>497.16647545000001</v>
      </c>
      <c r="K517" s="87">
        <v>587.56038007999996</v>
      </c>
      <c r="L517" s="87">
        <v>677.95428471000002</v>
      </c>
    </row>
    <row r="518" spans="1:12" ht="12.75" customHeight="1" x14ac:dyDescent="0.2">
      <c r="A518" s="86" t="s">
        <v>172</v>
      </c>
      <c r="B518" s="86">
        <v>5</v>
      </c>
      <c r="C518" s="87">
        <v>902.31694242000003</v>
      </c>
      <c r="D518" s="87">
        <v>896.89015165000001</v>
      </c>
      <c r="E518" s="87">
        <v>0</v>
      </c>
      <c r="F518" s="87">
        <v>89.689015170000005</v>
      </c>
      <c r="G518" s="87">
        <v>224.22253791</v>
      </c>
      <c r="H518" s="87">
        <v>448.44507583000001</v>
      </c>
      <c r="I518" s="87">
        <v>0</v>
      </c>
      <c r="J518" s="87">
        <v>493.28958340999998</v>
      </c>
      <c r="K518" s="87">
        <v>582.97859857000003</v>
      </c>
      <c r="L518" s="87">
        <v>672.66761373999998</v>
      </c>
    </row>
    <row r="519" spans="1:12" ht="12.75" customHeight="1" x14ac:dyDescent="0.2">
      <c r="A519" s="86" t="s">
        <v>172</v>
      </c>
      <c r="B519" s="86">
        <v>6</v>
      </c>
      <c r="C519" s="87">
        <v>896.11431188999995</v>
      </c>
      <c r="D519" s="87">
        <v>890.73455946000001</v>
      </c>
      <c r="E519" s="87">
        <v>0</v>
      </c>
      <c r="F519" s="87">
        <v>89.073455949999996</v>
      </c>
      <c r="G519" s="87">
        <v>222.68363987000001</v>
      </c>
      <c r="H519" s="87">
        <v>445.36727973000001</v>
      </c>
      <c r="I519" s="87">
        <v>0</v>
      </c>
      <c r="J519" s="87">
        <v>489.90400770000002</v>
      </c>
      <c r="K519" s="87">
        <v>578.97746365</v>
      </c>
      <c r="L519" s="87">
        <v>668.05091960000004</v>
      </c>
    </row>
    <row r="520" spans="1:12" ht="12.75" customHeight="1" x14ac:dyDescent="0.2">
      <c r="A520" s="86" t="s">
        <v>172</v>
      </c>
      <c r="B520" s="86">
        <v>7</v>
      </c>
      <c r="C520" s="87">
        <v>830.56350081999994</v>
      </c>
      <c r="D520" s="87">
        <v>825.65763227000002</v>
      </c>
      <c r="E520" s="87">
        <v>0</v>
      </c>
      <c r="F520" s="87">
        <v>82.565763230000002</v>
      </c>
      <c r="G520" s="87">
        <v>206.41440807000001</v>
      </c>
      <c r="H520" s="87">
        <v>412.82881614000001</v>
      </c>
      <c r="I520" s="87">
        <v>0</v>
      </c>
      <c r="J520" s="87">
        <v>454.11169775000002</v>
      </c>
      <c r="K520" s="87">
        <v>536.67746097999998</v>
      </c>
      <c r="L520" s="87">
        <v>619.24322419999999</v>
      </c>
    </row>
    <row r="521" spans="1:12" ht="12.75" customHeight="1" x14ac:dyDescent="0.2">
      <c r="A521" s="86" t="s">
        <v>172</v>
      </c>
      <c r="B521" s="86">
        <v>8</v>
      </c>
      <c r="C521" s="87">
        <v>761.04770114999997</v>
      </c>
      <c r="D521" s="87">
        <v>756.62385881</v>
      </c>
      <c r="E521" s="87">
        <v>0</v>
      </c>
      <c r="F521" s="87">
        <v>75.662385880000002</v>
      </c>
      <c r="G521" s="87">
        <v>189.1559647</v>
      </c>
      <c r="H521" s="87">
        <v>378.31192941</v>
      </c>
      <c r="I521" s="87">
        <v>0</v>
      </c>
      <c r="J521" s="87">
        <v>416.14312235</v>
      </c>
      <c r="K521" s="87">
        <v>491.80550822999999</v>
      </c>
      <c r="L521" s="87">
        <v>567.46789410999997</v>
      </c>
    </row>
    <row r="522" spans="1:12" ht="12.75" customHeight="1" x14ac:dyDescent="0.2">
      <c r="A522" s="86" t="s">
        <v>172</v>
      </c>
      <c r="B522" s="86">
        <v>9</v>
      </c>
      <c r="C522" s="87">
        <v>715.33707319999996</v>
      </c>
      <c r="D522" s="87">
        <v>710.95379593999996</v>
      </c>
      <c r="E522" s="87">
        <v>0</v>
      </c>
      <c r="F522" s="87">
        <v>71.095379589999993</v>
      </c>
      <c r="G522" s="87">
        <v>177.73844898999999</v>
      </c>
      <c r="H522" s="87">
        <v>355.47689796999998</v>
      </c>
      <c r="I522" s="87">
        <v>0</v>
      </c>
      <c r="J522" s="87">
        <v>391.02458776999998</v>
      </c>
      <c r="K522" s="87">
        <v>462.11996735999998</v>
      </c>
      <c r="L522" s="87">
        <v>533.21534696000003</v>
      </c>
    </row>
    <row r="523" spans="1:12" ht="12.75" customHeight="1" x14ac:dyDescent="0.2">
      <c r="A523" s="86" t="s">
        <v>172</v>
      </c>
      <c r="B523" s="86">
        <v>10</v>
      </c>
      <c r="C523" s="87">
        <v>641.80358281999997</v>
      </c>
      <c r="D523" s="87">
        <v>638.25397658999998</v>
      </c>
      <c r="E523" s="87">
        <v>0</v>
      </c>
      <c r="F523" s="87">
        <v>63.82539766</v>
      </c>
      <c r="G523" s="87">
        <v>159.56349415</v>
      </c>
      <c r="H523" s="87">
        <v>319.12698829999999</v>
      </c>
      <c r="I523" s="87">
        <v>0</v>
      </c>
      <c r="J523" s="87">
        <v>351.03968712</v>
      </c>
      <c r="K523" s="87">
        <v>414.86508478000002</v>
      </c>
      <c r="L523" s="87">
        <v>478.69048243999998</v>
      </c>
    </row>
    <row r="524" spans="1:12" ht="12.75" customHeight="1" x14ac:dyDescent="0.2">
      <c r="A524" s="86" t="s">
        <v>172</v>
      </c>
      <c r="B524" s="86">
        <v>11</v>
      </c>
      <c r="C524" s="87">
        <v>616.99086527999998</v>
      </c>
      <c r="D524" s="87">
        <v>612.56863390000001</v>
      </c>
      <c r="E524" s="87">
        <v>0</v>
      </c>
      <c r="F524" s="87">
        <v>61.256863389999999</v>
      </c>
      <c r="G524" s="87">
        <v>153.14215848000001</v>
      </c>
      <c r="H524" s="87">
        <v>306.28431695</v>
      </c>
      <c r="I524" s="87">
        <v>0</v>
      </c>
      <c r="J524" s="87">
        <v>336.91274865000003</v>
      </c>
      <c r="K524" s="87">
        <v>398.16961204</v>
      </c>
      <c r="L524" s="87">
        <v>459.42647542999998</v>
      </c>
    </row>
    <row r="525" spans="1:12" ht="12.75" customHeight="1" x14ac:dyDescent="0.2">
      <c r="A525" s="86" t="s">
        <v>172</v>
      </c>
      <c r="B525" s="86">
        <v>12</v>
      </c>
      <c r="C525" s="87">
        <v>644.77741368</v>
      </c>
      <c r="D525" s="87">
        <v>639.23051237000004</v>
      </c>
      <c r="E525" s="87">
        <v>0</v>
      </c>
      <c r="F525" s="87">
        <v>63.923051239999999</v>
      </c>
      <c r="G525" s="87">
        <v>159.80762809000001</v>
      </c>
      <c r="H525" s="87">
        <v>319.61525619000003</v>
      </c>
      <c r="I525" s="87">
        <v>0</v>
      </c>
      <c r="J525" s="87">
        <v>351.57678179999999</v>
      </c>
      <c r="K525" s="87">
        <v>415.49983304</v>
      </c>
      <c r="L525" s="87">
        <v>479.42288428000001</v>
      </c>
    </row>
    <row r="526" spans="1:12" ht="12.75" customHeight="1" x14ac:dyDescent="0.2">
      <c r="A526" s="86" t="s">
        <v>172</v>
      </c>
      <c r="B526" s="86">
        <v>13</v>
      </c>
      <c r="C526" s="87">
        <v>644.17572054000004</v>
      </c>
      <c r="D526" s="87">
        <v>638.07651434000002</v>
      </c>
      <c r="E526" s="87">
        <v>0</v>
      </c>
      <c r="F526" s="87">
        <v>63.80765143</v>
      </c>
      <c r="G526" s="87">
        <v>159.51912859000001</v>
      </c>
      <c r="H526" s="87">
        <v>319.03825717000001</v>
      </c>
      <c r="I526" s="87">
        <v>0</v>
      </c>
      <c r="J526" s="87">
        <v>350.94208288999999</v>
      </c>
      <c r="K526" s="87">
        <v>414.74973432000002</v>
      </c>
      <c r="L526" s="87">
        <v>478.55738575999999</v>
      </c>
    </row>
    <row r="527" spans="1:12" ht="12.75" customHeight="1" x14ac:dyDescent="0.2">
      <c r="A527" s="86" t="s">
        <v>172</v>
      </c>
      <c r="B527" s="86">
        <v>14</v>
      </c>
      <c r="C527" s="87">
        <v>637.43674908000003</v>
      </c>
      <c r="D527" s="87">
        <v>631.06614291000005</v>
      </c>
      <c r="E527" s="87">
        <v>0</v>
      </c>
      <c r="F527" s="87">
        <v>63.106614290000003</v>
      </c>
      <c r="G527" s="87">
        <v>157.76653572999999</v>
      </c>
      <c r="H527" s="87">
        <v>315.53307145999997</v>
      </c>
      <c r="I527" s="87">
        <v>0</v>
      </c>
      <c r="J527" s="87">
        <v>347.08637859999999</v>
      </c>
      <c r="K527" s="87">
        <v>410.19299289000003</v>
      </c>
      <c r="L527" s="87">
        <v>473.29960718000001</v>
      </c>
    </row>
    <row r="528" spans="1:12" ht="12.75" customHeight="1" x14ac:dyDescent="0.2">
      <c r="A528" s="86" t="s">
        <v>172</v>
      </c>
      <c r="B528" s="86">
        <v>15</v>
      </c>
      <c r="C528" s="87">
        <v>632.67462699999999</v>
      </c>
      <c r="D528" s="87">
        <v>626.48602857000003</v>
      </c>
      <c r="E528" s="87">
        <v>0</v>
      </c>
      <c r="F528" s="87">
        <v>62.648602859999997</v>
      </c>
      <c r="G528" s="87">
        <v>156.62150714000001</v>
      </c>
      <c r="H528" s="87">
        <v>313.24301429000002</v>
      </c>
      <c r="I528" s="87">
        <v>0</v>
      </c>
      <c r="J528" s="87">
        <v>344.56731571</v>
      </c>
      <c r="K528" s="87">
        <v>407.21591856999999</v>
      </c>
      <c r="L528" s="87">
        <v>469.86452143000002</v>
      </c>
    </row>
    <row r="529" spans="1:12" ht="12.75" customHeight="1" x14ac:dyDescent="0.2">
      <c r="A529" s="86" t="s">
        <v>172</v>
      </c>
      <c r="B529" s="86">
        <v>16</v>
      </c>
      <c r="C529" s="87">
        <v>625.34650383999997</v>
      </c>
      <c r="D529" s="87">
        <v>621.02147133000005</v>
      </c>
      <c r="E529" s="87">
        <v>0</v>
      </c>
      <c r="F529" s="87">
        <v>62.102147129999999</v>
      </c>
      <c r="G529" s="87">
        <v>155.25536783000001</v>
      </c>
      <c r="H529" s="87">
        <v>310.51073566999997</v>
      </c>
      <c r="I529" s="87">
        <v>0</v>
      </c>
      <c r="J529" s="87">
        <v>341.56180922999999</v>
      </c>
      <c r="K529" s="87">
        <v>403.66395635999999</v>
      </c>
      <c r="L529" s="87">
        <v>465.76610349999999</v>
      </c>
    </row>
    <row r="530" spans="1:12" ht="12.75" customHeight="1" x14ac:dyDescent="0.2">
      <c r="A530" s="86" t="s">
        <v>172</v>
      </c>
      <c r="B530" s="86">
        <v>17</v>
      </c>
      <c r="C530" s="87">
        <v>617.68332106000003</v>
      </c>
      <c r="D530" s="87">
        <v>613.79301172999999</v>
      </c>
      <c r="E530" s="87">
        <v>0</v>
      </c>
      <c r="F530" s="87">
        <v>61.379301169999998</v>
      </c>
      <c r="G530" s="87">
        <v>153.44825293</v>
      </c>
      <c r="H530" s="87">
        <v>306.89650587</v>
      </c>
      <c r="I530" s="87">
        <v>0</v>
      </c>
      <c r="J530" s="87">
        <v>337.58615644999998</v>
      </c>
      <c r="K530" s="87">
        <v>398.96545762</v>
      </c>
      <c r="L530" s="87">
        <v>460.34475880000002</v>
      </c>
    </row>
    <row r="531" spans="1:12" ht="12.75" customHeight="1" x14ac:dyDescent="0.2">
      <c r="A531" s="86" t="s">
        <v>172</v>
      </c>
      <c r="B531" s="86">
        <v>18</v>
      </c>
      <c r="C531" s="87">
        <v>618.98186021000004</v>
      </c>
      <c r="D531" s="87">
        <v>614.73614588999999</v>
      </c>
      <c r="E531" s="87">
        <v>0</v>
      </c>
      <c r="F531" s="87">
        <v>61.473614589999997</v>
      </c>
      <c r="G531" s="87">
        <v>153.68403647</v>
      </c>
      <c r="H531" s="87">
        <v>307.36807295</v>
      </c>
      <c r="I531" s="87">
        <v>0</v>
      </c>
      <c r="J531" s="87">
        <v>338.10488024</v>
      </c>
      <c r="K531" s="87">
        <v>399.57849483000001</v>
      </c>
      <c r="L531" s="87">
        <v>461.05210942000002</v>
      </c>
    </row>
    <row r="532" spans="1:12" ht="12.75" customHeight="1" x14ac:dyDescent="0.2">
      <c r="A532" s="86" t="s">
        <v>172</v>
      </c>
      <c r="B532" s="86">
        <v>19</v>
      </c>
      <c r="C532" s="87">
        <v>608.73273685000004</v>
      </c>
      <c r="D532" s="87">
        <v>604.23808100999997</v>
      </c>
      <c r="E532" s="87">
        <v>0</v>
      </c>
      <c r="F532" s="87">
        <v>60.423808100000002</v>
      </c>
      <c r="G532" s="87">
        <v>151.05952024999999</v>
      </c>
      <c r="H532" s="87">
        <v>302.11904050999999</v>
      </c>
      <c r="I532" s="87">
        <v>0</v>
      </c>
      <c r="J532" s="87">
        <v>332.33094455999998</v>
      </c>
      <c r="K532" s="87">
        <v>392.75475266000001</v>
      </c>
      <c r="L532" s="87">
        <v>453.17856075999998</v>
      </c>
    </row>
    <row r="533" spans="1:12" ht="12.75" customHeight="1" x14ac:dyDescent="0.2">
      <c r="A533" s="86" t="s">
        <v>172</v>
      </c>
      <c r="B533" s="86">
        <v>20</v>
      </c>
      <c r="C533" s="87">
        <v>593.63968523999995</v>
      </c>
      <c r="D533" s="87">
        <v>587.60479229999999</v>
      </c>
      <c r="E533" s="87">
        <v>0</v>
      </c>
      <c r="F533" s="87">
        <v>58.760479230000001</v>
      </c>
      <c r="G533" s="87">
        <v>146.90119808</v>
      </c>
      <c r="H533" s="87">
        <v>293.80239614999999</v>
      </c>
      <c r="I533" s="87">
        <v>0</v>
      </c>
      <c r="J533" s="87">
        <v>323.18263576999999</v>
      </c>
      <c r="K533" s="87">
        <v>381.94311499999998</v>
      </c>
      <c r="L533" s="87">
        <v>440.70359423000002</v>
      </c>
    </row>
    <row r="534" spans="1:12" ht="12.75" customHeight="1" x14ac:dyDescent="0.2">
      <c r="A534" s="86" t="s">
        <v>172</v>
      </c>
      <c r="B534" s="86">
        <v>21</v>
      </c>
      <c r="C534" s="87">
        <v>585.84980196000004</v>
      </c>
      <c r="D534" s="87">
        <v>579.42655109999998</v>
      </c>
      <c r="E534" s="87">
        <v>0</v>
      </c>
      <c r="F534" s="87">
        <v>57.942655109999997</v>
      </c>
      <c r="G534" s="87">
        <v>144.85663778</v>
      </c>
      <c r="H534" s="87">
        <v>289.71327554999999</v>
      </c>
      <c r="I534" s="87">
        <v>0</v>
      </c>
      <c r="J534" s="87">
        <v>318.68460311000001</v>
      </c>
      <c r="K534" s="87">
        <v>376.62725821999999</v>
      </c>
      <c r="L534" s="87">
        <v>434.56991333000002</v>
      </c>
    </row>
    <row r="535" spans="1:12" ht="12.75" customHeight="1" x14ac:dyDescent="0.2">
      <c r="A535" s="86" t="s">
        <v>172</v>
      </c>
      <c r="B535" s="86">
        <v>22</v>
      </c>
      <c r="C535" s="87">
        <v>639.58784405999995</v>
      </c>
      <c r="D535" s="87">
        <v>632.39419023999994</v>
      </c>
      <c r="E535" s="87">
        <v>0</v>
      </c>
      <c r="F535" s="87">
        <v>63.23941902</v>
      </c>
      <c r="G535" s="87">
        <v>158.09854755999999</v>
      </c>
      <c r="H535" s="87">
        <v>316.19709511999997</v>
      </c>
      <c r="I535" s="87">
        <v>0</v>
      </c>
      <c r="J535" s="87">
        <v>347.81680462999998</v>
      </c>
      <c r="K535" s="87">
        <v>411.05622366</v>
      </c>
      <c r="L535" s="87">
        <v>474.29564268000001</v>
      </c>
    </row>
    <row r="536" spans="1:12" ht="12.75" customHeight="1" x14ac:dyDescent="0.2">
      <c r="A536" s="86" t="s">
        <v>172</v>
      </c>
      <c r="B536" s="86">
        <v>23</v>
      </c>
      <c r="C536" s="87">
        <v>670.11982473</v>
      </c>
      <c r="D536" s="87">
        <v>662.89152848000003</v>
      </c>
      <c r="E536" s="87">
        <v>0</v>
      </c>
      <c r="F536" s="87">
        <v>66.289152849999994</v>
      </c>
      <c r="G536" s="87">
        <v>165.72288212000001</v>
      </c>
      <c r="H536" s="87">
        <v>331.44576424000002</v>
      </c>
      <c r="I536" s="87">
        <v>0</v>
      </c>
      <c r="J536" s="87">
        <v>364.59034065999998</v>
      </c>
      <c r="K536" s="87">
        <v>430.87949350999997</v>
      </c>
      <c r="L536" s="87">
        <v>497.16864636000003</v>
      </c>
    </row>
    <row r="537" spans="1:12" ht="12.75" customHeight="1" x14ac:dyDescent="0.2">
      <c r="A537" s="86" t="s">
        <v>172</v>
      </c>
      <c r="B537" s="86">
        <v>24</v>
      </c>
      <c r="C537" s="87">
        <v>754.93797989999996</v>
      </c>
      <c r="D537" s="87">
        <v>746.65183697999998</v>
      </c>
      <c r="E537" s="87">
        <v>0</v>
      </c>
      <c r="F537" s="87">
        <v>74.6651837</v>
      </c>
      <c r="G537" s="87">
        <v>186.66295925</v>
      </c>
      <c r="H537" s="87">
        <v>373.32591848999999</v>
      </c>
      <c r="I537" s="87">
        <v>0</v>
      </c>
      <c r="J537" s="87">
        <v>410.65851034000002</v>
      </c>
      <c r="K537" s="87">
        <v>485.32369404000002</v>
      </c>
      <c r="L537" s="87">
        <v>559.98887774000002</v>
      </c>
    </row>
    <row r="538" spans="1:12" ht="12.75" customHeight="1" x14ac:dyDescent="0.2">
      <c r="A538" s="86" t="s">
        <v>173</v>
      </c>
      <c r="B538" s="86">
        <v>1</v>
      </c>
      <c r="C538" s="87">
        <v>821.35142718999998</v>
      </c>
      <c r="D538" s="87">
        <v>813.62074564</v>
      </c>
      <c r="E538" s="87">
        <v>0</v>
      </c>
      <c r="F538" s="87">
        <v>81.362074559999996</v>
      </c>
      <c r="G538" s="87">
        <v>203.40518641</v>
      </c>
      <c r="H538" s="87">
        <v>406.81037282</v>
      </c>
      <c r="I538" s="87">
        <v>0</v>
      </c>
      <c r="J538" s="87">
        <v>447.4914101</v>
      </c>
      <c r="K538" s="87">
        <v>528.85348466999994</v>
      </c>
      <c r="L538" s="87">
        <v>610.21555923000005</v>
      </c>
    </row>
    <row r="539" spans="1:12" ht="12.75" customHeight="1" x14ac:dyDescent="0.2">
      <c r="A539" s="86" t="s">
        <v>173</v>
      </c>
      <c r="B539" s="86">
        <v>2</v>
      </c>
      <c r="C539" s="87">
        <v>854.71500250999998</v>
      </c>
      <c r="D539" s="87">
        <v>847.40044286</v>
      </c>
      <c r="E539" s="87">
        <v>0</v>
      </c>
      <c r="F539" s="87">
        <v>84.74004429</v>
      </c>
      <c r="G539" s="87">
        <v>211.85011072</v>
      </c>
      <c r="H539" s="87">
        <v>423.70022143</v>
      </c>
      <c r="I539" s="87">
        <v>0</v>
      </c>
      <c r="J539" s="87">
        <v>466.07024357</v>
      </c>
      <c r="K539" s="87">
        <v>550.81028786000002</v>
      </c>
      <c r="L539" s="87">
        <v>635.55033215000003</v>
      </c>
    </row>
    <row r="540" spans="1:12" ht="12.75" customHeight="1" x14ac:dyDescent="0.2">
      <c r="A540" s="86" t="s">
        <v>173</v>
      </c>
      <c r="B540" s="86">
        <v>3</v>
      </c>
      <c r="C540" s="87">
        <v>871.53541798000003</v>
      </c>
      <c r="D540" s="87">
        <v>865.26608083999997</v>
      </c>
      <c r="E540" s="87">
        <v>0</v>
      </c>
      <c r="F540" s="87">
        <v>86.526608080000003</v>
      </c>
      <c r="G540" s="87">
        <v>216.31652020999999</v>
      </c>
      <c r="H540" s="87">
        <v>432.63304041999999</v>
      </c>
      <c r="I540" s="87">
        <v>0</v>
      </c>
      <c r="J540" s="87">
        <v>475.89634446000002</v>
      </c>
      <c r="K540" s="87">
        <v>562.42295254999999</v>
      </c>
      <c r="L540" s="87">
        <v>648.94956062999995</v>
      </c>
    </row>
    <row r="541" spans="1:12" ht="12.75" customHeight="1" x14ac:dyDescent="0.2">
      <c r="A541" s="86" t="s">
        <v>173</v>
      </c>
      <c r="B541" s="86">
        <v>4</v>
      </c>
      <c r="C541" s="87">
        <v>888.45043049000003</v>
      </c>
      <c r="D541" s="87">
        <v>883.28410787999997</v>
      </c>
      <c r="E541" s="87">
        <v>0</v>
      </c>
      <c r="F541" s="87">
        <v>88.328410790000007</v>
      </c>
      <c r="G541" s="87">
        <v>220.82102696999999</v>
      </c>
      <c r="H541" s="87">
        <v>441.64205393999998</v>
      </c>
      <c r="I541" s="87">
        <v>0</v>
      </c>
      <c r="J541" s="87">
        <v>485.80625932999999</v>
      </c>
      <c r="K541" s="87">
        <v>574.13467012000001</v>
      </c>
      <c r="L541" s="87">
        <v>662.46308091000003</v>
      </c>
    </row>
    <row r="542" spans="1:12" ht="12.75" customHeight="1" x14ac:dyDescent="0.2">
      <c r="A542" s="86" t="s">
        <v>173</v>
      </c>
      <c r="B542" s="86">
        <v>5</v>
      </c>
      <c r="C542" s="87">
        <v>898.22397747000002</v>
      </c>
      <c r="D542" s="87">
        <v>893.61726851000003</v>
      </c>
      <c r="E542" s="87">
        <v>0</v>
      </c>
      <c r="F542" s="87">
        <v>89.361726849999997</v>
      </c>
      <c r="G542" s="87">
        <v>223.40431713000001</v>
      </c>
      <c r="H542" s="87">
        <v>446.80863426000002</v>
      </c>
      <c r="I542" s="87">
        <v>0</v>
      </c>
      <c r="J542" s="87">
        <v>491.48949768</v>
      </c>
      <c r="K542" s="87">
        <v>580.85122452999997</v>
      </c>
      <c r="L542" s="87">
        <v>670.21295138000005</v>
      </c>
    </row>
    <row r="543" spans="1:12" ht="12.75" customHeight="1" x14ac:dyDescent="0.2">
      <c r="A543" s="86" t="s">
        <v>173</v>
      </c>
      <c r="B543" s="86">
        <v>6</v>
      </c>
      <c r="C543" s="87">
        <v>890.04026819000001</v>
      </c>
      <c r="D543" s="87">
        <v>885.81555744000002</v>
      </c>
      <c r="E543" s="87">
        <v>0</v>
      </c>
      <c r="F543" s="87">
        <v>88.581555739999999</v>
      </c>
      <c r="G543" s="87">
        <v>221.45388936000001</v>
      </c>
      <c r="H543" s="87">
        <v>442.90777872000001</v>
      </c>
      <c r="I543" s="87">
        <v>0</v>
      </c>
      <c r="J543" s="87">
        <v>487.19855659000001</v>
      </c>
      <c r="K543" s="87">
        <v>575.78011233999996</v>
      </c>
      <c r="L543" s="87">
        <v>664.36166807999996</v>
      </c>
    </row>
    <row r="544" spans="1:12" ht="12.75" customHeight="1" x14ac:dyDescent="0.2">
      <c r="A544" s="86" t="s">
        <v>173</v>
      </c>
      <c r="B544" s="86">
        <v>7</v>
      </c>
      <c r="C544" s="87">
        <v>857.42386630999999</v>
      </c>
      <c r="D544" s="87">
        <v>853.42913382999996</v>
      </c>
      <c r="E544" s="87">
        <v>0</v>
      </c>
      <c r="F544" s="87">
        <v>85.342913379999999</v>
      </c>
      <c r="G544" s="87">
        <v>213.35728345999999</v>
      </c>
      <c r="H544" s="87">
        <v>426.71456691999998</v>
      </c>
      <c r="I544" s="87">
        <v>0</v>
      </c>
      <c r="J544" s="87">
        <v>469.38602361</v>
      </c>
      <c r="K544" s="87">
        <v>554.72893698999997</v>
      </c>
      <c r="L544" s="87">
        <v>640.07185036999999</v>
      </c>
    </row>
    <row r="545" spans="1:12" ht="12.75" customHeight="1" x14ac:dyDescent="0.2">
      <c r="A545" s="86" t="s">
        <v>173</v>
      </c>
      <c r="B545" s="86">
        <v>8</v>
      </c>
      <c r="C545" s="87">
        <v>762.16462564999995</v>
      </c>
      <c r="D545" s="87">
        <v>758.47045506999996</v>
      </c>
      <c r="E545" s="87">
        <v>0</v>
      </c>
      <c r="F545" s="87">
        <v>75.847045510000001</v>
      </c>
      <c r="G545" s="87">
        <v>189.61761376999999</v>
      </c>
      <c r="H545" s="87">
        <v>379.23522753999998</v>
      </c>
      <c r="I545" s="87">
        <v>0</v>
      </c>
      <c r="J545" s="87">
        <v>417.15875029</v>
      </c>
      <c r="K545" s="87">
        <v>493.00579579999999</v>
      </c>
      <c r="L545" s="87">
        <v>568.85284130000002</v>
      </c>
    </row>
    <row r="546" spans="1:12" ht="12.75" customHeight="1" x14ac:dyDescent="0.2">
      <c r="A546" s="86" t="s">
        <v>173</v>
      </c>
      <c r="B546" s="86">
        <v>9</v>
      </c>
      <c r="C546" s="87">
        <v>653.09678012999996</v>
      </c>
      <c r="D546" s="87">
        <v>650.00494332000005</v>
      </c>
      <c r="E546" s="87">
        <v>0</v>
      </c>
      <c r="F546" s="87">
        <v>65.000494329999995</v>
      </c>
      <c r="G546" s="87">
        <v>162.50123583000001</v>
      </c>
      <c r="H546" s="87">
        <v>325.00247166000003</v>
      </c>
      <c r="I546" s="87">
        <v>0</v>
      </c>
      <c r="J546" s="87">
        <v>357.50271882999999</v>
      </c>
      <c r="K546" s="87">
        <v>422.50321315999997</v>
      </c>
      <c r="L546" s="87">
        <v>487.50370749000001</v>
      </c>
    </row>
    <row r="547" spans="1:12" ht="12.75" customHeight="1" x14ac:dyDescent="0.2">
      <c r="A547" s="86" t="s">
        <v>173</v>
      </c>
      <c r="B547" s="86">
        <v>10</v>
      </c>
      <c r="C547" s="87">
        <v>579.44908506000002</v>
      </c>
      <c r="D547" s="87">
        <v>576.62785236000002</v>
      </c>
      <c r="E547" s="87">
        <v>0</v>
      </c>
      <c r="F547" s="87">
        <v>57.662785239999998</v>
      </c>
      <c r="G547" s="87">
        <v>144.15696309</v>
      </c>
      <c r="H547" s="87">
        <v>288.31392618000001</v>
      </c>
      <c r="I547" s="87">
        <v>0</v>
      </c>
      <c r="J547" s="87">
        <v>317.14531879999998</v>
      </c>
      <c r="K547" s="87">
        <v>374.80810402999998</v>
      </c>
      <c r="L547" s="87">
        <v>432.47088926999999</v>
      </c>
    </row>
    <row r="548" spans="1:12" ht="12.75" customHeight="1" x14ac:dyDescent="0.2">
      <c r="A548" s="86" t="s">
        <v>173</v>
      </c>
      <c r="B548" s="86">
        <v>11</v>
      </c>
      <c r="C548" s="87">
        <v>525.50006816999996</v>
      </c>
      <c r="D548" s="87">
        <v>522.54924605999997</v>
      </c>
      <c r="E548" s="87">
        <v>0</v>
      </c>
      <c r="F548" s="87">
        <v>52.254924610000003</v>
      </c>
      <c r="G548" s="87">
        <v>130.63731152</v>
      </c>
      <c r="H548" s="87">
        <v>261.27462302999999</v>
      </c>
      <c r="I548" s="87">
        <v>0</v>
      </c>
      <c r="J548" s="87">
        <v>287.40208532999998</v>
      </c>
      <c r="K548" s="87">
        <v>339.65700994000002</v>
      </c>
      <c r="L548" s="87">
        <v>391.91193455000001</v>
      </c>
    </row>
    <row r="549" spans="1:12" ht="12.75" customHeight="1" x14ac:dyDescent="0.2">
      <c r="A549" s="86" t="s">
        <v>173</v>
      </c>
      <c r="B549" s="86">
        <v>12</v>
      </c>
      <c r="C549" s="87">
        <v>587.81233138000005</v>
      </c>
      <c r="D549" s="87">
        <v>584.32860160999996</v>
      </c>
      <c r="E549" s="87">
        <v>0</v>
      </c>
      <c r="F549" s="87">
        <v>58.432860159999997</v>
      </c>
      <c r="G549" s="87">
        <v>146.08215039999999</v>
      </c>
      <c r="H549" s="87">
        <v>292.16430080999999</v>
      </c>
      <c r="I549" s="87">
        <v>0</v>
      </c>
      <c r="J549" s="87">
        <v>321.38073089</v>
      </c>
      <c r="K549" s="87">
        <v>379.81359105000001</v>
      </c>
      <c r="L549" s="87">
        <v>438.24645120999998</v>
      </c>
    </row>
    <row r="550" spans="1:12" ht="12.75" customHeight="1" x14ac:dyDescent="0.2">
      <c r="A550" s="86" t="s">
        <v>173</v>
      </c>
      <c r="B550" s="86">
        <v>13</v>
      </c>
      <c r="C550" s="87">
        <v>568.16128534999996</v>
      </c>
      <c r="D550" s="87">
        <v>565.19048706000001</v>
      </c>
      <c r="E550" s="87">
        <v>0</v>
      </c>
      <c r="F550" s="87">
        <v>56.51904871</v>
      </c>
      <c r="G550" s="87">
        <v>141.29762177000001</v>
      </c>
      <c r="H550" s="87">
        <v>282.59524353</v>
      </c>
      <c r="I550" s="87">
        <v>0</v>
      </c>
      <c r="J550" s="87">
        <v>310.85476788</v>
      </c>
      <c r="K550" s="87">
        <v>367.37381658999999</v>
      </c>
      <c r="L550" s="87">
        <v>423.89286529999998</v>
      </c>
    </row>
    <row r="551" spans="1:12" ht="12.75" customHeight="1" x14ac:dyDescent="0.2">
      <c r="A551" s="86" t="s">
        <v>173</v>
      </c>
      <c r="B551" s="86">
        <v>14</v>
      </c>
      <c r="C551" s="87">
        <v>530.11244284999998</v>
      </c>
      <c r="D551" s="87">
        <v>527.52609159999997</v>
      </c>
      <c r="E551" s="87">
        <v>0</v>
      </c>
      <c r="F551" s="87">
        <v>52.752609159999999</v>
      </c>
      <c r="G551" s="87">
        <v>131.88152289999999</v>
      </c>
      <c r="H551" s="87">
        <v>263.76304579999999</v>
      </c>
      <c r="I551" s="87">
        <v>0</v>
      </c>
      <c r="J551" s="87">
        <v>290.13935038</v>
      </c>
      <c r="K551" s="87">
        <v>342.89195954000002</v>
      </c>
      <c r="L551" s="87">
        <v>395.64456869999998</v>
      </c>
    </row>
    <row r="552" spans="1:12" ht="12.75" customHeight="1" x14ac:dyDescent="0.2">
      <c r="A552" s="86" t="s">
        <v>173</v>
      </c>
      <c r="B552" s="86">
        <v>15</v>
      </c>
      <c r="C552" s="87">
        <v>517.47123693000003</v>
      </c>
      <c r="D552" s="87">
        <v>515.10268312000005</v>
      </c>
      <c r="E552" s="87">
        <v>0</v>
      </c>
      <c r="F552" s="87">
        <v>51.510268310000001</v>
      </c>
      <c r="G552" s="87">
        <v>128.77567078000001</v>
      </c>
      <c r="H552" s="87">
        <v>257.55134156000003</v>
      </c>
      <c r="I552" s="87">
        <v>0</v>
      </c>
      <c r="J552" s="87">
        <v>283.30647571999998</v>
      </c>
      <c r="K552" s="87">
        <v>334.81674403</v>
      </c>
      <c r="L552" s="87">
        <v>386.32701234000001</v>
      </c>
    </row>
    <row r="553" spans="1:12" ht="12.75" customHeight="1" x14ac:dyDescent="0.2">
      <c r="A553" s="86" t="s">
        <v>173</v>
      </c>
      <c r="B553" s="86">
        <v>16</v>
      </c>
      <c r="C553" s="87">
        <v>522.33636486</v>
      </c>
      <c r="D553" s="87">
        <v>519.85496565999995</v>
      </c>
      <c r="E553" s="87">
        <v>0</v>
      </c>
      <c r="F553" s="87">
        <v>51.985496570000002</v>
      </c>
      <c r="G553" s="87">
        <v>129.96374141999999</v>
      </c>
      <c r="H553" s="87">
        <v>259.92748282999997</v>
      </c>
      <c r="I553" s="87">
        <v>0</v>
      </c>
      <c r="J553" s="87">
        <v>285.92023110999997</v>
      </c>
      <c r="K553" s="87">
        <v>337.90572767999998</v>
      </c>
      <c r="L553" s="87">
        <v>389.89122424999999</v>
      </c>
    </row>
    <row r="554" spans="1:12" ht="12.75" customHeight="1" x14ac:dyDescent="0.2">
      <c r="A554" s="86" t="s">
        <v>173</v>
      </c>
      <c r="B554" s="86">
        <v>17</v>
      </c>
      <c r="C554" s="87">
        <v>524.11649348000003</v>
      </c>
      <c r="D554" s="87">
        <v>521.63089951999996</v>
      </c>
      <c r="E554" s="87">
        <v>0</v>
      </c>
      <c r="F554" s="87">
        <v>52.16308995</v>
      </c>
      <c r="G554" s="87">
        <v>130.40772487999999</v>
      </c>
      <c r="H554" s="87">
        <v>260.81544975999998</v>
      </c>
      <c r="I554" s="87">
        <v>0</v>
      </c>
      <c r="J554" s="87">
        <v>286.89699474000003</v>
      </c>
      <c r="K554" s="87">
        <v>339.06008469</v>
      </c>
      <c r="L554" s="87">
        <v>391.22317464000002</v>
      </c>
    </row>
    <row r="555" spans="1:12" ht="12.75" customHeight="1" x14ac:dyDescent="0.2">
      <c r="A555" s="86" t="s">
        <v>173</v>
      </c>
      <c r="B555" s="86">
        <v>18</v>
      </c>
      <c r="C555" s="87">
        <v>525.08428936999996</v>
      </c>
      <c r="D555" s="87">
        <v>522.61985803000005</v>
      </c>
      <c r="E555" s="87">
        <v>0</v>
      </c>
      <c r="F555" s="87">
        <v>52.261985799999998</v>
      </c>
      <c r="G555" s="87">
        <v>130.65496451000001</v>
      </c>
      <c r="H555" s="87">
        <v>261.30992902000003</v>
      </c>
      <c r="I555" s="87">
        <v>0</v>
      </c>
      <c r="J555" s="87">
        <v>287.44092191999999</v>
      </c>
      <c r="K555" s="87">
        <v>339.70290771999998</v>
      </c>
      <c r="L555" s="87">
        <v>391.96489351999998</v>
      </c>
    </row>
    <row r="556" spans="1:12" ht="12.75" customHeight="1" x14ac:dyDescent="0.2">
      <c r="A556" s="86" t="s">
        <v>173</v>
      </c>
      <c r="B556" s="86">
        <v>19</v>
      </c>
      <c r="C556" s="87">
        <v>527.40472193000005</v>
      </c>
      <c r="D556" s="87">
        <v>524.97295835</v>
      </c>
      <c r="E556" s="87">
        <v>0</v>
      </c>
      <c r="F556" s="87">
        <v>52.49729584</v>
      </c>
      <c r="G556" s="87">
        <v>131.24323959</v>
      </c>
      <c r="H556" s="87">
        <v>262.48647918</v>
      </c>
      <c r="I556" s="87">
        <v>0</v>
      </c>
      <c r="J556" s="87">
        <v>288.73512708999999</v>
      </c>
      <c r="K556" s="87">
        <v>341.23242292999998</v>
      </c>
      <c r="L556" s="87">
        <v>393.72971876000003</v>
      </c>
    </row>
    <row r="557" spans="1:12" ht="12.75" customHeight="1" x14ac:dyDescent="0.2">
      <c r="A557" s="86" t="s">
        <v>173</v>
      </c>
      <c r="B557" s="86">
        <v>20</v>
      </c>
      <c r="C557" s="87">
        <v>529.13630962000002</v>
      </c>
      <c r="D557" s="87">
        <v>526.59459909999998</v>
      </c>
      <c r="E557" s="87">
        <v>0</v>
      </c>
      <c r="F557" s="87">
        <v>52.659459910000002</v>
      </c>
      <c r="G557" s="87">
        <v>131.64864978</v>
      </c>
      <c r="H557" s="87">
        <v>263.29729954999999</v>
      </c>
      <c r="I557" s="87">
        <v>0</v>
      </c>
      <c r="J557" s="87">
        <v>289.62702951</v>
      </c>
      <c r="K557" s="87">
        <v>342.28648942000001</v>
      </c>
      <c r="L557" s="87">
        <v>394.94594933000002</v>
      </c>
    </row>
    <row r="558" spans="1:12" ht="12.75" customHeight="1" x14ac:dyDescent="0.2">
      <c r="A558" s="86" t="s">
        <v>173</v>
      </c>
      <c r="B558" s="86">
        <v>21</v>
      </c>
      <c r="C558" s="87">
        <v>536.99049399</v>
      </c>
      <c r="D558" s="87">
        <v>534.23285937000003</v>
      </c>
      <c r="E558" s="87">
        <v>0</v>
      </c>
      <c r="F558" s="87">
        <v>53.42328594</v>
      </c>
      <c r="G558" s="87">
        <v>133.55821484000001</v>
      </c>
      <c r="H558" s="87">
        <v>267.11642969000002</v>
      </c>
      <c r="I558" s="87">
        <v>0</v>
      </c>
      <c r="J558" s="87">
        <v>293.82807265000002</v>
      </c>
      <c r="K558" s="87">
        <v>347.25135859</v>
      </c>
      <c r="L558" s="87">
        <v>400.67464453000002</v>
      </c>
    </row>
    <row r="559" spans="1:12" ht="12.75" customHeight="1" x14ac:dyDescent="0.2">
      <c r="A559" s="86" t="s">
        <v>173</v>
      </c>
      <c r="B559" s="86">
        <v>22</v>
      </c>
      <c r="C559" s="87">
        <v>546.68100986000002</v>
      </c>
      <c r="D559" s="87">
        <v>544.09201040000005</v>
      </c>
      <c r="E559" s="87">
        <v>0</v>
      </c>
      <c r="F559" s="87">
        <v>54.409201039999999</v>
      </c>
      <c r="G559" s="87">
        <v>136.02300260000001</v>
      </c>
      <c r="H559" s="87">
        <v>272.04600520000002</v>
      </c>
      <c r="I559" s="87">
        <v>0</v>
      </c>
      <c r="J559" s="87">
        <v>299.25060572000001</v>
      </c>
      <c r="K559" s="87">
        <v>353.65980675999998</v>
      </c>
      <c r="L559" s="87">
        <v>408.06900780000001</v>
      </c>
    </row>
    <row r="560" spans="1:12" ht="12.75" customHeight="1" x14ac:dyDescent="0.2">
      <c r="A560" s="86" t="s">
        <v>173</v>
      </c>
      <c r="B560" s="86">
        <v>23</v>
      </c>
      <c r="C560" s="87">
        <v>578.60111766</v>
      </c>
      <c r="D560" s="87">
        <v>575.96814123000001</v>
      </c>
      <c r="E560" s="87">
        <v>0</v>
      </c>
      <c r="F560" s="87">
        <v>57.596814119999998</v>
      </c>
      <c r="G560" s="87">
        <v>143.99203531000001</v>
      </c>
      <c r="H560" s="87">
        <v>287.98407062000001</v>
      </c>
      <c r="I560" s="87">
        <v>0</v>
      </c>
      <c r="J560" s="87">
        <v>316.78247768</v>
      </c>
      <c r="K560" s="87">
        <v>374.37929179999998</v>
      </c>
      <c r="L560" s="87">
        <v>431.97610592000001</v>
      </c>
    </row>
    <row r="561" spans="1:12" ht="12.75" customHeight="1" x14ac:dyDescent="0.2">
      <c r="A561" s="86" t="s">
        <v>173</v>
      </c>
      <c r="B561" s="86">
        <v>24</v>
      </c>
      <c r="C561" s="87">
        <v>677.22592969000004</v>
      </c>
      <c r="D561" s="87">
        <v>674.12544108999998</v>
      </c>
      <c r="E561" s="87">
        <v>0</v>
      </c>
      <c r="F561" s="87">
        <v>67.412544109999999</v>
      </c>
      <c r="G561" s="87">
        <v>168.53136026999999</v>
      </c>
      <c r="H561" s="87">
        <v>337.06272054999999</v>
      </c>
      <c r="I561" s="87">
        <v>0</v>
      </c>
      <c r="J561" s="87">
        <v>370.76899259999999</v>
      </c>
      <c r="K561" s="87">
        <v>438.18153670999999</v>
      </c>
      <c r="L561" s="87">
        <v>505.59408081999999</v>
      </c>
    </row>
    <row r="562" spans="1:12" ht="12.75" customHeight="1" x14ac:dyDescent="0.2">
      <c r="A562" s="86" t="s">
        <v>174</v>
      </c>
      <c r="B562" s="86">
        <v>1</v>
      </c>
      <c r="C562" s="87">
        <v>770.08144733999995</v>
      </c>
      <c r="D562" s="87">
        <v>766.44344378999995</v>
      </c>
      <c r="E562" s="87">
        <v>0</v>
      </c>
      <c r="F562" s="87">
        <v>76.644344380000007</v>
      </c>
      <c r="G562" s="87">
        <v>191.61086094999999</v>
      </c>
      <c r="H562" s="87">
        <v>383.22172189999998</v>
      </c>
      <c r="I562" s="87">
        <v>0</v>
      </c>
      <c r="J562" s="87">
        <v>421.54389407999997</v>
      </c>
      <c r="K562" s="87">
        <v>498.18823845999998</v>
      </c>
      <c r="L562" s="87">
        <v>574.83258283999999</v>
      </c>
    </row>
    <row r="563" spans="1:12" ht="12.75" customHeight="1" x14ac:dyDescent="0.2">
      <c r="A563" s="86" t="s">
        <v>174</v>
      </c>
      <c r="B563" s="86">
        <v>2</v>
      </c>
      <c r="C563" s="87">
        <v>810.56154130000004</v>
      </c>
      <c r="D563" s="87">
        <v>806.69861171000002</v>
      </c>
      <c r="E563" s="87">
        <v>0</v>
      </c>
      <c r="F563" s="87">
        <v>80.669861170000004</v>
      </c>
      <c r="G563" s="87">
        <v>201.67465293000001</v>
      </c>
      <c r="H563" s="87">
        <v>403.34930586000002</v>
      </c>
      <c r="I563" s="87">
        <v>0</v>
      </c>
      <c r="J563" s="87">
        <v>443.68423644000001</v>
      </c>
      <c r="K563" s="87">
        <v>524.35409761000005</v>
      </c>
      <c r="L563" s="87">
        <v>605.02395878000004</v>
      </c>
    </row>
    <row r="564" spans="1:12" ht="12.75" customHeight="1" x14ac:dyDescent="0.2">
      <c r="A564" s="86" t="s">
        <v>174</v>
      </c>
      <c r="B564" s="86">
        <v>3</v>
      </c>
      <c r="C564" s="87">
        <v>873.00188364999997</v>
      </c>
      <c r="D564" s="87">
        <v>868.91195011000002</v>
      </c>
      <c r="E564" s="87">
        <v>0</v>
      </c>
      <c r="F564" s="87">
        <v>86.891195010000004</v>
      </c>
      <c r="G564" s="87">
        <v>217.22798753000001</v>
      </c>
      <c r="H564" s="87">
        <v>434.45597506000001</v>
      </c>
      <c r="I564" s="87">
        <v>0</v>
      </c>
      <c r="J564" s="87">
        <v>477.90157255999998</v>
      </c>
      <c r="K564" s="87">
        <v>564.79276757000002</v>
      </c>
      <c r="L564" s="87">
        <v>651.68396257999996</v>
      </c>
    </row>
    <row r="565" spans="1:12" ht="12.75" customHeight="1" x14ac:dyDescent="0.2">
      <c r="A565" s="86" t="s">
        <v>174</v>
      </c>
      <c r="B565" s="86">
        <v>4</v>
      </c>
      <c r="C565" s="87">
        <v>893.42085809000002</v>
      </c>
      <c r="D565" s="87">
        <v>889.25208396000005</v>
      </c>
      <c r="E565" s="87">
        <v>0</v>
      </c>
      <c r="F565" s="87">
        <v>88.925208400000002</v>
      </c>
      <c r="G565" s="87">
        <v>222.31302099000001</v>
      </c>
      <c r="H565" s="87">
        <v>444.62604198000002</v>
      </c>
      <c r="I565" s="87">
        <v>0</v>
      </c>
      <c r="J565" s="87">
        <v>489.08864618000001</v>
      </c>
      <c r="K565" s="87">
        <v>578.01385457000003</v>
      </c>
      <c r="L565" s="87">
        <v>666.93906297000001</v>
      </c>
    </row>
    <row r="566" spans="1:12" ht="12.75" customHeight="1" x14ac:dyDescent="0.2">
      <c r="A566" s="86" t="s">
        <v>174</v>
      </c>
      <c r="B566" s="86">
        <v>5</v>
      </c>
      <c r="C566" s="87">
        <v>915.31214075000003</v>
      </c>
      <c r="D566" s="87">
        <v>910.27327151999998</v>
      </c>
      <c r="E566" s="87">
        <v>0</v>
      </c>
      <c r="F566" s="87">
        <v>91.027327150000005</v>
      </c>
      <c r="G566" s="87">
        <v>227.56831788</v>
      </c>
      <c r="H566" s="87">
        <v>455.13663575999999</v>
      </c>
      <c r="I566" s="87">
        <v>0</v>
      </c>
      <c r="J566" s="87">
        <v>500.65029934</v>
      </c>
      <c r="K566" s="87">
        <v>591.67762648999997</v>
      </c>
      <c r="L566" s="87">
        <v>682.70495363999999</v>
      </c>
    </row>
    <row r="567" spans="1:12" ht="12.75" customHeight="1" x14ac:dyDescent="0.2">
      <c r="A567" s="86" t="s">
        <v>174</v>
      </c>
      <c r="B567" s="86">
        <v>6</v>
      </c>
      <c r="C567" s="87">
        <v>915.23077287000001</v>
      </c>
      <c r="D567" s="87">
        <v>910.43643605</v>
      </c>
      <c r="E567" s="87">
        <v>0</v>
      </c>
      <c r="F567" s="87">
        <v>91.043643610000004</v>
      </c>
      <c r="G567" s="87">
        <v>227.60910901</v>
      </c>
      <c r="H567" s="87">
        <v>455.21821803</v>
      </c>
      <c r="I567" s="87">
        <v>0</v>
      </c>
      <c r="J567" s="87">
        <v>500.74003983</v>
      </c>
      <c r="K567" s="87">
        <v>591.78368343</v>
      </c>
      <c r="L567" s="87">
        <v>682.82732704</v>
      </c>
    </row>
    <row r="568" spans="1:12" ht="12.75" customHeight="1" x14ac:dyDescent="0.2">
      <c r="A568" s="86" t="s">
        <v>174</v>
      </c>
      <c r="B568" s="86">
        <v>7</v>
      </c>
      <c r="C568" s="87">
        <v>887.26581925000005</v>
      </c>
      <c r="D568" s="87">
        <v>882.97394754000004</v>
      </c>
      <c r="E568" s="87">
        <v>0</v>
      </c>
      <c r="F568" s="87">
        <v>88.297394749999995</v>
      </c>
      <c r="G568" s="87">
        <v>220.74348689000001</v>
      </c>
      <c r="H568" s="87">
        <v>441.48697377000002</v>
      </c>
      <c r="I568" s="87">
        <v>0</v>
      </c>
      <c r="J568" s="87">
        <v>485.63567115000001</v>
      </c>
      <c r="K568" s="87">
        <v>573.93306589999997</v>
      </c>
      <c r="L568" s="87">
        <v>662.23046065999995</v>
      </c>
    </row>
    <row r="569" spans="1:12" ht="12.75" customHeight="1" x14ac:dyDescent="0.2">
      <c r="A569" s="86" t="s">
        <v>174</v>
      </c>
      <c r="B569" s="86">
        <v>8</v>
      </c>
      <c r="C569" s="87">
        <v>776.44187419000002</v>
      </c>
      <c r="D569" s="87">
        <v>772.77193358</v>
      </c>
      <c r="E569" s="87">
        <v>0</v>
      </c>
      <c r="F569" s="87">
        <v>77.277193359999998</v>
      </c>
      <c r="G569" s="87">
        <v>193.1929834</v>
      </c>
      <c r="H569" s="87">
        <v>386.38596679</v>
      </c>
      <c r="I569" s="87">
        <v>0</v>
      </c>
      <c r="J569" s="87">
        <v>425.02456346999998</v>
      </c>
      <c r="K569" s="87">
        <v>502.30175682999999</v>
      </c>
      <c r="L569" s="87">
        <v>579.57895019</v>
      </c>
    </row>
    <row r="570" spans="1:12" ht="12.75" customHeight="1" x14ac:dyDescent="0.2">
      <c r="A570" s="86" t="s">
        <v>174</v>
      </c>
      <c r="B570" s="86">
        <v>9</v>
      </c>
      <c r="C570" s="87">
        <v>670.25609021000002</v>
      </c>
      <c r="D570" s="87">
        <v>667.09432442000002</v>
      </c>
      <c r="E570" s="87">
        <v>0</v>
      </c>
      <c r="F570" s="87">
        <v>66.70943244</v>
      </c>
      <c r="G570" s="87">
        <v>166.77358111000001</v>
      </c>
      <c r="H570" s="87">
        <v>333.54716221000001</v>
      </c>
      <c r="I570" s="87">
        <v>0</v>
      </c>
      <c r="J570" s="87">
        <v>366.90187843000001</v>
      </c>
      <c r="K570" s="87">
        <v>433.61131087000001</v>
      </c>
      <c r="L570" s="87">
        <v>500.32074332000002</v>
      </c>
    </row>
    <row r="571" spans="1:12" ht="12.75" customHeight="1" x14ac:dyDescent="0.2">
      <c r="A571" s="86" t="s">
        <v>174</v>
      </c>
      <c r="B571" s="86">
        <v>10</v>
      </c>
      <c r="C571" s="87">
        <v>587.78500425000004</v>
      </c>
      <c r="D571" s="87">
        <v>584.74103227000001</v>
      </c>
      <c r="E571" s="87">
        <v>0</v>
      </c>
      <c r="F571" s="87">
        <v>58.474103229999997</v>
      </c>
      <c r="G571" s="87">
        <v>146.18525807</v>
      </c>
      <c r="H571" s="87">
        <v>292.37051614000001</v>
      </c>
      <c r="I571" s="87">
        <v>0</v>
      </c>
      <c r="J571" s="87">
        <v>321.60756774999999</v>
      </c>
      <c r="K571" s="87">
        <v>380.08167098000001</v>
      </c>
      <c r="L571" s="87">
        <v>438.55577419999997</v>
      </c>
    </row>
    <row r="572" spans="1:12" ht="12.75" customHeight="1" x14ac:dyDescent="0.2">
      <c r="A572" s="86" t="s">
        <v>174</v>
      </c>
      <c r="B572" s="86">
        <v>11</v>
      </c>
      <c r="C572" s="87">
        <v>543.60115556999995</v>
      </c>
      <c r="D572" s="87">
        <v>540.71124170999997</v>
      </c>
      <c r="E572" s="87">
        <v>0</v>
      </c>
      <c r="F572" s="87">
        <v>54.071124169999997</v>
      </c>
      <c r="G572" s="87">
        <v>135.17781042999999</v>
      </c>
      <c r="H572" s="87">
        <v>270.35562085999999</v>
      </c>
      <c r="I572" s="87">
        <v>0</v>
      </c>
      <c r="J572" s="87">
        <v>297.39118294000002</v>
      </c>
      <c r="K572" s="87">
        <v>351.46230710999998</v>
      </c>
      <c r="L572" s="87">
        <v>405.53343128</v>
      </c>
    </row>
    <row r="573" spans="1:12" ht="12.75" customHeight="1" x14ac:dyDescent="0.2">
      <c r="A573" s="86" t="s">
        <v>174</v>
      </c>
      <c r="B573" s="86">
        <v>12</v>
      </c>
      <c r="C573" s="87">
        <v>557.62697925999998</v>
      </c>
      <c r="D573" s="87">
        <v>554.81205328999999</v>
      </c>
      <c r="E573" s="87">
        <v>0</v>
      </c>
      <c r="F573" s="87">
        <v>55.481205330000002</v>
      </c>
      <c r="G573" s="87">
        <v>138.70301332</v>
      </c>
      <c r="H573" s="87">
        <v>277.40602665</v>
      </c>
      <c r="I573" s="87">
        <v>0</v>
      </c>
      <c r="J573" s="87">
        <v>305.14662930999998</v>
      </c>
      <c r="K573" s="87">
        <v>360.62783464</v>
      </c>
      <c r="L573" s="87">
        <v>416.10903997000003</v>
      </c>
    </row>
    <row r="574" spans="1:12" ht="12.75" customHeight="1" x14ac:dyDescent="0.2">
      <c r="A574" s="86" t="s">
        <v>174</v>
      </c>
      <c r="B574" s="86">
        <v>13</v>
      </c>
      <c r="C574" s="87">
        <v>596.80163393999999</v>
      </c>
      <c r="D574" s="87">
        <v>593.60144063999996</v>
      </c>
      <c r="E574" s="87">
        <v>0</v>
      </c>
      <c r="F574" s="87">
        <v>59.360144060000003</v>
      </c>
      <c r="G574" s="87">
        <v>148.40036015999999</v>
      </c>
      <c r="H574" s="87">
        <v>296.80072031999998</v>
      </c>
      <c r="I574" s="87">
        <v>0</v>
      </c>
      <c r="J574" s="87">
        <v>326.48079235</v>
      </c>
      <c r="K574" s="87">
        <v>385.84093641999999</v>
      </c>
      <c r="L574" s="87">
        <v>445.20108047999997</v>
      </c>
    </row>
    <row r="575" spans="1:12" ht="12.75" customHeight="1" x14ac:dyDescent="0.2">
      <c r="A575" s="86" t="s">
        <v>174</v>
      </c>
      <c r="B575" s="86">
        <v>14</v>
      </c>
      <c r="C575" s="87">
        <v>558.87779942999998</v>
      </c>
      <c r="D575" s="87">
        <v>555.85796732999995</v>
      </c>
      <c r="E575" s="87">
        <v>0</v>
      </c>
      <c r="F575" s="87">
        <v>55.585796729999998</v>
      </c>
      <c r="G575" s="87">
        <v>138.96449182999999</v>
      </c>
      <c r="H575" s="87">
        <v>277.92898366999998</v>
      </c>
      <c r="I575" s="87">
        <v>0</v>
      </c>
      <c r="J575" s="87">
        <v>305.72188203000002</v>
      </c>
      <c r="K575" s="87">
        <v>361.30767875999999</v>
      </c>
      <c r="L575" s="87">
        <v>416.89347550000002</v>
      </c>
    </row>
    <row r="576" spans="1:12" ht="12.75" customHeight="1" x14ac:dyDescent="0.2">
      <c r="A576" s="86" t="s">
        <v>174</v>
      </c>
      <c r="B576" s="86">
        <v>15</v>
      </c>
      <c r="C576" s="87">
        <v>530.69563791999997</v>
      </c>
      <c r="D576" s="87">
        <v>527.90683343000001</v>
      </c>
      <c r="E576" s="87">
        <v>0</v>
      </c>
      <c r="F576" s="87">
        <v>52.790683340000001</v>
      </c>
      <c r="G576" s="87">
        <v>131.97670836</v>
      </c>
      <c r="H576" s="87">
        <v>263.95341672000001</v>
      </c>
      <c r="I576" s="87">
        <v>0</v>
      </c>
      <c r="J576" s="87">
        <v>290.34875839</v>
      </c>
      <c r="K576" s="87">
        <v>343.13944172999999</v>
      </c>
      <c r="L576" s="87">
        <v>395.93012506999997</v>
      </c>
    </row>
    <row r="577" spans="1:12" ht="12.75" customHeight="1" x14ac:dyDescent="0.2">
      <c r="A577" s="86" t="s">
        <v>174</v>
      </c>
      <c r="B577" s="86">
        <v>16</v>
      </c>
      <c r="C577" s="87">
        <v>529.49395188000005</v>
      </c>
      <c r="D577" s="87">
        <v>526.76955677000001</v>
      </c>
      <c r="E577" s="87">
        <v>0</v>
      </c>
      <c r="F577" s="87">
        <v>52.676955679999999</v>
      </c>
      <c r="G577" s="87">
        <v>131.69238919</v>
      </c>
      <c r="H577" s="87">
        <v>263.38477839000001</v>
      </c>
      <c r="I577" s="87">
        <v>0</v>
      </c>
      <c r="J577" s="87">
        <v>289.72325622</v>
      </c>
      <c r="K577" s="87">
        <v>342.40021189999999</v>
      </c>
      <c r="L577" s="87">
        <v>395.07716757999998</v>
      </c>
    </row>
    <row r="578" spans="1:12" ht="12.75" customHeight="1" x14ac:dyDescent="0.2">
      <c r="A578" s="86" t="s">
        <v>174</v>
      </c>
      <c r="B578" s="86">
        <v>17</v>
      </c>
      <c r="C578" s="87">
        <v>532.18490069999996</v>
      </c>
      <c r="D578" s="87">
        <v>529.43191891000004</v>
      </c>
      <c r="E578" s="87">
        <v>0</v>
      </c>
      <c r="F578" s="87">
        <v>52.943191890000001</v>
      </c>
      <c r="G578" s="87">
        <v>132.35797973000001</v>
      </c>
      <c r="H578" s="87">
        <v>264.71595946000002</v>
      </c>
      <c r="I578" s="87">
        <v>0</v>
      </c>
      <c r="J578" s="87">
        <v>291.18755540000001</v>
      </c>
      <c r="K578" s="87">
        <v>344.13074728999999</v>
      </c>
      <c r="L578" s="87">
        <v>397.07393918000002</v>
      </c>
    </row>
    <row r="579" spans="1:12" ht="12.75" customHeight="1" x14ac:dyDescent="0.2">
      <c r="A579" s="86" t="s">
        <v>174</v>
      </c>
      <c r="B579" s="86">
        <v>18</v>
      </c>
      <c r="C579" s="87">
        <v>531.4988654</v>
      </c>
      <c r="D579" s="87">
        <v>528.83233898000003</v>
      </c>
      <c r="E579" s="87">
        <v>0</v>
      </c>
      <c r="F579" s="87">
        <v>52.8832339</v>
      </c>
      <c r="G579" s="87">
        <v>132.20808475000001</v>
      </c>
      <c r="H579" s="87">
        <v>264.41616949000002</v>
      </c>
      <c r="I579" s="87">
        <v>0</v>
      </c>
      <c r="J579" s="87">
        <v>290.85778643999998</v>
      </c>
      <c r="K579" s="87">
        <v>343.74102033999998</v>
      </c>
      <c r="L579" s="87">
        <v>396.62425424000003</v>
      </c>
    </row>
    <row r="580" spans="1:12" ht="12.75" customHeight="1" x14ac:dyDescent="0.2">
      <c r="A580" s="86" t="s">
        <v>174</v>
      </c>
      <c r="B580" s="86">
        <v>19</v>
      </c>
      <c r="C580" s="87">
        <v>533.00091668000005</v>
      </c>
      <c r="D580" s="87">
        <v>530.24929082999995</v>
      </c>
      <c r="E580" s="87">
        <v>0</v>
      </c>
      <c r="F580" s="87">
        <v>53.02492908</v>
      </c>
      <c r="G580" s="87">
        <v>132.56232270999999</v>
      </c>
      <c r="H580" s="87">
        <v>265.12464541999998</v>
      </c>
      <c r="I580" s="87">
        <v>0</v>
      </c>
      <c r="J580" s="87">
        <v>291.63710995999998</v>
      </c>
      <c r="K580" s="87">
        <v>344.66203904000002</v>
      </c>
      <c r="L580" s="87">
        <v>397.68696812000002</v>
      </c>
    </row>
    <row r="581" spans="1:12" ht="12.75" customHeight="1" x14ac:dyDescent="0.2">
      <c r="A581" s="86" t="s">
        <v>174</v>
      </c>
      <c r="B581" s="86">
        <v>20</v>
      </c>
      <c r="C581" s="87">
        <v>533.40912432000005</v>
      </c>
      <c r="D581" s="87">
        <v>530.65184042999999</v>
      </c>
      <c r="E581" s="87">
        <v>0</v>
      </c>
      <c r="F581" s="87">
        <v>53.065184039999998</v>
      </c>
      <c r="G581" s="87">
        <v>132.66296011</v>
      </c>
      <c r="H581" s="87">
        <v>265.32592022</v>
      </c>
      <c r="I581" s="87">
        <v>0</v>
      </c>
      <c r="J581" s="87">
        <v>291.85851223999998</v>
      </c>
      <c r="K581" s="87">
        <v>344.92369628</v>
      </c>
      <c r="L581" s="87">
        <v>397.98888032000002</v>
      </c>
    </row>
    <row r="582" spans="1:12" ht="12.75" customHeight="1" x14ac:dyDescent="0.2">
      <c r="A582" s="86" t="s">
        <v>174</v>
      </c>
      <c r="B582" s="86">
        <v>21</v>
      </c>
      <c r="C582" s="87">
        <v>526.34400273000006</v>
      </c>
      <c r="D582" s="87">
        <v>523.49243259000002</v>
      </c>
      <c r="E582" s="87">
        <v>0</v>
      </c>
      <c r="F582" s="87">
        <v>52.349243260000001</v>
      </c>
      <c r="G582" s="87">
        <v>130.87310815000001</v>
      </c>
      <c r="H582" s="87">
        <v>261.74621630000001</v>
      </c>
      <c r="I582" s="87">
        <v>0</v>
      </c>
      <c r="J582" s="87">
        <v>287.92083792</v>
      </c>
      <c r="K582" s="87">
        <v>340.27008117999998</v>
      </c>
      <c r="L582" s="87">
        <v>392.61932444000001</v>
      </c>
    </row>
    <row r="583" spans="1:12" ht="12.75" customHeight="1" x14ac:dyDescent="0.2">
      <c r="A583" s="86" t="s">
        <v>174</v>
      </c>
      <c r="B583" s="86">
        <v>22</v>
      </c>
      <c r="C583" s="87">
        <v>556.77600932999997</v>
      </c>
      <c r="D583" s="87">
        <v>553.72742788000005</v>
      </c>
      <c r="E583" s="87">
        <v>0</v>
      </c>
      <c r="F583" s="87">
        <v>55.372742789999997</v>
      </c>
      <c r="G583" s="87">
        <v>138.43185697000001</v>
      </c>
      <c r="H583" s="87">
        <v>276.86371394000003</v>
      </c>
      <c r="I583" s="87">
        <v>0</v>
      </c>
      <c r="J583" s="87">
        <v>304.55008533</v>
      </c>
      <c r="K583" s="87">
        <v>359.92282812000002</v>
      </c>
      <c r="L583" s="87">
        <v>415.29557090999998</v>
      </c>
    </row>
    <row r="584" spans="1:12" ht="12.75" customHeight="1" x14ac:dyDescent="0.2">
      <c r="A584" s="86" t="s">
        <v>174</v>
      </c>
      <c r="B584" s="86">
        <v>23</v>
      </c>
      <c r="C584" s="87">
        <v>603.49271379000004</v>
      </c>
      <c r="D584" s="87">
        <v>600.24808499000005</v>
      </c>
      <c r="E584" s="87">
        <v>0</v>
      </c>
      <c r="F584" s="87">
        <v>60.024808499999999</v>
      </c>
      <c r="G584" s="87">
        <v>150.06202124999999</v>
      </c>
      <c r="H584" s="87">
        <v>300.12404249999997</v>
      </c>
      <c r="I584" s="87">
        <v>0</v>
      </c>
      <c r="J584" s="87">
        <v>330.13644674</v>
      </c>
      <c r="K584" s="87">
        <v>390.16125524</v>
      </c>
      <c r="L584" s="87">
        <v>450.18606374000001</v>
      </c>
    </row>
    <row r="585" spans="1:12" ht="12.75" customHeight="1" x14ac:dyDescent="0.2">
      <c r="A585" s="86" t="s">
        <v>174</v>
      </c>
      <c r="B585" s="86">
        <v>24</v>
      </c>
      <c r="C585" s="87">
        <v>663.14753470000005</v>
      </c>
      <c r="D585" s="87">
        <v>659.72306483</v>
      </c>
      <c r="E585" s="87">
        <v>0</v>
      </c>
      <c r="F585" s="87">
        <v>65.97230648</v>
      </c>
      <c r="G585" s="87">
        <v>164.93076621</v>
      </c>
      <c r="H585" s="87">
        <v>329.86153242</v>
      </c>
      <c r="I585" s="87">
        <v>0</v>
      </c>
      <c r="J585" s="87">
        <v>362.84768566000002</v>
      </c>
      <c r="K585" s="87">
        <v>428.81999214000001</v>
      </c>
      <c r="L585" s="87">
        <v>494.79229862</v>
      </c>
    </row>
    <row r="586" spans="1:12" ht="12.75" customHeight="1" x14ac:dyDescent="0.2">
      <c r="A586" s="86" t="s">
        <v>175</v>
      </c>
      <c r="B586" s="86">
        <v>1</v>
      </c>
      <c r="C586" s="87">
        <v>721.02468562000001</v>
      </c>
      <c r="D586" s="87">
        <v>717.04267876999995</v>
      </c>
      <c r="E586" s="87">
        <v>0</v>
      </c>
      <c r="F586" s="87">
        <v>71.704267880000003</v>
      </c>
      <c r="G586" s="87">
        <v>179.26066968999999</v>
      </c>
      <c r="H586" s="87">
        <v>358.52133938999998</v>
      </c>
      <c r="I586" s="87">
        <v>0</v>
      </c>
      <c r="J586" s="87">
        <v>394.37347332000002</v>
      </c>
      <c r="K586" s="87">
        <v>466.07774119999999</v>
      </c>
      <c r="L586" s="87">
        <v>537.78200907999997</v>
      </c>
    </row>
    <row r="587" spans="1:12" ht="12.75" customHeight="1" x14ac:dyDescent="0.2">
      <c r="A587" s="86" t="s">
        <v>175</v>
      </c>
      <c r="B587" s="86">
        <v>2</v>
      </c>
      <c r="C587" s="87">
        <v>828.67893800000002</v>
      </c>
      <c r="D587" s="87">
        <v>824.14752149000003</v>
      </c>
      <c r="E587" s="87">
        <v>0</v>
      </c>
      <c r="F587" s="87">
        <v>82.414752149999998</v>
      </c>
      <c r="G587" s="87">
        <v>206.03688037000001</v>
      </c>
      <c r="H587" s="87">
        <v>412.07376075000002</v>
      </c>
      <c r="I587" s="87">
        <v>0</v>
      </c>
      <c r="J587" s="87">
        <v>453.28113681999997</v>
      </c>
      <c r="K587" s="87">
        <v>535.69588897000006</v>
      </c>
      <c r="L587" s="87">
        <v>618.11064111999997</v>
      </c>
    </row>
    <row r="588" spans="1:12" ht="12.75" customHeight="1" x14ac:dyDescent="0.2">
      <c r="A588" s="86" t="s">
        <v>175</v>
      </c>
      <c r="B588" s="86">
        <v>3</v>
      </c>
      <c r="C588" s="87">
        <v>854.90299731000005</v>
      </c>
      <c r="D588" s="87">
        <v>850.13866144999997</v>
      </c>
      <c r="E588" s="87">
        <v>0</v>
      </c>
      <c r="F588" s="87">
        <v>85.013866149999998</v>
      </c>
      <c r="G588" s="87">
        <v>212.53466535999999</v>
      </c>
      <c r="H588" s="87">
        <v>425.06933072999999</v>
      </c>
      <c r="I588" s="87">
        <v>0</v>
      </c>
      <c r="J588" s="87">
        <v>467.57626379999999</v>
      </c>
      <c r="K588" s="87">
        <v>552.59012994</v>
      </c>
      <c r="L588" s="87">
        <v>637.60399609000001</v>
      </c>
    </row>
    <row r="589" spans="1:12" ht="12.75" customHeight="1" x14ac:dyDescent="0.2">
      <c r="A589" s="86" t="s">
        <v>175</v>
      </c>
      <c r="B589" s="86">
        <v>4</v>
      </c>
      <c r="C589" s="87">
        <v>867.35112029000004</v>
      </c>
      <c r="D589" s="87">
        <v>862.32249175000004</v>
      </c>
      <c r="E589" s="87">
        <v>0</v>
      </c>
      <c r="F589" s="87">
        <v>86.232249179999997</v>
      </c>
      <c r="G589" s="87">
        <v>215.58062294000001</v>
      </c>
      <c r="H589" s="87">
        <v>431.16124588000002</v>
      </c>
      <c r="I589" s="87">
        <v>0</v>
      </c>
      <c r="J589" s="87">
        <v>474.27737045999999</v>
      </c>
      <c r="K589" s="87">
        <v>560.50961963999998</v>
      </c>
      <c r="L589" s="87">
        <v>646.74186881000003</v>
      </c>
    </row>
    <row r="590" spans="1:12" ht="12.75" customHeight="1" x14ac:dyDescent="0.2">
      <c r="A590" s="86" t="s">
        <v>175</v>
      </c>
      <c r="B590" s="86">
        <v>5</v>
      </c>
      <c r="C590" s="87">
        <v>879.03547802000003</v>
      </c>
      <c r="D590" s="87">
        <v>874.14238884999997</v>
      </c>
      <c r="E590" s="87">
        <v>0</v>
      </c>
      <c r="F590" s="87">
        <v>87.414238889999993</v>
      </c>
      <c r="G590" s="87">
        <v>218.53559720999999</v>
      </c>
      <c r="H590" s="87">
        <v>437.07119442999999</v>
      </c>
      <c r="I590" s="87">
        <v>0</v>
      </c>
      <c r="J590" s="87">
        <v>480.77831386999998</v>
      </c>
      <c r="K590" s="87">
        <v>568.19255275</v>
      </c>
      <c r="L590" s="87">
        <v>655.60679163999998</v>
      </c>
    </row>
    <row r="591" spans="1:12" ht="12.75" customHeight="1" x14ac:dyDescent="0.2">
      <c r="A591" s="86" t="s">
        <v>175</v>
      </c>
      <c r="B591" s="86">
        <v>6</v>
      </c>
      <c r="C591" s="87">
        <v>863.67794822999997</v>
      </c>
      <c r="D591" s="87">
        <v>858.76462394999999</v>
      </c>
      <c r="E591" s="87">
        <v>0</v>
      </c>
      <c r="F591" s="87">
        <v>85.876462399999994</v>
      </c>
      <c r="G591" s="87">
        <v>214.69115599</v>
      </c>
      <c r="H591" s="87">
        <v>429.38231198</v>
      </c>
      <c r="I591" s="87">
        <v>0</v>
      </c>
      <c r="J591" s="87">
        <v>472.32054317000001</v>
      </c>
      <c r="K591" s="87">
        <v>558.19700556999999</v>
      </c>
      <c r="L591" s="87">
        <v>644.07346796000002</v>
      </c>
    </row>
    <row r="592" spans="1:12" ht="12.75" customHeight="1" x14ac:dyDescent="0.2">
      <c r="A592" s="86" t="s">
        <v>175</v>
      </c>
      <c r="B592" s="86">
        <v>7</v>
      </c>
      <c r="C592" s="87">
        <v>813.94446069000003</v>
      </c>
      <c r="D592" s="87">
        <v>809.40668068000002</v>
      </c>
      <c r="E592" s="87">
        <v>0</v>
      </c>
      <c r="F592" s="87">
        <v>80.940668070000001</v>
      </c>
      <c r="G592" s="87">
        <v>202.35167017000001</v>
      </c>
      <c r="H592" s="87">
        <v>404.70334034000001</v>
      </c>
      <c r="I592" s="87">
        <v>0</v>
      </c>
      <c r="J592" s="87">
        <v>445.17367437000001</v>
      </c>
      <c r="K592" s="87">
        <v>526.11434243999997</v>
      </c>
      <c r="L592" s="87">
        <v>607.05501050999999</v>
      </c>
    </row>
    <row r="593" spans="1:12" ht="12.75" customHeight="1" x14ac:dyDescent="0.2">
      <c r="A593" s="86" t="s">
        <v>175</v>
      </c>
      <c r="B593" s="86">
        <v>8</v>
      </c>
      <c r="C593" s="87">
        <v>782.89055028999996</v>
      </c>
      <c r="D593" s="87">
        <v>778.54724352999995</v>
      </c>
      <c r="E593" s="87">
        <v>0</v>
      </c>
      <c r="F593" s="87">
        <v>77.854724349999998</v>
      </c>
      <c r="G593" s="87">
        <v>194.63681088000001</v>
      </c>
      <c r="H593" s="87">
        <v>389.27362176999998</v>
      </c>
      <c r="I593" s="87">
        <v>0</v>
      </c>
      <c r="J593" s="87">
        <v>428.20098394000001</v>
      </c>
      <c r="K593" s="87">
        <v>506.05570828999998</v>
      </c>
      <c r="L593" s="87">
        <v>583.91043264999996</v>
      </c>
    </row>
    <row r="594" spans="1:12" ht="12.75" customHeight="1" x14ac:dyDescent="0.2">
      <c r="A594" s="86" t="s">
        <v>175</v>
      </c>
      <c r="B594" s="86">
        <v>9</v>
      </c>
      <c r="C594" s="87">
        <v>652.46732486999997</v>
      </c>
      <c r="D594" s="87">
        <v>648.56013903999997</v>
      </c>
      <c r="E594" s="87">
        <v>0</v>
      </c>
      <c r="F594" s="87">
        <v>64.856013899999994</v>
      </c>
      <c r="G594" s="87">
        <v>162.14003475999999</v>
      </c>
      <c r="H594" s="87">
        <v>324.28006951999998</v>
      </c>
      <c r="I594" s="87">
        <v>0</v>
      </c>
      <c r="J594" s="87">
        <v>356.70807646999998</v>
      </c>
      <c r="K594" s="87">
        <v>421.56409037999998</v>
      </c>
      <c r="L594" s="87">
        <v>486.42010427999998</v>
      </c>
    </row>
    <row r="595" spans="1:12" ht="12.75" customHeight="1" x14ac:dyDescent="0.2">
      <c r="A595" s="86" t="s">
        <v>175</v>
      </c>
      <c r="B595" s="86">
        <v>10</v>
      </c>
      <c r="C595" s="87">
        <v>653.67704942</v>
      </c>
      <c r="D595" s="87">
        <v>649.80089198999997</v>
      </c>
      <c r="E595" s="87">
        <v>0</v>
      </c>
      <c r="F595" s="87">
        <v>64.980089199999995</v>
      </c>
      <c r="G595" s="87">
        <v>162.45022299999999</v>
      </c>
      <c r="H595" s="87">
        <v>324.90044599999999</v>
      </c>
      <c r="I595" s="87">
        <v>0</v>
      </c>
      <c r="J595" s="87">
        <v>357.39049059000001</v>
      </c>
      <c r="K595" s="87">
        <v>422.37057979000002</v>
      </c>
      <c r="L595" s="87">
        <v>487.35066898999997</v>
      </c>
    </row>
    <row r="596" spans="1:12" ht="12.75" customHeight="1" x14ac:dyDescent="0.2">
      <c r="A596" s="86" t="s">
        <v>175</v>
      </c>
      <c r="B596" s="86">
        <v>11</v>
      </c>
      <c r="C596" s="87">
        <v>646.66736734000006</v>
      </c>
      <c r="D596" s="87">
        <v>642.54973352000002</v>
      </c>
      <c r="E596" s="87">
        <v>0</v>
      </c>
      <c r="F596" s="87">
        <v>64.25497335</v>
      </c>
      <c r="G596" s="87">
        <v>160.63743338</v>
      </c>
      <c r="H596" s="87">
        <v>321.27486676000001</v>
      </c>
      <c r="I596" s="87">
        <v>0</v>
      </c>
      <c r="J596" s="87">
        <v>353.40235344000001</v>
      </c>
      <c r="K596" s="87">
        <v>417.65732679000001</v>
      </c>
      <c r="L596" s="87">
        <v>481.91230014000001</v>
      </c>
    </row>
    <row r="597" spans="1:12" ht="12.75" customHeight="1" x14ac:dyDescent="0.2">
      <c r="A597" s="86" t="s">
        <v>175</v>
      </c>
      <c r="B597" s="86">
        <v>12</v>
      </c>
      <c r="C597" s="87">
        <v>652.75348388999998</v>
      </c>
      <c r="D597" s="87">
        <v>649.33343624999998</v>
      </c>
      <c r="E597" s="87">
        <v>0</v>
      </c>
      <c r="F597" s="87">
        <v>64.933343629999996</v>
      </c>
      <c r="G597" s="87">
        <v>162.33335905999999</v>
      </c>
      <c r="H597" s="87">
        <v>324.66671812999999</v>
      </c>
      <c r="I597" s="87">
        <v>0</v>
      </c>
      <c r="J597" s="87">
        <v>357.13338993999997</v>
      </c>
      <c r="K597" s="87">
        <v>422.06673355999999</v>
      </c>
      <c r="L597" s="87">
        <v>487.00007719000001</v>
      </c>
    </row>
    <row r="598" spans="1:12" ht="12.75" customHeight="1" x14ac:dyDescent="0.2">
      <c r="A598" s="86" t="s">
        <v>175</v>
      </c>
      <c r="B598" s="86">
        <v>13</v>
      </c>
      <c r="C598" s="87">
        <v>646.92516222999996</v>
      </c>
      <c r="D598" s="87">
        <v>643.52889315000004</v>
      </c>
      <c r="E598" s="87">
        <v>0</v>
      </c>
      <c r="F598" s="87">
        <v>64.352889320000003</v>
      </c>
      <c r="G598" s="87">
        <v>160.88222329000001</v>
      </c>
      <c r="H598" s="87">
        <v>321.76444658000003</v>
      </c>
      <c r="I598" s="87">
        <v>0</v>
      </c>
      <c r="J598" s="87">
        <v>353.94089122999998</v>
      </c>
      <c r="K598" s="87">
        <v>418.29378055000001</v>
      </c>
      <c r="L598" s="87">
        <v>482.64666985999997</v>
      </c>
    </row>
    <row r="599" spans="1:12" ht="12.75" customHeight="1" x14ac:dyDescent="0.2">
      <c r="A599" s="86" t="s">
        <v>175</v>
      </c>
      <c r="B599" s="86">
        <v>14</v>
      </c>
      <c r="C599" s="87">
        <v>651.78009901999997</v>
      </c>
      <c r="D599" s="87">
        <v>648.22828717000004</v>
      </c>
      <c r="E599" s="87">
        <v>0</v>
      </c>
      <c r="F599" s="87">
        <v>64.822828720000004</v>
      </c>
      <c r="G599" s="87">
        <v>162.05707179000001</v>
      </c>
      <c r="H599" s="87">
        <v>324.11414359000003</v>
      </c>
      <c r="I599" s="87">
        <v>0</v>
      </c>
      <c r="J599" s="87">
        <v>356.52555794</v>
      </c>
      <c r="K599" s="87">
        <v>421.34838666000002</v>
      </c>
      <c r="L599" s="87">
        <v>486.17121537999998</v>
      </c>
    </row>
    <row r="600" spans="1:12" ht="12.75" customHeight="1" x14ac:dyDescent="0.2">
      <c r="A600" s="86" t="s">
        <v>175</v>
      </c>
      <c r="B600" s="86">
        <v>15</v>
      </c>
      <c r="C600" s="87">
        <v>645.05048635000003</v>
      </c>
      <c r="D600" s="87">
        <v>641.14744621</v>
      </c>
      <c r="E600" s="87">
        <v>0</v>
      </c>
      <c r="F600" s="87">
        <v>64.114744619999996</v>
      </c>
      <c r="G600" s="87">
        <v>160.28686155</v>
      </c>
      <c r="H600" s="87">
        <v>320.57372311</v>
      </c>
      <c r="I600" s="87">
        <v>0</v>
      </c>
      <c r="J600" s="87">
        <v>352.63109542000001</v>
      </c>
      <c r="K600" s="87">
        <v>416.74584004000002</v>
      </c>
      <c r="L600" s="87">
        <v>480.86058465999997</v>
      </c>
    </row>
    <row r="601" spans="1:12" ht="12.75" customHeight="1" x14ac:dyDescent="0.2">
      <c r="A601" s="86" t="s">
        <v>175</v>
      </c>
      <c r="B601" s="86">
        <v>16</v>
      </c>
      <c r="C601" s="87">
        <v>644.25054115</v>
      </c>
      <c r="D601" s="87">
        <v>640.51716849000002</v>
      </c>
      <c r="E601" s="87">
        <v>0</v>
      </c>
      <c r="F601" s="87">
        <v>64.051716850000005</v>
      </c>
      <c r="G601" s="87">
        <v>160.12929212</v>
      </c>
      <c r="H601" s="87">
        <v>320.25858425000001</v>
      </c>
      <c r="I601" s="87">
        <v>0</v>
      </c>
      <c r="J601" s="87">
        <v>352.28444266999998</v>
      </c>
      <c r="K601" s="87">
        <v>416.33615952000002</v>
      </c>
      <c r="L601" s="87">
        <v>480.38787637000001</v>
      </c>
    </row>
    <row r="602" spans="1:12" ht="12.75" customHeight="1" x14ac:dyDescent="0.2">
      <c r="A602" s="86" t="s">
        <v>175</v>
      </c>
      <c r="B602" s="86">
        <v>17</v>
      </c>
      <c r="C602" s="87">
        <v>639.45002113999999</v>
      </c>
      <c r="D602" s="87">
        <v>636.14069420999999</v>
      </c>
      <c r="E602" s="87">
        <v>0</v>
      </c>
      <c r="F602" s="87">
        <v>63.61406942</v>
      </c>
      <c r="G602" s="87">
        <v>159.03517355</v>
      </c>
      <c r="H602" s="87">
        <v>318.07034711</v>
      </c>
      <c r="I602" s="87">
        <v>0</v>
      </c>
      <c r="J602" s="87">
        <v>349.87738181999998</v>
      </c>
      <c r="K602" s="87">
        <v>413.49145124</v>
      </c>
      <c r="L602" s="87">
        <v>477.10552066000002</v>
      </c>
    </row>
    <row r="603" spans="1:12" ht="12.75" customHeight="1" x14ac:dyDescent="0.2">
      <c r="A603" s="86" t="s">
        <v>175</v>
      </c>
      <c r="B603" s="86">
        <v>18</v>
      </c>
      <c r="C603" s="87">
        <v>637.82792161999998</v>
      </c>
      <c r="D603" s="87">
        <v>633.87195358999998</v>
      </c>
      <c r="E603" s="87">
        <v>0</v>
      </c>
      <c r="F603" s="87">
        <v>63.38719536</v>
      </c>
      <c r="G603" s="87">
        <v>158.4679884</v>
      </c>
      <c r="H603" s="87">
        <v>316.93597679999999</v>
      </c>
      <c r="I603" s="87">
        <v>0</v>
      </c>
      <c r="J603" s="87">
        <v>348.62957447000002</v>
      </c>
      <c r="K603" s="87">
        <v>412.01676982999999</v>
      </c>
      <c r="L603" s="87">
        <v>475.40396519000001</v>
      </c>
    </row>
    <row r="604" spans="1:12" ht="12.75" customHeight="1" x14ac:dyDescent="0.2">
      <c r="A604" s="86" t="s">
        <v>175</v>
      </c>
      <c r="B604" s="86">
        <v>19</v>
      </c>
      <c r="C604" s="87">
        <v>640.93623557000001</v>
      </c>
      <c r="D604" s="87">
        <v>636.85026488000005</v>
      </c>
      <c r="E604" s="87">
        <v>0</v>
      </c>
      <c r="F604" s="87">
        <v>63.685026489999998</v>
      </c>
      <c r="G604" s="87">
        <v>159.21256622000001</v>
      </c>
      <c r="H604" s="87">
        <v>318.42513244000003</v>
      </c>
      <c r="I604" s="87">
        <v>0</v>
      </c>
      <c r="J604" s="87">
        <v>350.26764567999999</v>
      </c>
      <c r="K604" s="87">
        <v>413.95267217000003</v>
      </c>
      <c r="L604" s="87">
        <v>477.63769866000001</v>
      </c>
    </row>
    <row r="605" spans="1:12" ht="12.75" customHeight="1" x14ac:dyDescent="0.2">
      <c r="A605" s="86" t="s">
        <v>175</v>
      </c>
      <c r="B605" s="86">
        <v>20</v>
      </c>
      <c r="C605" s="87">
        <v>636.67626304999999</v>
      </c>
      <c r="D605" s="87">
        <v>632.24945262000006</v>
      </c>
      <c r="E605" s="87">
        <v>0</v>
      </c>
      <c r="F605" s="87">
        <v>63.224945259999998</v>
      </c>
      <c r="G605" s="87">
        <v>158.06236315999999</v>
      </c>
      <c r="H605" s="87">
        <v>316.12472631000003</v>
      </c>
      <c r="I605" s="87">
        <v>0</v>
      </c>
      <c r="J605" s="87">
        <v>347.73719893999998</v>
      </c>
      <c r="K605" s="87">
        <v>410.96214420000001</v>
      </c>
      <c r="L605" s="87">
        <v>474.18708946999999</v>
      </c>
    </row>
    <row r="606" spans="1:12" ht="12.75" customHeight="1" x14ac:dyDescent="0.2">
      <c r="A606" s="86" t="s">
        <v>175</v>
      </c>
      <c r="B606" s="86">
        <v>21</v>
      </c>
      <c r="C606" s="87">
        <v>628.86189819000003</v>
      </c>
      <c r="D606" s="87">
        <v>625.30514607999999</v>
      </c>
      <c r="E606" s="87">
        <v>0</v>
      </c>
      <c r="F606" s="87">
        <v>62.530514609999997</v>
      </c>
      <c r="G606" s="87">
        <v>156.32628652</v>
      </c>
      <c r="H606" s="87">
        <v>312.65257303999999</v>
      </c>
      <c r="I606" s="87">
        <v>0</v>
      </c>
      <c r="J606" s="87">
        <v>343.91783034000002</v>
      </c>
      <c r="K606" s="87">
        <v>406.44834494999998</v>
      </c>
      <c r="L606" s="87">
        <v>468.97885955999999</v>
      </c>
    </row>
    <row r="607" spans="1:12" ht="12.75" customHeight="1" x14ac:dyDescent="0.2">
      <c r="A607" s="86" t="s">
        <v>175</v>
      </c>
      <c r="B607" s="86">
        <v>22</v>
      </c>
      <c r="C607" s="87">
        <v>657.96036389000005</v>
      </c>
      <c r="D607" s="87">
        <v>654.19125159999999</v>
      </c>
      <c r="E607" s="87">
        <v>0</v>
      </c>
      <c r="F607" s="87">
        <v>65.419125159999993</v>
      </c>
      <c r="G607" s="87">
        <v>163.5478129</v>
      </c>
      <c r="H607" s="87">
        <v>327.09562579999999</v>
      </c>
      <c r="I607" s="87">
        <v>0</v>
      </c>
      <c r="J607" s="87">
        <v>359.80518838</v>
      </c>
      <c r="K607" s="87">
        <v>425.22431354000003</v>
      </c>
      <c r="L607" s="87">
        <v>490.64343869999999</v>
      </c>
    </row>
    <row r="608" spans="1:12" ht="12.75" customHeight="1" x14ac:dyDescent="0.2">
      <c r="A608" s="86" t="s">
        <v>175</v>
      </c>
      <c r="B608" s="86">
        <v>23</v>
      </c>
      <c r="C608" s="87">
        <v>627.49852169999997</v>
      </c>
      <c r="D608" s="87">
        <v>624.10030596000001</v>
      </c>
      <c r="E608" s="87">
        <v>0</v>
      </c>
      <c r="F608" s="87">
        <v>62.410030599999999</v>
      </c>
      <c r="G608" s="87">
        <v>156.02507649</v>
      </c>
      <c r="H608" s="87">
        <v>312.05015298000001</v>
      </c>
      <c r="I608" s="87">
        <v>0</v>
      </c>
      <c r="J608" s="87">
        <v>343.25516828000002</v>
      </c>
      <c r="K608" s="87">
        <v>405.66519886999998</v>
      </c>
      <c r="L608" s="87">
        <v>468.07522947000001</v>
      </c>
    </row>
    <row r="609" spans="1:12" ht="12.75" customHeight="1" x14ac:dyDescent="0.2">
      <c r="A609" s="86" t="s">
        <v>175</v>
      </c>
      <c r="B609" s="86">
        <v>24</v>
      </c>
      <c r="C609" s="87">
        <v>690.31181013000003</v>
      </c>
      <c r="D609" s="87">
        <v>686.94506354999999</v>
      </c>
      <c r="E609" s="87">
        <v>0</v>
      </c>
      <c r="F609" s="87">
        <v>68.694506360000005</v>
      </c>
      <c r="G609" s="87">
        <v>171.73626589</v>
      </c>
      <c r="H609" s="87">
        <v>343.47253178</v>
      </c>
      <c r="I609" s="87">
        <v>0</v>
      </c>
      <c r="J609" s="87">
        <v>377.81978494999998</v>
      </c>
      <c r="K609" s="87">
        <v>446.51429130999998</v>
      </c>
      <c r="L609" s="87">
        <v>515.20879765999996</v>
      </c>
    </row>
    <row r="610" spans="1:12" ht="12.75" customHeight="1" x14ac:dyDescent="0.2">
      <c r="A610" s="86" t="s">
        <v>176</v>
      </c>
      <c r="B610" s="86">
        <v>1</v>
      </c>
      <c r="C610" s="87">
        <v>762.50471621999998</v>
      </c>
      <c r="D610" s="87">
        <v>758.78383413999995</v>
      </c>
      <c r="E610" s="87">
        <v>0</v>
      </c>
      <c r="F610" s="87">
        <v>75.878383409999998</v>
      </c>
      <c r="G610" s="87">
        <v>189.69595853999999</v>
      </c>
      <c r="H610" s="87">
        <v>379.39191706999998</v>
      </c>
      <c r="I610" s="87">
        <v>0</v>
      </c>
      <c r="J610" s="87">
        <v>417.33110878000002</v>
      </c>
      <c r="K610" s="87">
        <v>493.20949218999999</v>
      </c>
      <c r="L610" s="87">
        <v>569.08787560999997</v>
      </c>
    </row>
    <row r="611" spans="1:12" ht="12.75" customHeight="1" x14ac:dyDescent="0.2">
      <c r="A611" s="86" t="s">
        <v>176</v>
      </c>
      <c r="B611" s="86">
        <v>2</v>
      </c>
      <c r="C611" s="87">
        <v>846.83921089</v>
      </c>
      <c r="D611" s="87">
        <v>842.63542782000002</v>
      </c>
      <c r="E611" s="87">
        <v>0</v>
      </c>
      <c r="F611" s="87">
        <v>84.263542779999995</v>
      </c>
      <c r="G611" s="87">
        <v>210.65885696000001</v>
      </c>
      <c r="H611" s="87">
        <v>421.31771391000001</v>
      </c>
      <c r="I611" s="87">
        <v>0</v>
      </c>
      <c r="J611" s="87">
        <v>463.44948529999999</v>
      </c>
      <c r="K611" s="87">
        <v>547.71302807999996</v>
      </c>
      <c r="L611" s="87">
        <v>631.97657087000005</v>
      </c>
    </row>
    <row r="612" spans="1:12" ht="12.75" customHeight="1" x14ac:dyDescent="0.2">
      <c r="A612" s="86" t="s">
        <v>176</v>
      </c>
      <c r="B612" s="86">
        <v>3</v>
      </c>
      <c r="C612" s="87">
        <v>912.34136330000001</v>
      </c>
      <c r="D612" s="87">
        <v>907.99402547</v>
      </c>
      <c r="E612" s="87">
        <v>0</v>
      </c>
      <c r="F612" s="87">
        <v>90.799402549999996</v>
      </c>
      <c r="G612" s="87">
        <v>226.99850637</v>
      </c>
      <c r="H612" s="87">
        <v>453.99701274</v>
      </c>
      <c r="I612" s="87">
        <v>0</v>
      </c>
      <c r="J612" s="87">
        <v>499.39671400999998</v>
      </c>
      <c r="K612" s="87">
        <v>590.19611655999995</v>
      </c>
      <c r="L612" s="87">
        <v>680.99551910000002</v>
      </c>
    </row>
    <row r="613" spans="1:12" ht="12.75" customHeight="1" x14ac:dyDescent="0.2">
      <c r="A613" s="86" t="s">
        <v>176</v>
      </c>
      <c r="B613" s="86">
        <v>4</v>
      </c>
      <c r="C613" s="87">
        <v>933.14543649999996</v>
      </c>
      <c r="D613" s="87">
        <v>928.71765993999998</v>
      </c>
      <c r="E613" s="87">
        <v>0</v>
      </c>
      <c r="F613" s="87">
        <v>92.87176599</v>
      </c>
      <c r="G613" s="87">
        <v>232.17941499</v>
      </c>
      <c r="H613" s="87">
        <v>464.35882996999999</v>
      </c>
      <c r="I613" s="87">
        <v>0</v>
      </c>
      <c r="J613" s="87">
        <v>510.79471296999998</v>
      </c>
      <c r="K613" s="87">
        <v>603.66647895999995</v>
      </c>
      <c r="L613" s="87">
        <v>696.53824496000004</v>
      </c>
    </row>
    <row r="614" spans="1:12" ht="12.75" customHeight="1" x14ac:dyDescent="0.2">
      <c r="A614" s="86" t="s">
        <v>176</v>
      </c>
      <c r="B614" s="86">
        <v>5</v>
      </c>
      <c r="C614" s="87">
        <v>943.28052609999997</v>
      </c>
      <c r="D614" s="87">
        <v>938.41945970999996</v>
      </c>
      <c r="E614" s="87">
        <v>0</v>
      </c>
      <c r="F614" s="87">
        <v>93.841945969999998</v>
      </c>
      <c r="G614" s="87">
        <v>234.60486492999999</v>
      </c>
      <c r="H614" s="87">
        <v>469.20972985999998</v>
      </c>
      <c r="I614" s="87">
        <v>0</v>
      </c>
      <c r="J614" s="87">
        <v>516.13070284000003</v>
      </c>
      <c r="K614" s="87">
        <v>609.97264881000001</v>
      </c>
      <c r="L614" s="87">
        <v>703.81459477999999</v>
      </c>
    </row>
    <row r="615" spans="1:12" ht="12.75" customHeight="1" x14ac:dyDescent="0.2">
      <c r="A615" s="86" t="s">
        <v>176</v>
      </c>
      <c r="B615" s="86">
        <v>6</v>
      </c>
      <c r="C615" s="87">
        <v>934.92597142</v>
      </c>
      <c r="D615" s="87">
        <v>929.85575614000004</v>
      </c>
      <c r="E615" s="87">
        <v>0</v>
      </c>
      <c r="F615" s="87">
        <v>92.985575609999998</v>
      </c>
      <c r="G615" s="87">
        <v>232.46393904000001</v>
      </c>
      <c r="H615" s="87">
        <v>464.92787807000002</v>
      </c>
      <c r="I615" s="87">
        <v>0</v>
      </c>
      <c r="J615" s="87">
        <v>511.42066588</v>
      </c>
      <c r="K615" s="87">
        <v>604.40624148999996</v>
      </c>
      <c r="L615" s="87">
        <v>697.39181711000003</v>
      </c>
    </row>
    <row r="616" spans="1:12" ht="12.75" customHeight="1" x14ac:dyDescent="0.2">
      <c r="A616" s="86" t="s">
        <v>176</v>
      </c>
      <c r="B616" s="86">
        <v>7</v>
      </c>
      <c r="C616" s="87">
        <v>864.95103684000003</v>
      </c>
      <c r="D616" s="87">
        <v>860.12535787000002</v>
      </c>
      <c r="E616" s="87">
        <v>0</v>
      </c>
      <c r="F616" s="87">
        <v>86.012535790000001</v>
      </c>
      <c r="G616" s="87">
        <v>215.03133947000001</v>
      </c>
      <c r="H616" s="87">
        <v>430.06267894000001</v>
      </c>
      <c r="I616" s="87">
        <v>0</v>
      </c>
      <c r="J616" s="87">
        <v>473.06894683000002</v>
      </c>
      <c r="K616" s="87">
        <v>559.08148261999997</v>
      </c>
      <c r="L616" s="87">
        <v>645.09401839999998</v>
      </c>
    </row>
    <row r="617" spans="1:12" ht="12.75" customHeight="1" x14ac:dyDescent="0.2">
      <c r="A617" s="86" t="s">
        <v>176</v>
      </c>
      <c r="B617" s="86">
        <v>8</v>
      </c>
      <c r="C617" s="87">
        <v>751.99879941999995</v>
      </c>
      <c r="D617" s="87">
        <v>747.54650041000002</v>
      </c>
      <c r="E617" s="87">
        <v>0</v>
      </c>
      <c r="F617" s="87">
        <v>74.754650040000001</v>
      </c>
      <c r="G617" s="87">
        <v>186.8866251</v>
      </c>
      <c r="H617" s="87">
        <v>373.77325021000001</v>
      </c>
      <c r="I617" s="87">
        <v>0</v>
      </c>
      <c r="J617" s="87">
        <v>411.15057523000002</v>
      </c>
      <c r="K617" s="87">
        <v>485.90522527000002</v>
      </c>
      <c r="L617" s="87">
        <v>560.65987530999996</v>
      </c>
    </row>
    <row r="618" spans="1:12" ht="12.75" customHeight="1" x14ac:dyDescent="0.2">
      <c r="A618" s="86" t="s">
        <v>176</v>
      </c>
      <c r="B618" s="86">
        <v>9</v>
      </c>
      <c r="C618" s="87">
        <v>652.21075298999995</v>
      </c>
      <c r="D618" s="87">
        <v>647.92737054999998</v>
      </c>
      <c r="E618" s="87">
        <v>0</v>
      </c>
      <c r="F618" s="87">
        <v>64.792737059999993</v>
      </c>
      <c r="G618" s="87">
        <v>161.98184264</v>
      </c>
      <c r="H618" s="87">
        <v>323.96368527999999</v>
      </c>
      <c r="I618" s="87">
        <v>0</v>
      </c>
      <c r="J618" s="87">
        <v>356.3600538</v>
      </c>
      <c r="K618" s="87">
        <v>421.15279085999998</v>
      </c>
      <c r="L618" s="87">
        <v>485.94552791000001</v>
      </c>
    </row>
    <row r="619" spans="1:12" ht="12.75" customHeight="1" x14ac:dyDescent="0.2">
      <c r="A619" s="86" t="s">
        <v>176</v>
      </c>
      <c r="B619" s="86">
        <v>10</v>
      </c>
      <c r="C619" s="87">
        <v>567.78947970000002</v>
      </c>
      <c r="D619" s="87">
        <v>564.51263268000002</v>
      </c>
      <c r="E619" s="87">
        <v>0</v>
      </c>
      <c r="F619" s="87">
        <v>56.451263269999998</v>
      </c>
      <c r="G619" s="87">
        <v>141.12815817000001</v>
      </c>
      <c r="H619" s="87">
        <v>282.25631634000001</v>
      </c>
      <c r="I619" s="87">
        <v>0</v>
      </c>
      <c r="J619" s="87">
        <v>310.48194797000002</v>
      </c>
      <c r="K619" s="87">
        <v>366.93321123999999</v>
      </c>
      <c r="L619" s="87">
        <v>423.38447451000002</v>
      </c>
    </row>
    <row r="620" spans="1:12" ht="12.75" customHeight="1" x14ac:dyDescent="0.2">
      <c r="A620" s="86" t="s">
        <v>176</v>
      </c>
      <c r="B620" s="86">
        <v>11</v>
      </c>
      <c r="C620" s="87">
        <v>508.00740130999998</v>
      </c>
      <c r="D620" s="87">
        <v>505.34122450000001</v>
      </c>
      <c r="E620" s="87">
        <v>0</v>
      </c>
      <c r="F620" s="87">
        <v>50.534122449999998</v>
      </c>
      <c r="G620" s="87">
        <v>126.33530613000001</v>
      </c>
      <c r="H620" s="87">
        <v>252.67061225</v>
      </c>
      <c r="I620" s="87">
        <v>0</v>
      </c>
      <c r="J620" s="87">
        <v>277.93767348</v>
      </c>
      <c r="K620" s="87">
        <v>328.47179592999998</v>
      </c>
      <c r="L620" s="87">
        <v>379.00591838000003</v>
      </c>
    </row>
    <row r="621" spans="1:12" ht="12.75" customHeight="1" x14ac:dyDescent="0.2">
      <c r="A621" s="86" t="s">
        <v>176</v>
      </c>
      <c r="B621" s="86">
        <v>12</v>
      </c>
      <c r="C621" s="87">
        <v>513.93923448999999</v>
      </c>
      <c r="D621" s="87">
        <v>511.40196293999998</v>
      </c>
      <c r="E621" s="87">
        <v>0</v>
      </c>
      <c r="F621" s="87">
        <v>51.140196289999999</v>
      </c>
      <c r="G621" s="87">
        <v>127.85049074</v>
      </c>
      <c r="H621" s="87">
        <v>255.70098146999999</v>
      </c>
      <c r="I621" s="87">
        <v>0</v>
      </c>
      <c r="J621" s="87">
        <v>281.27107962000002</v>
      </c>
      <c r="K621" s="87">
        <v>332.41127590999997</v>
      </c>
      <c r="L621" s="87">
        <v>383.55147220999999</v>
      </c>
    </row>
    <row r="622" spans="1:12" ht="12.75" customHeight="1" x14ac:dyDescent="0.2">
      <c r="A622" s="86" t="s">
        <v>176</v>
      </c>
      <c r="B622" s="86">
        <v>13</v>
      </c>
      <c r="C622" s="87">
        <v>517.99965668000004</v>
      </c>
      <c r="D622" s="87">
        <v>514.96172995999996</v>
      </c>
      <c r="E622" s="87">
        <v>0</v>
      </c>
      <c r="F622" s="87">
        <v>51.496172999999999</v>
      </c>
      <c r="G622" s="87">
        <v>128.74043248999999</v>
      </c>
      <c r="H622" s="87">
        <v>257.48086497999998</v>
      </c>
      <c r="I622" s="87">
        <v>0</v>
      </c>
      <c r="J622" s="87">
        <v>283.22895147999998</v>
      </c>
      <c r="K622" s="87">
        <v>334.72512447000003</v>
      </c>
      <c r="L622" s="87">
        <v>386.22129747000002</v>
      </c>
    </row>
    <row r="623" spans="1:12" ht="12.75" customHeight="1" x14ac:dyDescent="0.2">
      <c r="A623" s="86" t="s">
        <v>176</v>
      </c>
      <c r="B623" s="86">
        <v>14</v>
      </c>
      <c r="C623" s="87">
        <v>509.16362335999997</v>
      </c>
      <c r="D623" s="87">
        <v>505.25245747999998</v>
      </c>
      <c r="E623" s="87">
        <v>0</v>
      </c>
      <c r="F623" s="87">
        <v>50.525245750000003</v>
      </c>
      <c r="G623" s="87">
        <v>126.31311436999999</v>
      </c>
      <c r="H623" s="87">
        <v>252.62622873999999</v>
      </c>
      <c r="I623" s="87">
        <v>0</v>
      </c>
      <c r="J623" s="87">
        <v>277.88885161000002</v>
      </c>
      <c r="K623" s="87">
        <v>328.41409736000003</v>
      </c>
      <c r="L623" s="87">
        <v>378.93934310999998</v>
      </c>
    </row>
    <row r="624" spans="1:12" ht="12.75" customHeight="1" x14ac:dyDescent="0.2">
      <c r="A624" s="86" t="s">
        <v>176</v>
      </c>
      <c r="B624" s="86">
        <v>15</v>
      </c>
      <c r="C624" s="87">
        <v>515.83465518000003</v>
      </c>
      <c r="D624" s="87">
        <v>511.71065709999999</v>
      </c>
      <c r="E624" s="87">
        <v>0</v>
      </c>
      <c r="F624" s="87">
        <v>51.171065710000001</v>
      </c>
      <c r="G624" s="87">
        <v>127.92766428</v>
      </c>
      <c r="H624" s="87">
        <v>255.85532855</v>
      </c>
      <c r="I624" s="87">
        <v>0</v>
      </c>
      <c r="J624" s="87">
        <v>281.44086141000002</v>
      </c>
      <c r="K624" s="87">
        <v>332.61192712000002</v>
      </c>
      <c r="L624" s="87">
        <v>383.78299283000001</v>
      </c>
    </row>
    <row r="625" spans="1:12" ht="12.75" customHeight="1" x14ac:dyDescent="0.2">
      <c r="A625" s="86" t="s">
        <v>176</v>
      </c>
      <c r="B625" s="86">
        <v>16</v>
      </c>
      <c r="C625" s="87">
        <v>522.48413190999997</v>
      </c>
      <c r="D625" s="87">
        <v>518.04660314</v>
      </c>
      <c r="E625" s="87">
        <v>0</v>
      </c>
      <c r="F625" s="87">
        <v>51.804660310000003</v>
      </c>
      <c r="G625" s="87">
        <v>129.51165079</v>
      </c>
      <c r="H625" s="87">
        <v>259.02330157</v>
      </c>
      <c r="I625" s="87">
        <v>0</v>
      </c>
      <c r="J625" s="87">
        <v>284.92563173000002</v>
      </c>
      <c r="K625" s="87">
        <v>336.73029203999999</v>
      </c>
      <c r="L625" s="87">
        <v>388.53495235999998</v>
      </c>
    </row>
    <row r="626" spans="1:12" ht="12.75" customHeight="1" x14ac:dyDescent="0.2">
      <c r="A626" s="86" t="s">
        <v>176</v>
      </c>
      <c r="B626" s="86">
        <v>17</v>
      </c>
      <c r="C626" s="87">
        <v>533.86032850000004</v>
      </c>
      <c r="D626" s="87">
        <v>529.62583257999995</v>
      </c>
      <c r="E626" s="87">
        <v>0</v>
      </c>
      <c r="F626" s="87">
        <v>52.962583260000002</v>
      </c>
      <c r="G626" s="87">
        <v>132.40645814999999</v>
      </c>
      <c r="H626" s="87">
        <v>264.81291628999998</v>
      </c>
      <c r="I626" s="87">
        <v>0</v>
      </c>
      <c r="J626" s="87">
        <v>291.29420792000002</v>
      </c>
      <c r="K626" s="87">
        <v>344.25679117999999</v>
      </c>
      <c r="L626" s="87">
        <v>397.21937444000002</v>
      </c>
    </row>
    <row r="627" spans="1:12" ht="12.75" customHeight="1" x14ac:dyDescent="0.2">
      <c r="A627" s="86" t="s">
        <v>176</v>
      </c>
      <c r="B627" s="86">
        <v>18</v>
      </c>
      <c r="C627" s="87">
        <v>530.06840373</v>
      </c>
      <c r="D627" s="87">
        <v>525.13569365000001</v>
      </c>
      <c r="E627" s="87">
        <v>0</v>
      </c>
      <c r="F627" s="87">
        <v>52.513569369999999</v>
      </c>
      <c r="G627" s="87">
        <v>131.28392341</v>
      </c>
      <c r="H627" s="87">
        <v>262.56784683000001</v>
      </c>
      <c r="I627" s="87">
        <v>0</v>
      </c>
      <c r="J627" s="87">
        <v>288.82463151000002</v>
      </c>
      <c r="K627" s="87">
        <v>341.33820086999998</v>
      </c>
      <c r="L627" s="87">
        <v>393.85177024000001</v>
      </c>
    </row>
    <row r="628" spans="1:12" ht="12.75" customHeight="1" x14ac:dyDescent="0.2">
      <c r="A628" s="86" t="s">
        <v>176</v>
      </c>
      <c r="B628" s="86">
        <v>19</v>
      </c>
      <c r="C628" s="87">
        <v>544.55732765000005</v>
      </c>
      <c r="D628" s="87">
        <v>539.36841671000002</v>
      </c>
      <c r="E628" s="87">
        <v>0</v>
      </c>
      <c r="F628" s="87">
        <v>53.93684167</v>
      </c>
      <c r="G628" s="87">
        <v>134.84210418000001</v>
      </c>
      <c r="H628" s="87">
        <v>269.68420836000001</v>
      </c>
      <c r="I628" s="87">
        <v>0</v>
      </c>
      <c r="J628" s="87">
        <v>296.65262919000003</v>
      </c>
      <c r="K628" s="87">
        <v>350.58947086000001</v>
      </c>
      <c r="L628" s="87">
        <v>404.52631252999998</v>
      </c>
    </row>
    <row r="629" spans="1:12" ht="12.75" customHeight="1" x14ac:dyDescent="0.2">
      <c r="A629" s="86" t="s">
        <v>176</v>
      </c>
      <c r="B629" s="86">
        <v>20</v>
      </c>
      <c r="C629" s="87">
        <v>546.53489347000004</v>
      </c>
      <c r="D629" s="87">
        <v>540.93032051</v>
      </c>
      <c r="E629" s="87">
        <v>0</v>
      </c>
      <c r="F629" s="87">
        <v>54.093032049999998</v>
      </c>
      <c r="G629" s="87">
        <v>135.23258013</v>
      </c>
      <c r="H629" s="87">
        <v>270.46516026</v>
      </c>
      <c r="I629" s="87">
        <v>0</v>
      </c>
      <c r="J629" s="87">
        <v>297.51167628000002</v>
      </c>
      <c r="K629" s="87">
        <v>351.60470832999999</v>
      </c>
      <c r="L629" s="87">
        <v>405.69774038000003</v>
      </c>
    </row>
    <row r="630" spans="1:12" ht="12.75" customHeight="1" x14ac:dyDescent="0.2">
      <c r="A630" s="86" t="s">
        <v>176</v>
      </c>
      <c r="B630" s="86">
        <v>21</v>
      </c>
      <c r="C630" s="87">
        <v>524.40640824000002</v>
      </c>
      <c r="D630" s="87">
        <v>518.94013791999998</v>
      </c>
      <c r="E630" s="87">
        <v>0</v>
      </c>
      <c r="F630" s="87">
        <v>51.894013790000002</v>
      </c>
      <c r="G630" s="87">
        <v>129.73503448</v>
      </c>
      <c r="H630" s="87">
        <v>259.47006895999999</v>
      </c>
      <c r="I630" s="87">
        <v>0</v>
      </c>
      <c r="J630" s="87">
        <v>285.41707586000001</v>
      </c>
      <c r="K630" s="87">
        <v>337.31108964999999</v>
      </c>
      <c r="L630" s="87">
        <v>389.20510344000002</v>
      </c>
    </row>
    <row r="631" spans="1:12" ht="12.75" customHeight="1" x14ac:dyDescent="0.2">
      <c r="A631" s="86" t="s">
        <v>176</v>
      </c>
      <c r="B631" s="86">
        <v>22</v>
      </c>
      <c r="C631" s="87">
        <v>526.48222138000006</v>
      </c>
      <c r="D631" s="87">
        <v>520.81737604</v>
      </c>
      <c r="E631" s="87">
        <v>0</v>
      </c>
      <c r="F631" s="87">
        <v>52.081737599999997</v>
      </c>
      <c r="G631" s="87">
        <v>130.20434401</v>
      </c>
      <c r="H631" s="87">
        <v>260.40868802</v>
      </c>
      <c r="I631" s="87">
        <v>0</v>
      </c>
      <c r="J631" s="87">
        <v>286.44955682</v>
      </c>
      <c r="K631" s="87">
        <v>338.53129443</v>
      </c>
      <c r="L631" s="87">
        <v>390.61303203</v>
      </c>
    </row>
    <row r="632" spans="1:12" ht="12.75" customHeight="1" x14ac:dyDescent="0.2">
      <c r="A632" s="86" t="s">
        <v>176</v>
      </c>
      <c r="B632" s="86">
        <v>23</v>
      </c>
      <c r="C632" s="87">
        <v>590.27684201</v>
      </c>
      <c r="D632" s="87">
        <v>584.40524760999995</v>
      </c>
      <c r="E632" s="87">
        <v>0</v>
      </c>
      <c r="F632" s="87">
        <v>58.440524760000002</v>
      </c>
      <c r="G632" s="87">
        <v>146.10131190000001</v>
      </c>
      <c r="H632" s="87">
        <v>292.20262380999998</v>
      </c>
      <c r="I632" s="87">
        <v>0</v>
      </c>
      <c r="J632" s="87">
        <v>321.42288618999999</v>
      </c>
      <c r="K632" s="87">
        <v>379.86341095</v>
      </c>
      <c r="L632" s="87">
        <v>438.30393571000002</v>
      </c>
    </row>
    <row r="633" spans="1:12" ht="12.75" customHeight="1" x14ac:dyDescent="0.2">
      <c r="A633" s="86" t="s">
        <v>176</v>
      </c>
      <c r="B633" s="86">
        <v>24</v>
      </c>
      <c r="C633" s="87">
        <v>690.17961964999995</v>
      </c>
      <c r="D633" s="87">
        <v>683.52203908000001</v>
      </c>
      <c r="E633" s="87">
        <v>0</v>
      </c>
      <c r="F633" s="87">
        <v>68.35220391</v>
      </c>
      <c r="G633" s="87">
        <v>170.88050977</v>
      </c>
      <c r="H633" s="87">
        <v>341.76101954000001</v>
      </c>
      <c r="I633" s="87">
        <v>0</v>
      </c>
      <c r="J633" s="87">
        <v>375.93712148999998</v>
      </c>
      <c r="K633" s="87">
        <v>444.2893254</v>
      </c>
      <c r="L633" s="87">
        <v>512.64152931000001</v>
      </c>
    </row>
    <row r="634" spans="1:12" ht="12.75" customHeight="1" x14ac:dyDescent="0.2">
      <c r="A634" s="86" t="s">
        <v>177</v>
      </c>
      <c r="B634" s="86">
        <v>1</v>
      </c>
      <c r="C634" s="87">
        <v>770.54857465999999</v>
      </c>
      <c r="D634" s="87">
        <v>763.03549576</v>
      </c>
      <c r="E634" s="87">
        <v>0</v>
      </c>
      <c r="F634" s="87">
        <v>76.303549579999995</v>
      </c>
      <c r="G634" s="87">
        <v>190.75887394</v>
      </c>
      <c r="H634" s="87">
        <v>381.51774788</v>
      </c>
      <c r="I634" s="87">
        <v>0</v>
      </c>
      <c r="J634" s="87">
        <v>419.66952266999999</v>
      </c>
      <c r="K634" s="87">
        <v>495.97307224000002</v>
      </c>
      <c r="L634" s="87">
        <v>572.27662181999995</v>
      </c>
    </row>
    <row r="635" spans="1:12" ht="12.75" customHeight="1" x14ac:dyDescent="0.2">
      <c r="A635" s="86" t="s">
        <v>177</v>
      </c>
      <c r="B635" s="86">
        <v>2</v>
      </c>
      <c r="C635" s="87">
        <v>798.06172661000005</v>
      </c>
      <c r="D635" s="87">
        <v>790.05537431000005</v>
      </c>
      <c r="E635" s="87">
        <v>0</v>
      </c>
      <c r="F635" s="87">
        <v>79.005537430000004</v>
      </c>
      <c r="G635" s="87">
        <v>197.51384358000001</v>
      </c>
      <c r="H635" s="87">
        <v>395.02768716000003</v>
      </c>
      <c r="I635" s="87">
        <v>0</v>
      </c>
      <c r="J635" s="87">
        <v>434.53045587000003</v>
      </c>
      <c r="K635" s="87">
        <v>513.53599329999997</v>
      </c>
      <c r="L635" s="87">
        <v>592.54153072999998</v>
      </c>
    </row>
    <row r="636" spans="1:12" ht="12.75" customHeight="1" x14ac:dyDescent="0.2">
      <c r="A636" s="86" t="s">
        <v>177</v>
      </c>
      <c r="B636" s="86">
        <v>3</v>
      </c>
      <c r="C636" s="87">
        <v>870.56041454000001</v>
      </c>
      <c r="D636" s="87">
        <v>861.81353680999996</v>
      </c>
      <c r="E636" s="87">
        <v>0</v>
      </c>
      <c r="F636" s="87">
        <v>86.181353680000001</v>
      </c>
      <c r="G636" s="87">
        <v>215.45338419999999</v>
      </c>
      <c r="H636" s="87">
        <v>430.90676840999998</v>
      </c>
      <c r="I636" s="87">
        <v>0</v>
      </c>
      <c r="J636" s="87">
        <v>473.99744525</v>
      </c>
      <c r="K636" s="87">
        <v>560.17879892999997</v>
      </c>
      <c r="L636" s="87">
        <v>646.36015261</v>
      </c>
    </row>
    <row r="637" spans="1:12" ht="12.75" customHeight="1" x14ac:dyDescent="0.2">
      <c r="A637" s="86" t="s">
        <v>177</v>
      </c>
      <c r="B637" s="86">
        <v>4</v>
      </c>
      <c r="C637" s="87">
        <v>910.37185507000004</v>
      </c>
      <c r="D637" s="87">
        <v>901.29770636000001</v>
      </c>
      <c r="E637" s="87">
        <v>0</v>
      </c>
      <c r="F637" s="87">
        <v>90.129770640000004</v>
      </c>
      <c r="G637" s="87">
        <v>225.32442659</v>
      </c>
      <c r="H637" s="87">
        <v>450.64885318</v>
      </c>
      <c r="I637" s="87">
        <v>0</v>
      </c>
      <c r="J637" s="87">
        <v>495.71373849999998</v>
      </c>
      <c r="K637" s="87">
        <v>585.84350913000003</v>
      </c>
      <c r="L637" s="87">
        <v>675.97327976999998</v>
      </c>
    </row>
    <row r="638" spans="1:12" ht="12.75" customHeight="1" x14ac:dyDescent="0.2">
      <c r="A638" s="86" t="s">
        <v>177</v>
      </c>
      <c r="B638" s="86">
        <v>5</v>
      </c>
      <c r="C638" s="87">
        <v>919.30254202000003</v>
      </c>
      <c r="D638" s="87">
        <v>909.68326956999999</v>
      </c>
      <c r="E638" s="87">
        <v>0</v>
      </c>
      <c r="F638" s="87">
        <v>90.968326959999999</v>
      </c>
      <c r="G638" s="87">
        <v>227.42081739</v>
      </c>
      <c r="H638" s="87">
        <v>454.84163479</v>
      </c>
      <c r="I638" s="87">
        <v>0</v>
      </c>
      <c r="J638" s="87">
        <v>500.32579826</v>
      </c>
      <c r="K638" s="87">
        <v>591.29412521999996</v>
      </c>
      <c r="L638" s="87">
        <v>682.26245217999997</v>
      </c>
    </row>
    <row r="639" spans="1:12" ht="12.75" customHeight="1" x14ac:dyDescent="0.2">
      <c r="A639" s="86" t="s">
        <v>177</v>
      </c>
      <c r="B639" s="86">
        <v>6</v>
      </c>
      <c r="C639" s="87">
        <v>906.95077821999996</v>
      </c>
      <c r="D639" s="87">
        <v>896.69738526000003</v>
      </c>
      <c r="E639" s="87">
        <v>0</v>
      </c>
      <c r="F639" s="87">
        <v>89.669738530000004</v>
      </c>
      <c r="G639" s="87">
        <v>224.17434632000001</v>
      </c>
      <c r="H639" s="87">
        <v>448.34869263000002</v>
      </c>
      <c r="I639" s="87">
        <v>0</v>
      </c>
      <c r="J639" s="87">
        <v>493.18356189000002</v>
      </c>
      <c r="K639" s="87">
        <v>582.85330041999998</v>
      </c>
      <c r="L639" s="87">
        <v>672.52303895</v>
      </c>
    </row>
    <row r="640" spans="1:12" ht="12.75" customHeight="1" x14ac:dyDescent="0.2">
      <c r="A640" s="86" t="s">
        <v>177</v>
      </c>
      <c r="B640" s="86">
        <v>7</v>
      </c>
      <c r="C640" s="87">
        <v>821.79170693000003</v>
      </c>
      <c r="D640" s="87">
        <v>811.72636970999997</v>
      </c>
      <c r="E640" s="87">
        <v>0</v>
      </c>
      <c r="F640" s="87">
        <v>81.172636969999999</v>
      </c>
      <c r="G640" s="87">
        <v>202.93159242999999</v>
      </c>
      <c r="H640" s="87">
        <v>405.86318485999999</v>
      </c>
      <c r="I640" s="87">
        <v>0</v>
      </c>
      <c r="J640" s="87">
        <v>446.44950333999998</v>
      </c>
      <c r="K640" s="87">
        <v>527.62214030999996</v>
      </c>
      <c r="L640" s="87">
        <v>608.79477727999995</v>
      </c>
    </row>
    <row r="641" spans="1:12" ht="12.75" customHeight="1" x14ac:dyDescent="0.2">
      <c r="A641" s="86" t="s">
        <v>177</v>
      </c>
      <c r="B641" s="86">
        <v>8</v>
      </c>
      <c r="C641" s="87">
        <v>728.76620550999996</v>
      </c>
      <c r="D641" s="87">
        <v>719.75550569999996</v>
      </c>
      <c r="E641" s="87">
        <v>0</v>
      </c>
      <c r="F641" s="87">
        <v>71.975550569999996</v>
      </c>
      <c r="G641" s="87">
        <v>179.93887642999999</v>
      </c>
      <c r="H641" s="87">
        <v>359.87775284999998</v>
      </c>
      <c r="I641" s="87">
        <v>0</v>
      </c>
      <c r="J641" s="87">
        <v>395.86552813999998</v>
      </c>
      <c r="K641" s="87">
        <v>467.84107870999998</v>
      </c>
      <c r="L641" s="87">
        <v>539.81662928000003</v>
      </c>
    </row>
    <row r="642" spans="1:12" ht="12.75" customHeight="1" x14ac:dyDescent="0.2">
      <c r="A642" s="86" t="s">
        <v>177</v>
      </c>
      <c r="B642" s="86">
        <v>9</v>
      </c>
      <c r="C642" s="87">
        <v>632.70112219999999</v>
      </c>
      <c r="D642" s="87">
        <v>624.61796263999997</v>
      </c>
      <c r="E642" s="87">
        <v>0</v>
      </c>
      <c r="F642" s="87">
        <v>62.46179626</v>
      </c>
      <c r="G642" s="87">
        <v>156.15449065999999</v>
      </c>
      <c r="H642" s="87">
        <v>312.30898131999999</v>
      </c>
      <c r="I642" s="87">
        <v>0</v>
      </c>
      <c r="J642" s="87">
        <v>343.53987945</v>
      </c>
      <c r="K642" s="87">
        <v>406.00167571999998</v>
      </c>
      <c r="L642" s="87">
        <v>468.46347198000001</v>
      </c>
    </row>
    <row r="643" spans="1:12" ht="12.75" customHeight="1" x14ac:dyDescent="0.2">
      <c r="A643" s="86" t="s">
        <v>177</v>
      </c>
      <c r="B643" s="86">
        <v>10</v>
      </c>
      <c r="C643" s="87">
        <v>556.090507</v>
      </c>
      <c r="D643" s="87">
        <v>550.62070242000004</v>
      </c>
      <c r="E643" s="87">
        <v>0</v>
      </c>
      <c r="F643" s="87">
        <v>55.062070239999997</v>
      </c>
      <c r="G643" s="87">
        <v>137.65517560999999</v>
      </c>
      <c r="H643" s="87">
        <v>275.31035121000002</v>
      </c>
      <c r="I643" s="87">
        <v>0</v>
      </c>
      <c r="J643" s="87">
        <v>302.84138632999998</v>
      </c>
      <c r="K643" s="87">
        <v>357.90345657</v>
      </c>
      <c r="L643" s="87">
        <v>412.96552681999998</v>
      </c>
    </row>
    <row r="644" spans="1:12" ht="12.75" customHeight="1" x14ac:dyDescent="0.2">
      <c r="A644" s="86" t="s">
        <v>177</v>
      </c>
      <c r="B644" s="86">
        <v>11</v>
      </c>
      <c r="C644" s="87">
        <v>519.75446279000005</v>
      </c>
      <c r="D644" s="87">
        <v>514.90985511999997</v>
      </c>
      <c r="E644" s="87">
        <v>0</v>
      </c>
      <c r="F644" s="87">
        <v>51.490985510000002</v>
      </c>
      <c r="G644" s="87">
        <v>128.72746377999999</v>
      </c>
      <c r="H644" s="87">
        <v>257.45492755999999</v>
      </c>
      <c r="I644" s="87">
        <v>0</v>
      </c>
      <c r="J644" s="87">
        <v>283.20042031999998</v>
      </c>
      <c r="K644" s="87">
        <v>334.69140583000001</v>
      </c>
      <c r="L644" s="87">
        <v>386.18239133999998</v>
      </c>
    </row>
    <row r="645" spans="1:12" ht="12.75" customHeight="1" x14ac:dyDescent="0.2">
      <c r="A645" s="86" t="s">
        <v>177</v>
      </c>
      <c r="B645" s="86">
        <v>12</v>
      </c>
      <c r="C645" s="87">
        <v>504.80938352999999</v>
      </c>
      <c r="D645" s="87">
        <v>500.31749859000001</v>
      </c>
      <c r="E645" s="87">
        <v>0</v>
      </c>
      <c r="F645" s="87">
        <v>50.031749859999998</v>
      </c>
      <c r="G645" s="87">
        <v>125.07937465000001</v>
      </c>
      <c r="H645" s="87">
        <v>250.15874930000001</v>
      </c>
      <c r="I645" s="87">
        <v>0</v>
      </c>
      <c r="J645" s="87">
        <v>275.17462422</v>
      </c>
      <c r="K645" s="87">
        <v>325.20637407999999</v>
      </c>
      <c r="L645" s="87">
        <v>375.23812393999998</v>
      </c>
    </row>
    <row r="646" spans="1:12" ht="12.75" customHeight="1" x14ac:dyDescent="0.2">
      <c r="A646" s="86" t="s">
        <v>177</v>
      </c>
      <c r="B646" s="86">
        <v>13</v>
      </c>
      <c r="C646" s="87">
        <v>510.42998893999999</v>
      </c>
      <c r="D646" s="87">
        <v>506.50253948</v>
      </c>
      <c r="E646" s="87">
        <v>0</v>
      </c>
      <c r="F646" s="87">
        <v>50.65025395</v>
      </c>
      <c r="G646" s="87">
        <v>126.62563487</v>
      </c>
      <c r="H646" s="87">
        <v>253.25126974</v>
      </c>
      <c r="I646" s="87">
        <v>0</v>
      </c>
      <c r="J646" s="87">
        <v>278.57639670999998</v>
      </c>
      <c r="K646" s="87">
        <v>329.22665066000002</v>
      </c>
      <c r="L646" s="87">
        <v>379.87690461</v>
      </c>
    </row>
    <row r="647" spans="1:12" ht="12.75" customHeight="1" x14ac:dyDescent="0.2">
      <c r="A647" s="86" t="s">
        <v>177</v>
      </c>
      <c r="B647" s="86">
        <v>14</v>
      </c>
      <c r="C647" s="87">
        <v>496.33707426000001</v>
      </c>
      <c r="D647" s="87">
        <v>492.97197564999999</v>
      </c>
      <c r="E647" s="87">
        <v>0</v>
      </c>
      <c r="F647" s="87">
        <v>49.297197570000002</v>
      </c>
      <c r="G647" s="87">
        <v>123.24299391</v>
      </c>
      <c r="H647" s="87">
        <v>246.48598783</v>
      </c>
      <c r="I647" s="87">
        <v>0</v>
      </c>
      <c r="J647" s="87">
        <v>271.13458660999999</v>
      </c>
      <c r="K647" s="87">
        <v>320.43178417000001</v>
      </c>
      <c r="L647" s="87">
        <v>369.72898173999999</v>
      </c>
    </row>
    <row r="648" spans="1:12" ht="12.75" customHeight="1" x14ac:dyDescent="0.2">
      <c r="A648" s="86" t="s">
        <v>177</v>
      </c>
      <c r="B648" s="86">
        <v>15</v>
      </c>
      <c r="C648" s="87">
        <v>514.79850581999995</v>
      </c>
      <c r="D648" s="87">
        <v>511.37174048999998</v>
      </c>
      <c r="E648" s="87">
        <v>0</v>
      </c>
      <c r="F648" s="87">
        <v>51.137174049999999</v>
      </c>
      <c r="G648" s="87">
        <v>127.84293512000001</v>
      </c>
      <c r="H648" s="87">
        <v>255.68587024999999</v>
      </c>
      <c r="I648" s="87">
        <v>0</v>
      </c>
      <c r="J648" s="87">
        <v>281.25445726999999</v>
      </c>
      <c r="K648" s="87">
        <v>332.39163131999999</v>
      </c>
      <c r="L648" s="87">
        <v>383.52880536999999</v>
      </c>
    </row>
    <row r="649" spans="1:12" ht="12.75" customHeight="1" x14ac:dyDescent="0.2">
      <c r="A649" s="86" t="s">
        <v>177</v>
      </c>
      <c r="B649" s="86">
        <v>16</v>
      </c>
      <c r="C649" s="87">
        <v>513.07455892999997</v>
      </c>
      <c r="D649" s="87">
        <v>509.53494792999999</v>
      </c>
      <c r="E649" s="87">
        <v>0</v>
      </c>
      <c r="F649" s="87">
        <v>50.953494790000001</v>
      </c>
      <c r="G649" s="87">
        <v>127.38373697999999</v>
      </c>
      <c r="H649" s="87">
        <v>254.76747397</v>
      </c>
      <c r="I649" s="87">
        <v>0</v>
      </c>
      <c r="J649" s="87">
        <v>280.24422135999998</v>
      </c>
      <c r="K649" s="87">
        <v>331.19771615000002</v>
      </c>
      <c r="L649" s="87">
        <v>382.15121095000001</v>
      </c>
    </row>
    <row r="650" spans="1:12" ht="12.75" customHeight="1" x14ac:dyDescent="0.2">
      <c r="A650" s="86" t="s">
        <v>177</v>
      </c>
      <c r="B650" s="86">
        <v>17</v>
      </c>
      <c r="C650" s="87">
        <v>515.71536046999995</v>
      </c>
      <c r="D650" s="87">
        <v>512.01060185999995</v>
      </c>
      <c r="E650" s="87">
        <v>0</v>
      </c>
      <c r="F650" s="87">
        <v>51.20106019</v>
      </c>
      <c r="G650" s="87">
        <v>128.00265046999999</v>
      </c>
      <c r="H650" s="87">
        <v>256.00530092999998</v>
      </c>
      <c r="I650" s="87">
        <v>0</v>
      </c>
      <c r="J650" s="87">
        <v>281.60583101999998</v>
      </c>
      <c r="K650" s="87">
        <v>332.80689121</v>
      </c>
      <c r="L650" s="87">
        <v>384.00795140000002</v>
      </c>
    </row>
    <row r="651" spans="1:12" ht="12.75" customHeight="1" x14ac:dyDescent="0.2">
      <c r="A651" s="86" t="s">
        <v>177</v>
      </c>
      <c r="B651" s="86">
        <v>18</v>
      </c>
      <c r="C651" s="87">
        <v>506.57223604000001</v>
      </c>
      <c r="D651" s="87">
        <v>502.93706802999998</v>
      </c>
      <c r="E651" s="87">
        <v>0</v>
      </c>
      <c r="F651" s="87">
        <v>50.293706800000002</v>
      </c>
      <c r="G651" s="87">
        <v>125.73426701</v>
      </c>
      <c r="H651" s="87">
        <v>251.46853401999999</v>
      </c>
      <c r="I651" s="87">
        <v>0</v>
      </c>
      <c r="J651" s="87">
        <v>276.61538741999999</v>
      </c>
      <c r="K651" s="87">
        <v>326.90909421999999</v>
      </c>
      <c r="L651" s="87">
        <v>377.20280101999998</v>
      </c>
    </row>
    <row r="652" spans="1:12" ht="12.75" customHeight="1" x14ac:dyDescent="0.2">
      <c r="A652" s="86" t="s">
        <v>177</v>
      </c>
      <c r="B652" s="86">
        <v>19</v>
      </c>
      <c r="C652" s="87">
        <v>524.01820895000003</v>
      </c>
      <c r="D652" s="87">
        <v>520.59888725999997</v>
      </c>
      <c r="E652" s="87">
        <v>0</v>
      </c>
      <c r="F652" s="87">
        <v>52.059888729999997</v>
      </c>
      <c r="G652" s="87">
        <v>130.14972182</v>
      </c>
      <c r="H652" s="87">
        <v>260.29944362999998</v>
      </c>
      <c r="I652" s="87">
        <v>0</v>
      </c>
      <c r="J652" s="87">
        <v>286.32938798999999</v>
      </c>
      <c r="K652" s="87">
        <v>338.38927672</v>
      </c>
      <c r="L652" s="87">
        <v>390.44916545000001</v>
      </c>
    </row>
    <row r="653" spans="1:12" ht="12.75" customHeight="1" x14ac:dyDescent="0.2">
      <c r="A653" s="86" t="s">
        <v>177</v>
      </c>
      <c r="B653" s="86">
        <v>20</v>
      </c>
      <c r="C653" s="87">
        <v>531.11670260999995</v>
      </c>
      <c r="D653" s="87">
        <v>527.84364686000004</v>
      </c>
      <c r="E653" s="87">
        <v>0</v>
      </c>
      <c r="F653" s="87">
        <v>52.784364689999997</v>
      </c>
      <c r="G653" s="87">
        <v>131.96091172000001</v>
      </c>
      <c r="H653" s="87">
        <v>263.92182343000002</v>
      </c>
      <c r="I653" s="87">
        <v>0</v>
      </c>
      <c r="J653" s="87">
        <v>290.31400576999999</v>
      </c>
      <c r="K653" s="87">
        <v>343.09837046000001</v>
      </c>
      <c r="L653" s="87">
        <v>395.88273514999997</v>
      </c>
    </row>
    <row r="654" spans="1:12" ht="12.75" customHeight="1" x14ac:dyDescent="0.2">
      <c r="A654" s="86" t="s">
        <v>177</v>
      </c>
      <c r="B654" s="86">
        <v>21</v>
      </c>
      <c r="C654" s="87">
        <v>534.83691275000001</v>
      </c>
      <c r="D654" s="87">
        <v>531.39038244999995</v>
      </c>
      <c r="E654" s="87">
        <v>0</v>
      </c>
      <c r="F654" s="87">
        <v>53.139038249999999</v>
      </c>
      <c r="G654" s="87">
        <v>132.84759561000001</v>
      </c>
      <c r="H654" s="87">
        <v>265.69519122999998</v>
      </c>
      <c r="I654" s="87">
        <v>0</v>
      </c>
      <c r="J654" s="87">
        <v>292.26471034999997</v>
      </c>
      <c r="K654" s="87">
        <v>345.40374859000002</v>
      </c>
      <c r="L654" s="87">
        <v>398.54278684000002</v>
      </c>
    </row>
    <row r="655" spans="1:12" ht="12.75" customHeight="1" x14ac:dyDescent="0.2">
      <c r="A655" s="86" t="s">
        <v>177</v>
      </c>
      <c r="B655" s="86">
        <v>22</v>
      </c>
      <c r="C655" s="87">
        <v>534.10026400000004</v>
      </c>
      <c r="D655" s="87">
        <v>530.66230273999997</v>
      </c>
      <c r="E655" s="87">
        <v>0</v>
      </c>
      <c r="F655" s="87">
        <v>53.066230269999998</v>
      </c>
      <c r="G655" s="87">
        <v>132.66557569</v>
      </c>
      <c r="H655" s="87">
        <v>265.33115136999999</v>
      </c>
      <c r="I655" s="87">
        <v>0</v>
      </c>
      <c r="J655" s="87">
        <v>291.86426650999999</v>
      </c>
      <c r="K655" s="87">
        <v>344.93049678</v>
      </c>
      <c r="L655" s="87">
        <v>397.99672706000001</v>
      </c>
    </row>
    <row r="656" spans="1:12" ht="12.75" customHeight="1" x14ac:dyDescent="0.2">
      <c r="A656" s="86" t="s">
        <v>177</v>
      </c>
      <c r="B656" s="86">
        <v>23</v>
      </c>
      <c r="C656" s="87">
        <v>576.22636218000002</v>
      </c>
      <c r="D656" s="87">
        <v>572.74661481999999</v>
      </c>
      <c r="E656" s="87">
        <v>0</v>
      </c>
      <c r="F656" s="87">
        <v>57.274661479999999</v>
      </c>
      <c r="G656" s="87">
        <v>143.18665371</v>
      </c>
      <c r="H656" s="87">
        <v>286.37330741</v>
      </c>
      <c r="I656" s="87">
        <v>0</v>
      </c>
      <c r="J656" s="87">
        <v>315.01063814999998</v>
      </c>
      <c r="K656" s="87">
        <v>372.28529963</v>
      </c>
      <c r="L656" s="87">
        <v>429.55996112000003</v>
      </c>
    </row>
    <row r="657" spans="1:12" ht="12.75" customHeight="1" x14ac:dyDescent="0.2">
      <c r="A657" s="86" t="s">
        <v>177</v>
      </c>
      <c r="B657" s="86">
        <v>24</v>
      </c>
      <c r="C657" s="87">
        <v>670.64398545999995</v>
      </c>
      <c r="D657" s="87">
        <v>666.87706536999997</v>
      </c>
      <c r="E657" s="87">
        <v>0</v>
      </c>
      <c r="F657" s="87">
        <v>66.687706539999994</v>
      </c>
      <c r="G657" s="87">
        <v>166.71926633999999</v>
      </c>
      <c r="H657" s="87">
        <v>333.43853268999999</v>
      </c>
      <c r="I657" s="87">
        <v>0</v>
      </c>
      <c r="J657" s="87">
        <v>366.78238594999999</v>
      </c>
      <c r="K657" s="87">
        <v>433.47009249000001</v>
      </c>
      <c r="L657" s="87">
        <v>500.15779902999998</v>
      </c>
    </row>
    <row r="658" spans="1:12" ht="12.75" customHeight="1" x14ac:dyDescent="0.2">
      <c r="A658" s="86" t="s">
        <v>178</v>
      </c>
      <c r="B658" s="86">
        <v>1</v>
      </c>
      <c r="C658" s="87">
        <v>720.91361982000001</v>
      </c>
      <c r="D658" s="87">
        <v>716.71510197999999</v>
      </c>
      <c r="E658" s="87">
        <v>0</v>
      </c>
      <c r="F658" s="87">
        <v>71.6715102</v>
      </c>
      <c r="G658" s="87">
        <v>179.1787755</v>
      </c>
      <c r="H658" s="87">
        <v>358.35755098999999</v>
      </c>
      <c r="I658" s="87">
        <v>0</v>
      </c>
      <c r="J658" s="87">
        <v>394.19330609000002</v>
      </c>
      <c r="K658" s="87">
        <v>465.86481629000002</v>
      </c>
      <c r="L658" s="87">
        <v>537.53632648999996</v>
      </c>
    </row>
    <row r="659" spans="1:12" ht="12.75" customHeight="1" x14ac:dyDescent="0.2">
      <c r="A659" s="86" t="s">
        <v>178</v>
      </c>
      <c r="B659" s="86">
        <v>2</v>
      </c>
      <c r="C659" s="87">
        <v>802.52081571999997</v>
      </c>
      <c r="D659" s="87">
        <v>797.86114380000004</v>
      </c>
      <c r="E659" s="87">
        <v>0</v>
      </c>
      <c r="F659" s="87">
        <v>79.786114380000001</v>
      </c>
      <c r="G659" s="87">
        <v>199.46528595000001</v>
      </c>
      <c r="H659" s="87">
        <v>398.93057190000002</v>
      </c>
      <c r="I659" s="87">
        <v>0</v>
      </c>
      <c r="J659" s="87">
        <v>438.82362909</v>
      </c>
      <c r="K659" s="87">
        <v>518.60974347000001</v>
      </c>
      <c r="L659" s="87">
        <v>598.39585784999997</v>
      </c>
    </row>
    <row r="660" spans="1:12" ht="12.75" customHeight="1" x14ac:dyDescent="0.2">
      <c r="A660" s="86" t="s">
        <v>178</v>
      </c>
      <c r="B660" s="86">
        <v>3</v>
      </c>
      <c r="C660" s="87">
        <v>877.05368343999999</v>
      </c>
      <c r="D660" s="87">
        <v>871.91019045999997</v>
      </c>
      <c r="E660" s="87">
        <v>0</v>
      </c>
      <c r="F660" s="87">
        <v>87.191019049999994</v>
      </c>
      <c r="G660" s="87">
        <v>217.97754762</v>
      </c>
      <c r="H660" s="87">
        <v>435.95509522999998</v>
      </c>
      <c r="I660" s="87">
        <v>0</v>
      </c>
      <c r="J660" s="87">
        <v>479.55060474999999</v>
      </c>
      <c r="K660" s="87">
        <v>566.74162379999996</v>
      </c>
      <c r="L660" s="87">
        <v>653.93264284999998</v>
      </c>
    </row>
    <row r="661" spans="1:12" ht="12.75" customHeight="1" x14ac:dyDescent="0.2">
      <c r="A661" s="86" t="s">
        <v>178</v>
      </c>
      <c r="B661" s="86">
        <v>4</v>
      </c>
      <c r="C661" s="87">
        <v>892.54280771000003</v>
      </c>
      <c r="D661" s="87">
        <v>887.44872743999997</v>
      </c>
      <c r="E661" s="87">
        <v>0</v>
      </c>
      <c r="F661" s="87">
        <v>88.744872740000005</v>
      </c>
      <c r="G661" s="87">
        <v>221.86218185999999</v>
      </c>
      <c r="H661" s="87">
        <v>443.72436371999999</v>
      </c>
      <c r="I661" s="87">
        <v>0</v>
      </c>
      <c r="J661" s="87">
        <v>488.09680008999999</v>
      </c>
      <c r="K661" s="87">
        <v>576.84167284</v>
      </c>
      <c r="L661" s="87">
        <v>665.58654558000001</v>
      </c>
    </row>
    <row r="662" spans="1:12" ht="12.75" customHeight="1" x14ac:dyDescent="0.2">
      <c r="A662" s="86" t="s">
        <v>178</v>
      </c>
      <c r="B662" s="86">
        <v>5</v>
      </c>
      <c r="C662" s="87">
        <v>896.22767689</v>
      </c>
      <c r="D662" s="87">
        <v>891.01348540000004</v>
      </c>
      <c r="E662" s="87">
        <v>0</v>
      </c>
      <c r="F662" s="87">
        <v>89.101348540000004</v>
      </c>
      <c r="G662" s="87">
        <v>222.75337135000001</v>
      </c>
      <c r="H662" s="87">
        <v>445.50674270000002</v>
      </c>
      <c r="I662" s="87">
        <v>0</v>
      </c>
      <c r="J662" s="87">
        <v>490.05741697000002</v>
      </c>
      <c r="K662" s="87">
        <v>579.15876550999997</v>
      </c>
      <c r="L662" s="87">
        <v>668.26011404999997</v>
      </c>
    </row>
    <row r="663" spans="1:12" ht="12.75" customHeight="1" x14ac:dyDescent="0.2">
      <c r="A663" s="86" t="s">
        <v>178</v>
      </c>
      <c r="B663" s="86">
        <v>6</v>
      </c>
      <c r="C663" s="87">
        <v>885.87431756000001</v>
      </c>
      <c r="D663" s="87">
        <v>880.77990192000004</v>
      </c>
      <c r="E663" s="87">
        <v>0</v>
      </c>
      <c r="F663" s="87">
        <v>88.077990189999994</v>
      </c>
      <c r="G663" s="87">
        <v>220.19497548000001</v>
      </c>
      <c r="H663" s="87">
        <v>440.38995096000002</v>
      </c>
      <c r="I663" s="87">
        <v>0</v>
      </c>
      <c r="J663" s="87">
        <v>484.42894605999999</v>
      </c>
      <c r="K663" s="87">
        <v>572.50693624999997</v>
      </c>
      <c r="L663" s="87">
        <v>660.58492644</v>
      </c>
    </row>
    <row r="664" spans="1:12" ht="12.75" customHeight="1" x14ac:dyDescent="0.2">
      <c r="A664" s="86" t="s">
        <v>178</v>
      </c>
      <c r="B664" s="86">
        <v>7</v>
      </c>
      <c r="C664" s="87">
        <v>806.39984479999998</v>
      </c>
      <c r="D664" s="87">
        <v>801.62963778000005</v>
      </c>
      <c r="E664" s="87">
        <v>0</v>
      </c>
      <c r="F664" s="87">
        <v>80.162963779999998</v>
      </c>
      <c r="G664" s="87">
        <v>200.40740944999999</v>
      </c>
      <c r="H664" s="87">
        <v>400.81481889000003</v>
      </c>
      <c r="I664" s="87">
        <v>0</v>
      </c>
      <c r="J664" s="87">
        <v>440.89630077999999</v>
      </c>
      <c r="K664" s="87">
        <v>521.05926455999997</v>
      </c>
      <c r="L664" s="87">
        <v>601.22222834000002</v>
      </c>
    </row>
    <row r="665" spans="1:12" ht="12.75" customHeight="1" x14ac:dyDescent="0.2">
      <c r="A665" s="86" t="s">
        <v>178</v>
      </c>
      <c r="B665" s="86">
        <v>8</v>
      </c>
      <c r="C665" s="87">
        <v>717.05531513000005</v>
      </c>
      <c r="D665" s="87">
        <v>712.67515709999998</v>
      </c>
      <c r="E665" s="87">
        <v>0</v>
      </c>
      <c r="F665" s="87">
        <v>71.267515709999998</v>
      </c>
      <c r="G665" s="87">
        <v>178.16878928</v>
      </c>
      <c r="H665" s="87">
        <v>356.33757854999999</v>
      </c>
      <c r="I665" s="87">
        <v>0</v>
      </c>
      <c r="J665" s="87">
        <v>391.97133640999999</v>
      </c>
      <c r="K665" s="87">
        <v>463.23885211999999</v>
      </c>
      <c r="L665" s="87">
        <v>534.50636783000004</v>
      </c>
    </row>
    <row r="666" spans="1:12" ht="12.75" customHeight="1" x14ac:dyDescent="0.2">
      <c r="A666" s="86" t="s">
        <v>178</v>
      </c>
      <c r="B666" s="86">
        <v>9</v>
      </c>
      <c r="C666" s="87">
        <v>624.49671503000002</v>
      </c>
      <c r="D666" s="87">
        <v>620.63893998000003</v>
      </c>
      <c r="E666" s="87">
        <v>0</v>
      </c>
      <c r="F666" s="87">
        <v>62.063893999999998</v>
      </c>
      <c r="G666" s="87">
        <v>155.15973500000001</v>
      </c>
      <c r="H666" s="87">
        <v>310.31946999000002</v>
      </c>
      <c r="I666" s="87">
        <v>0</v>
      </c>
      <c r="J666" s="87">
        <v>341.35141699000002</v>
      </c>
      <c r="K666" s="87">
        <v>403.41531099000002</v>
      </c>
      <c r="L666" s="87">
        <v>465.47920499000003</v>
      </c>
    </row>
    <row r="667" spans="1:12" ht="12.75" customHeight="1" x14ac:dyDescent="0.2">
      <c r="A667" s="86" t="s">
        <v>178</v>
      </c>
      <c r="B667" s="86">
        <v>10</v>
      </c>
      <c r="C667" s="87">
        <v>544.76310920000003</v>
      </c>
      <c r="D667" s="87">
        <v>542.12631981000004</v>
      </c>
      <c r="E667" s="87">
        <v>0</v>
      </c>
      <c r="F667" s="87">
        <v>54.212631979999998</v>
      </c>
      <c r="G667" s="87">
        <v>135.53157995000001</v>
      </c>
      <c r="H667" s="87">
        <v>271.06315991000002</v>
      </c>
      <c r="I667" s="87">
        <v>0</v>
      </c>
      <c r="J667" s="87">
        <v>298.16947590000001</v>
      </c>
      <c r="K667" s="87">
        <v>352.38210787999998</v>
      </c>
      <c r="L667" s="87">
        <v>406.59473986</v>
      </c>
    </row>
    <row r="668" spans="1:12" ht="12.75" customHeight="1" x14ac:dyDescent="0.2">
      <c r="A668" s="86" t="s">
        <v>178</v>
      </c>
      <c r="B668" s="86">
        <v>11</v>
      </c>
      <c r="C668" s="87">
        <v>491.36356008000001</v>
      </c>
      <c r="D668" s="87">
        <v>488.93134570000001</v>
      </c>
      <c r="E668" s="87">
        <v>0</v>
      </c>
      <c r="F668" s="87">
        <v>48.893134570000001</v>
      </c>
      <c r="G668" s="87">
        <v>122.23283643000001</v>
      </c>
      <c r="H668" s="87">
        <v>244.46567285</v>
      </c>
      <c r="I668" s="87">
        <v>0</v>
      </c>
      <c r="J668" s="87">
        <v>268.91224013999999</v>
      </c>
      <c r="K668" s="87">
        <v>317.80537471000002</v>
      </c>
      <c r="L668" s="87">
        <v>366.69850928</v>
      </c>
    </row>
    <row r="669" spans="1:12" ht="12.75" customHeight="1" x14ac:dyDescent="0.2">
      <c r="A669" s="86" t="s">
        <v>178</v>
      </c>
      <c r="B669" s="86">
        <v>12</v>
      </c>
      <c r="C669" s="87">
        <v>506.45044595000002</v>
      </c>
      <c r="D669" s="87">
        <v>503.36898810999998</v>
      </c>
      <c r="E669" s="87">
        <v>0</v>
      </c>
      <c r="F669" s="87">
        <v>50.336898810000001</v>
      </c>
      <c r="G669" s="87">
        <v>125.84224703</v>
      </c>
      <c r="H669" s="87">
        <v>251.68449405999999</v>
      </c>
      <c r="I669" s="87">
        <v>0</v>
      </c>
      <c r="J669" s="87">
        <v>276.85294346000001</v>
      </c>
      <c r="K669" s="87">
        <v>327.18984226999999</v>
      </c>
      <c r="L669" s="87">
        <v>377.52674108000002</v>
      </c>
    </row>
    <row r="670" spans="1:12" ht="12.75" customHeight="1" x14ac:dyDescent="0.2">
      <c r="A670" s="86" t="s">
        <v>178</v>
      </c>
      <c r="B670" s="86">
        <v>13</v>
      </c>
      <c r="C670" s="87">
        <v>502.03130055000003</v>
      </c>
      <c r="D670" s="87">
        <v>499.09651334</v>
      </c>
      <c r="E670" s="87">
        <v>0</v>
      </c>
      <c r="F670" s="87">
        <v>49.909651330000003</v>
      </c>
      <c r="G670" s="87">
        <v>124.77412834</v>
      </c>
      <c r="H670" s="87">
        <v>249.54825667</v>
      </c>
      <c r="I670" s="87">
        <v>0</v>
      </c>
      <c r="J670" s="87">
        <v>274.50308233999999</v>
      </c>
      <c r="K670" s="87">
        <v>324.41273367000002</v>
      </c>
      <c r="L670" s="87">
        <v>374.32238501</v>
      </c>
    </row>
    <row r="671" spans="1:12" ht="12.75" customHeight="1" x14ac:dyDescent="0.2">
      <c r="A671" s="86" t="s">
        <v>178</v>
      </c>
      <c r="B671" s="86">
        <v>14</v>
      </c>
      <c r="C671" s="87">
        <v>494.52049546000001</v>
      </c>
      <c r="D671" s="87">
        <v>491.41088724000002</v>
      </c>
      <c r="E671" s="87">
        <v>0</v>
      </c>
      <c r="F671" s="87">
        <v>49.141088719999999</v>
      </c>
      <c r="G671" s="87">
        <v>122.85272181000001</v>
      </c>
      <c r="H671" s="87">
        <v>245.70544362000001</v>
      </c>
      <c r="I671" s="87">
        <v>0</v>
      </c>
      <c r="J671" s="87">
        <v>270.27598798000002</v>
      </c>
      <c r="K671" s="87">
        <v>319.41707671</v>
      </c>
      <c r="L671" s="87">
        <v>368.55816542999997</v>
      </c>
    </row>
    <row r="672" spans="1:12" ht="12.75" customHeight="1" x14ac:dyDescent="0.2">
      <c r="A672" s="86" t="s">
        <v>178</v>
      </c>
      <c r="B672" s="86">
        <v>15</v>
      </c>
      <c r="C672" s="87">
        <v>491.46789211999999</v>
      </c>
      <c r="D672" s="87">
        <v>488.13853212999999</v>
      </c>
      <c r="E672" s="87">
        <v>0</v>
      </c>
      <c r="F672" s="87">
        <v>48.813853209999998</v>
      </c>
      <c r="G672" s="87">
        <v>122.03463302999999</v>
      </c>
      <c r="H672" s="87">
        <v>244.06926607</v>
      </c>
      <c r="I672" s="87">
        <v>0</v>
      </c>
      <c r="J672" s="87">
        <v>268.47619266999999</v>
      </c>
      <c r="K672" s="87">
        <v>317.29004587999998</v>
      </c>
      <c r="L672" s="87">
        <v>366.10389909999998</v>
      </c>
    </row>
    <row r="673" spans="1:12" ht="12.75" customHeight="1" x14ac:dyDescent="0.2">
      <c r="A673" s="86" t="s">
        <v>178</v>
      </c>
      <c r="B673" s="86">
        <v>16</v>
      </c>
      <c r="C673" s="87">
        <v>489.93618708999998</v>
      </c>
      <c r="D673" s="87">
        <v>486.93182149</v>
      </c>
      <c r="E673" s="87">
        <v>0</v>
      </c>
      <c r="F673" s="87">
        <v>48.693182149999998</v>
      </c>
      <c r="G673" s="87">
        <v>121.73295537</v>
      </c>
      <c r="H673" s="87">
        <v>243.46591075000001</v>
      </c>
      <c r="I673" s="87">
        <v>0</v>
      </c>
      <c r="J673" s="87">
        <v>267.81250182000002</v>
      </c>
      <c r="K673" s="87">
        <v>316.50568397000001</v>
      </c>
      <c r="L673" s="87">
        <v>365.19886611999999</v>
      </c>
    </row>
    <row r="674" spans="1:12" ht="12.75" customHeight="1" x14ac:dyDescent="0.2">
      <c r="A674" s="86" t="s">
        <v>178</v>
      </c>
      <c r="B674" s="86">
        <v>17</v>
      </c>
      <c r="C674" s="87">
        <v>490.48474481</v>
      </c>
      <c r="D674" s="87">
        <v>487.89117184999998</v>
      </c>
      <c r="E674" s="87">
        <v>0</v>
      </c>
      <c r="F674" s="87">
        <v>48.789117189999999</v>
      </c>
      <c r="G674" s="87">
        <v>121.97279296000001</v>
      </c>
      <c r="H674" s="87">
        <v>243.94558592999999</v>
      </c>
      <c r="I674" s="87">
        <v>0</v>
      </c>
      <c r="J674" s="87">
        <v>268.34014452000002</v>
      </c>
      <c r="K674" s="87">
        <v>317.12926169999997</v>
      </c>
      <c r="L674" s="87">
        <v>365.91837888999999</v>
      </c>
    </row>
    <row r="675" spans="1:12" ht="12.75" customHeight="1" x14ac:dyDescent="0.2">
      <c r="A675" s="86" t="s">
        <v>178</v>
      </c>
      <c r="B675" s="86">
        <v>18</v>
      </c>
      <c r="C675" s="87">
        <v>481.96360357999998</v>
      </c>
      <c r="D675" s="87">
        <v>479.15707678000001</v>
      </c>
      <c r="E675" s="87">
        <v>0</v>
      </c>
      <c r="F675" s="87">
        <v>47.915707679999997</v>
      </c>
      <c r="G675" s="87">
        <v>119.78926920000001</v>
      </c>
      <c r="H675" s="87">
        <v>239.57853839000001</v>
      </c>
      <c r="I675" s="87">
        <v>0</v>
      </c>
      <c r="J675" s="87">
        <v>263.53639222999999</v>
      </c>
      <c r="K675" s="87">
        <v>311.45209991000002</v>
      </c>
      <c r="L675" s="87">
        <v>359.36780758999998</v>
      </c>
    </row>
    <row r="676" spans="1:12" ht="12.75" customHeight="1" x14ac:dyDescent="0.2">
      <c r="A676" s="86" t="s">
        <v>178</v>
      </c>
      <c r="B676" s="86">
        <v>19</v>
      </c>
      <c r="C676" s="87">
        <v>496.40391577999998</v>
      </c>
      <c r="D676" s="87">
        <v>493.37691604999998</v>
      </c>
      <c r="E676" s="87">
        <v>0</v>
      </c>
      <c r="F676" s="87">
        <v>49.33769161</v>
      </c>
      <c r="G676" s="87">
        <v>123.34422901000001</v>
      </c>
      <c r="H676" s="87">
        <v>246.68845802999999</v>
      </c>
      <c r="I676" s="87">
        <v>0</v>
      </c>
      <c r="J676" s="87">
        <v>271.35730382999998</v>
      </c>
      <c r="K676" s="87">
        <v>320.69499543000001</v>
      </c>
      <c r="L676" s="87">
        <v>370.03268703999998</v>
      </c>
    </row>
    <row r="677" spans="1:12" ht="12.75" customHeight="1" x14ac:dyDescent="0.2">
      <c r="A677" s="86" t="s">
        <v>178</v>
      </c>
      <c r="B677" s="86">
        <v>20</v>
      </c>
      <c r="C677" s="87">
        <v>499.25913367999999</v>
      </c>
      <c r="D677" s="87">
        <v>496.21641384999998</v>
      </c>
      <c r="E677" s="87">
        <v>0</v>
      </c>
      <c r="F677" s="87">
        <v>49.621641390000001</v>
      </c>
      <c r="G677" s="87">
        <v>124.05410345999999</v>
      </c>
      <c r="H677" s="87">
        <v>248.10820692999999</v>
      </c>
      <c r="I677" s="87">
        <v>0</v>
      </c>
      <c r="J677" s="87">
        <v>272.91902762000001</v>
      </c>
      <c r="K677" s="87">
        <v>322.54066899999998</v>
      </c>
      <c r="L677" s="87">
        <v>372.16231039000002</v>
      </c>
    </row>
    <row r="678" spans="1:12" ht="12.75" customHeight="1" x14ac:dyDescent="0.2">
      <c r="A678" s="86" t="s">
        <v>178</v>
      </c>
      <c r="B678" s="86">
        <v>21</v>
      </c>
      <c r="C678" s="87">
        <v>494.82228788999998</v>
      </c>
      <c r="D678" s="87">
        <v>491.68239077999999</v>
      </c>
      <c r="E678" s="87">
        <v>0</v>
      </c>
      <c r="F678" s="87">
        <v>49.168239079999999</v>
      </c>
      <c r="G678" s="87">
        <v>122.9205977</v>
      </c>
      <c r="H678" s="87">
        <v>245.84119539</v>
      </c>
      <c r="I678" s="87">
        <v>0</v>
      </c>
      <c r="J678" s="87">
        <v>270.42531493000001</v>
      </c>
      <c r="K678" s="87">
        <v>319.59355400999999</v>
      </c>
      <c r="L678" s="87">
        <v>368.76179309000003</v>
      </c>
    </row>
    <row r="679" spans="1:12" ht="12.75" customHeight="1" x14ac:dyDescent="0.2">
      <c r="A679" s="86" t="s">
        <v>178</v>
      </c>
      <c r="B679" s="86">
        <v>22</v>
      </c>
      <c r="C679" s="87">
        <v>517.51728513</v>
      </c>
      <c r="D679" s="87">
        <v>514.15118748999998</v>
      </c>
      <c r="E679" s="87">
        <v>0</v>
      </c>
      <c r="F679" s="87">
        <v>51.415118749999998</v>
      </c>
      <c r="G679" s="87">
        <v>128.53779686999999</v>
      </c>
      <c r="H679" s="87">
        <v>257.07559375</v>
      </c>
      <c r="I679" s="87">
        <v>0</v>
      </c>
      <c r="J679" s="87">
        <v>282.78315312000001</v>
      </c>
      <c r="K679" s="87">
        <v>334.19827186999999</v>
      </c>
      <c r="L679" s="87">
        <v>385.61339062000002</v>
      </c>
    </row>
    <row r="680" spans="1:12" ht="12.75" customHeight="1" x14ac:dyDescent="0.2">
      <c r="A680" s="86" t="s">
        <v>178</v>
      </c>
      <c r="B680" s="86">
        <v>23</v>
      </c>
      <c r="C680" s="87">
        <v>579.17009388999998</v>
      </c>
      <c r="D680" s="87">
        <v>575.53996981</v>
      </c>
      <c r="E680" s="87">
        <v>0</v>
      </c>
      <c r="F680" s="87">
        <v>57.553996980000001</v>
      </c>
      <c r="G680" s="87">
        <v>143.88499245</v>
      </c>
      <c r="H680" s="87">
        <v>287.76998491000001</v>
      </c>
      <c r="I680" s="87">
        <v>0</v>
      </c>
      <c r="J680" s="87">
        <v>316.54698339999999</v>
      </c>
      <c r="K680" s="87">
        <v>374.10098038000001</v>
      </c>
      <c r="L680" s="87">
        <v>431.65497735999998</v>
      </c>
    </row>
    <row r="681" spans="1:12" ht="12.75" customHeight="1" x14ac:dyDescent="0.2">
      <c r="A681" s="86" t="s">
        <v>178</v>
      </c>
      <c r="B681" s="86">
        <v>24</v>
      </c>
      <c r="C681" s="87">
        <v>666.35108916000001</v>
      </c>
      <c r="D681" s="87">
        <v>662.29501187999995</v>
      </c>
      <c r="E681" s="87">
        <v>0</v>
      </c>
      <c r="F681" s="87">
        <v>66.229501189999993</v>
      </c>
      <c r="G681" s="87">
        <v>165.57375296999999</v>
      </c>
      <c r="H681" s="87">
        <v>331.14750593999997</v>
      </c>
      <c r="I681" s="87">
        <v>0</v>
      </c>
      <c r="J681" s="87">
        <v>364.26225653</v>
      </c>
      <c r="K681" s="87">
        <v>430.49175772000001</v>
      </c>
      <c r="L681" s="87">
        <v>496.72125891000002</v>
      </c>
    </row>
    <row r="682" spans="1:12" ht="12.75" customHeight="1" x14ac:dyDescent="0.2">
      <c r="A682" s="86" t="s">
        <v>179</v>
      </c>
      <c r="B682" s="86">
        <v>1</v>
      </c>
      <c r="C682" s="87">
        <v>742.76476451999997</v>
      </c>
      <c r="D682" s="87">
        <v>738.16565810999998</v>
      </c>
      <c r="E682" s="87">
        <v>0</v>
      </c>
      <c r="F682" s="87">
        <v>73.81656581</v>
      </c>
      <c r="G682" s="87">
        <v>184.54141453</v>
      </c>
      <c r="H682" s="87">
        <v>369.08282905999999</v>
      </c>
      <c r="I682" s="87">
        <v>0</v>
      </c>
      <c r="J682" s="87">
        <v>405.99111196000001</v>
      </c>
      <c r="K682" s="87">
        <v>479.80767777</v>
      </c>
      <c r="L682" s="87">
        <v>553.62424357999998</v>
      </c>
    </row>
    <row r="683" spans="1:12" ht="12.75" customHeight="1" x14ac:dyDescent="0.2">
      <c r="A683" s="86" t="s">
        <v>179</v>
      </c>
      <c r="B683" s="86">
        <v>2</v>
      </c>
      <c r="C683" s="87">
        <v>828.78967225999997</v>
      </c>
      <c r="D683" s="87">
        <v>823.40864970999996</v>
      </c>
      <c r="E683" s="87">
        <v>0</v>
      </c>
      <c r="F683" s="87">
        <v>82.340864969999998</v>
      </c>
      <c r="G683" s="87">
        <v>205.85216242999999</v>
      </c>
      <c r="H683" s="87">
        <v>411.70432485999999</v>
      </c>
      <c r="I683" s="87">
        <v>0</v>
      </c>
      <c r="J683" s="87">
        <v>452.87475733999997</v>
      </c>
      <c r="K683" s="87">
        <v>535.21562230999996</v>
      </c>
      <c r="L683" s="87">
        <v>617.55648728000006</v>
      </c>
    </row>
    <row r="684" spans="1:12" ht="12.75" customHeight="1" x14ac:dyDescent="0.2">
      <c r="A684" s="86" t="s">
        <v>179</v>
      </c>
      <c r="B684" s="86">
        <v>3</v>
      </c>
      <c r="C684" s="87">
        <v>896.78595083000005</v>
      </c>
      <c r="D684" s="87">
        <v>891.13247167999998</v>
      </c>
      <c r="E684" s="87">
        <v>0</v>
      </c>
      <c r="F684" s="87">
        <v>89.113247169999994</v>
      </c>
      <c r="G684" s="87">
        <v>222.78311792</v>
      </c>
      <c r="H684" s="87">
        <v>445.56623583999999</v>
      </c>
      <c r="I684" s="87">
        <v>0</v>
      </c>
      <c r="J684" s="87">
        <v>490.12285942</v>
      </c>
      <c r="K684" s="87">
        <v>579.23610658999996</v>
      </c>
      <c r="L684" s="87">
        <v>668.34935375999999</v>
      </c>
    </row>
    <row r="685" spans="1:12" ht="12.75" customHeight="1" x14ac:dyDescent="0.2">
      <c r="A685" s="86" t="s">
        <v>179</v>
      </c>
      <c r="B685" s="86">
        <v>4</v>
      </c>
      <c r="C685" s="87">
        <v>915.16114758000003</v>
      </c>
      <c r="D685" s="87">
        <v>909.31079394999995</v>
      </c>
      <c r="E685" s="87">
        <v>0</v>
      </c>
      <c r="F685" s="87">
        <v>90.931079400000002</v>
      </c>
      <c r="G685" s="87">
        <v>227.32769848999999</v>
      </c>
      <c r="H685" s="87">
        <v>454.65539697999998</v>
      </c>
      <c r="I685" s="87">
        <v>0</v>
      </c>
      <c r="J685" s="87">
        <v>500.12093666999999</v>
      </c>
      <c r="K685" s="87">
        <v>591.05201607000004</v>
      </c>
      <c r="L685" s="87">
        <v>681.98309545999996</v>
      </c>
    </row>
    <row r="686" spans="1:12" ht="12.75" customHeight="1" x14ac:dyDescent="0.2">
      <c r="A686" s="86" t="s">
        <v>179</v>
      </c>
      <c r="B686" s="86">
        <v>5</v>
      </c>
      <c r="C686" s="87">
        <v>923.20669167000005</v>
      </c>
      <c r="D686" s="87">
        <v>917.51427856999999</v>
      </c>
      <c r="E686" s="87">
        <v>0</v>
      </c>
      <c r="F686" s="87">
        <v>91.751427860000007</v>
      </c>
      <c r="G686" s="87">
        <v>229.37856963999999</v>
      </c>
      <c r="H686" s="87">
        <v>458.75713929</v>
      </c>
      <c r="I686" s="87">
        <v>0</v>
      </c>
      <c r="J686" s="87">
        <v>504.63285321000001</v>
      </c>
      <c r="K686" s="87">
        <v>596.38428107000004</v>
      </c>
      <c r="L686" s="87">
        <v>688.13570892999996</v>
      </c>
    </row>
    <row r="687" spans="1:12" ht="12.75" customHeight="1" x14ac:dyDescent="0.2">
      <c r="A687" s="86" t="s">
        <v>179</v>
      </c>
      <c r="B687" s="86">
        <v>6</v>
      </c>
      <c r="C687" s="87">
        <v>913.08190778000005</v>
      </c>
      <c r="D687" s="87">
        <v>907.97331068999995</v>
      </c>
      <c r="E687" s="87">
        <v>0</v>
      </c>
      <c r="F687" s="87">
        <v>90.797331069999998</v>
      </c>
      <c r="G687" s="87">
        <v>226.99332767000001</v>
      </c>
      <c r="H687" s="87">
        <v>453.98665534999998</v>
      </c>
      <c r="I687" s="87">
        <v>0</v>
      </c>
      <c r="J687" s="87">
        <v>499.38532087999999</v>
      </c>
      <c r="K687" s="87">
        <v>590.18265195000004</v>
      </c>
      <c r="L687" s="87">
        <v>680.97998301999996</v>
      </c>
    </row>
    <row r="688" spans="1:12" ht="12.75" customHeight="1" x14ac:dyDescent="0.2">
      <c r="A688" s="86" t="s">
        <v>179</v>
      </c>
      <c r="B688" s="86">
        <v>7</v>
      </c>
      <c r="C688" s="87">
        <v>834.94706628999995</v>
      </c>
      <c r="D688" s="87">
        <v>830.33339816</v>
      </c>
      <c r="E688" s="87">
        <v>0</v>
      </c>
      <c r="F688" s="87">
        <v>83.033339819999995</v>
      </c>
      <c r="G688" s="87">
        <v>207.58334954</v>
      </c>
      <c r="H688" s="87">
        <v>415.16669908</v>
      </c>
      <c r="I688" s="87">
        <v>0</v>
      </c>
      <c r="J688" s="87">
        <v>456.68336899000002</v>
      </c>
      <c r="K688" s="87">
        <v>539.71670879999999</v>
      </c>
      <c r="L688" s="87">
        <v>622.75004862000003</v>
      </c>
    </row>
    <row r="689" spans="1:12" ht="12.75" customHeight="1" x14ac:dyDescent="0.2">
      <c r="A689" s="86" t="s">
        <v>179</v>
      </c>
      <c r="B689" s="86">
        <v>8</v>
      </c>
      <c r="C689" s="87">
        <v>719.84360974000003</v>
      </c>
      <c r="D689" s="87">
        <v>715.76177012999995</v>
      </c>
      <c r="E689" s="87">
        <v>0</v>
      </c>
      <c r="F689" s="87">
        <v>71.576177009999995</v>
      </c>
      <c r="G689" s="87">
        <v>178.94044253000001</v>
      </c>
      <c r="H689" s="87">
        <v>357.88088506999998</v>
      </c>
      <c r="I689" s="87">
        <v>0</v>
      </c>
      <c r="J689" s="87">
        <v>393.66897356999999</v>
      </c>
      <c r="K689" s="87">
        <v>465.24515057999997</v>
      </c>
      <c r="L689" s="87">
        <v>536.82132760000002</v>
      </c>
    </row>
    <row r="690" spans="1:12" ht="12.75" customHeight="1" x14ac:dyDescent="0.2">
      <c r="A690" s="86" t="s">
        <v>179</v>
      </c>
      <c r="B690" s="86">
        <v>9</v>
      </c>
      <c r="C690" s="87">
        <v>633.86147201000006</v>
      </c>
      <c r="D690" s="87">
        <v>627.27863293999997</v>
      </c>
      <c r="E690" s="87">
        <v>0</v>
      </c>
      <c r="F690" s="87">
        <v>62.727863290000002</v>
      </c>
      <c r="G690" s="87">
        <v>156.81965824</v>
      </c>
      <c r="H690" s="87">
        <v>313.63931646999998</v>
      </c>
      <c r="I690" s="87">
        <v>0</v>
      </c>
      <c r="J690" s="87">
        <v>345.00324812000002</v>
      </c>
      <c r="K690" s="87">
        <v>407.73111140999998</v>
      </c>
      <c r="L690" s="87">
        <v>470.45897471000001</v>
      </c>
    </row>
    <row r="691" spans="1:12" ht="12.75" customHeight="1" x14ac:dyDescent="0.2">
      <c r="A691" s="86" t="s">
        <v>179</v>
      </c>
      <c r="B691" s="86">
        <v>10</v>
      </c>
      <c r="C691" s="87">
        <v>549.95136356</v>
      </c>
      <c r="D691" s="87">
        <v>544.25830342999996</v>
      </c>
      <c r="E691" s="87">
        <v>0</v>
      </c>
      <c r="F691" s="87">
        <v>54.425830339999997</v>
      </c>
      <c r="G691" s="87">
        <v>136.06457585999999</v>
      </c>
      <c r="H691" s="87">
        <v>272.12915171999998</v>
      </c>
      <c r="I691" s="87">
        <v>0</v>
      </c>
      <c r="J691" s="87">
        <v>299.34206689000001</v>
      </c>
      <c r="K691" s="87">
        <v>353.76789723000002</v>
      </c>
      <c r="L691" s="87">
        <v>408.19372757000002</v>
      </c>
    </row>
    <row r="692" spans="1:12" ht="12.75" customHeight="1" x14ac:dyDescent="0.2">
      <c r="A692" s="86" t="s">
        <v>179</v>
      </c>
      <c r="B692" s="86">
        <v>11</v>
      </c>
      <c r="C692" s="87">
        <v>490.48830499000002</v>
      </c>
      <c r="D692" s="87">
        <v>485.50289153</v>
      </c>
      <c r="E692" s="87">
        <v>0</v>
      </c>
      <c r="F692" s="87">
        <v>48.550289149999998</v>
      </c>
      <c r="G692" s="87">
        <v>121.37572288</v>
      </c>
      <c r="H692" s="87">
        <v>242.75144577</v>
      </c>
      <c r="I692" s="87">
        <v>0</v>
      </c>
      <c r="J692" s="87">
        <v>267.02659033999998</v>
      </c>
      <c r="K692" s="87">
        <v>315.57687949000001</v>
      </c>
      <c r="L692" s="87">
        <v>364.12716864999999</v>
      </c>
    </row>
    <row r="693" spans="1:12" ht="12.75" customHeight="1" x14ac:dyDescent="0.2">
      <c r="A693" s="86" t="s">
        <v>179</v>
      </c>
      <c r="B693" s="86">
        <v>12</v>
      </c>
      <c r="C693" s="87">
        <v>475.40748177</v>
      </c>
      <c r="D693" s="87">
        <v>470.79113262999999</v>
      </c>
      <c r="E693" s="87">
        <v>0</v>
      </c>
      <c r="F693" s="87">
        <v>47.07911326</v>
      </c>
      <c r="G693" s="87">
        <v>117.69778316</v>
      </c>
      <c r="H693" s="87">
        <v>235.39556632</v>
      </c>
      <c r="I693" s="87">
        <v>0</v>
      </c>
      <c r="J693" s="87">
        <v>258.93512294999999</v>
      </c>
      <c r="K693" s="87">
        <v>306.01423620999998</v>
      </c>
      <c r="L693" s="87">
        <v>353.09334947000002</v>
      </c>
    </row>
    <row r="694" spans="1:12" ht="12.75" customHeight="1" x14ac:dyDescent="0.2">
      <c r="A694" s="86" t="s">
        <v>179</v>
      </c>
      <c r="B694" s="86">
        <v>13</v>
      </c>
      <c r="C694" s="87">
        <v>485.14343707</v>
      </c>
      <c r="D694" s="87">
        <v>480.28084331000002</v>
      </c>
      <c r="E694" s="87">
        <v>0</v>
      </c>
      <c r="F694" s="87">
        <v>48.028084329999999</v>
      </c>
      <c r="G694" s="87">
        <v>120.07021082999999</v>
      </c>
      <c r="H694" s="87">
        <v>240.14042165999999</v>
      </c>
      <c r="I694" s="87">
        <v>0</v>
      </c>
      <c r="J694" s="87">
        <v>264.15446381999999</v>
      </c>
      <c r="K694" s="87">
        <v>312.18254815</v>
      </c>
      <c r="L694" s="87">
        <v>360.21063248000002</v>
      </c>
    </row>
    <row r="695" spans="1:12" ht="12.75" customHeight="1" x14ac:dyDescent="0.2">
      <c r="A695" s="86" t="s">
        <v>179</v>
      </c>
      <c r="B695" s="86">
        <v>14</v>
      </c>
      <c r="C695" s="87">
        <v>487.99978363999998</v>
      </c>
      <c r="D695" s="87">
        <v>482.95669113000002</v>
      </c>
      <c r="E695" s="87">
        <v>0</v>
      </c>
      <c r="F695" s="87">
        <v>48.295669109999999</v>
      </c>
      <c r="G695" s="87">
        <v>120.73917278</v>
      </c>
      <c r="H695" s="87">
        <v>241.47834556999999</v>
      </c>
      <c r="I695" s="87">
        <v>0</v>
      </c>
      <c r="J695" s="87">
        <v>265.62618012000001</v>
      </c>
      <c r="K695" s="87">
        <v>313.92184923000002</v>
      </c>
      <c r="L695" s="87">
        <v>362.21751834999998</v>
      </c>
    </row>
    <row r="696" spans="1:12" ht="12.75" customHeight="1" x14ac:dyDescent="0.2">
      <c r="A696" s="86" t="s">
        <v>179</v>
      </c>
      <c r="B696" s="86">
        <v>15</v>
      </c>
      <c r="C696" s="87">
        <v>491.81670867000003</v>
      </c>
      <c r="D696" s="87">
        <v>486.55345503000001</v>
      </c>
      <c r="E696" s="87">
        <v>0</v>
      </c>
      <c r="F696" s="87">
        <v>48.655345500000003</v>
      </c>
      <c r="G696" s="87">
        <v>121.63836376</v>
      </c>
      <c r="H696" s="87">
        <v>243.27672752000001</v>
      </c>
      <c r="I696" s="87">
        <v>0</v>
      </c>
      <c r="J696" s="87">
        <v>267.60440026999999</v>
      </c>
      <c r="K696" s="87">
        <v>316.25974576999999</v>
      </c>
      <c r="L696" s="87">
        <v>364.91509127</v>
      </c>
    </row>
    <row r="697" spans="1:12" ht="12.75" customHeight="1" x14ac:dyDescent="0.2">
      <c r="A697" s="86" t="s">
        <v>179</v>
      </c>
      <c r="B697" s="86">
        <v>16</v>
      </c>
      <c r="C697" s="87">
        <v>495.42216767000002</v>
      </c>
      <c r="D697" s="87">
        <v>490.59560818</v>
      </c>
      <c r="E697" s="87">
        <v>0</v>
      </c>
      <c r="F697" s="87">
        <v>49.059560820000002</v>
      </c>
      <c r="G697" s="87">
        <v>122.64890205</v>
      </c>
      <c r="H697" s="87">
        <v>245.29780409</v>
      </c>
      <c r="I697" s="87">
        <v>0</v>
      </c>
      <c r="J697" s="87">
        <v>269.8275845</v>
      </c>
      <c r="K697" s="87">
        <v>318.88714532</v>
      </c>
      <c r="L697" s="87">
        <v>367.94670614</v>
      </c>
    </row>
    <row r="698" spans="1:12" ht="12.75" customHeight="1" x14ac:dyDescent="0.2">
      <c r="A698" s="86" t="s">
        <v>179</v>
      </c>
      <c r="B698" s="86">
        <v>17</v>
      </c>
      <c r="C698" s="87">
        <v>506.39147717999998</v>
      </c>
      <c r="D698" s="87">
        <v>501.07448125000002</v>
      </c>
      <c r="E698" s="87">
        <v>0</v>
      </c>
      <c r="F698" s="87">
        <v>50.107448130000002</v>
      </c>
      <c r="G698" s="87">
        <v>125.26862031</v>
      </c>
      <c r="H698" s="87">
        <v>250.53724063000001</v>
      </c>
      <c r="I698" s="87">
        <v>0</v>
      </c>
      <c r="J698" s="87">
        <v>275.59096469000002</v>
      </c>
      <c r="K698" s="87">
        <v>325.69841280999998</v>
      </c>
      <c r="L698" s="87">
        <v>375.80586094</v>
      </c>
    </row>
    <row r="699" spans="1:12" ht="12.75" customHeight="1" x14ac:dyDescent="0.2">
      <c r="A699" s="86" t="s">
        <v>179</v>
      </c>
      <c r="B699" s="86">
        <v>18</v>
      </c>
      <c r="C699" s="87">
        <v>507.55940977</v>
      </c>
      <c r="D699" s="87">
        <v>501.46923356999997</v>
      </c>
      <c r="E699" s="87">
        <v>0</v>
      </c>
      <c r="F699" s="87">
        <v>50.146923360000002</v>
      </c>
      <c r="G699" s="87">
        <v>125.36730839000001</v>
      </c>
      <c r="H699" s="87">
        <v>250.73461678999999</v>
      </c>
      <c r="I699" s="87">
        <v>0</v>
      </c>
      <c r="J699" s="87">
        <v>275.80807845999999</v>
      </c>
      <c r="K699" s="87">
        <v>325.95500182000001</v>
      </c>
      <c r="L699" s="87">
        <v>376.10192518000002</v>
      </c>
    </row>
    <row r="700" spans="1:12" ht="12.75" customHeight="1" x14ac:dyDescent="0.2">
      <c r="A700" s="86" t="s">
        <v>179</v>
      </c>
      <c r="B700" s="86">
        <v>19</v>
      </c>
      <c r="C700" s="87">
        <v>529.48687098000005</v>
      </c>
      <c r="D700" s="87">
        <v>522.53651941999999</v>
      </c>
      <c r="E700" s="87">
        <v>0</v>
      </c>
      <c r="F700" s="87">
        <v>52.253651939999997</v>
      </c>
      <c r="G700" s="87">
        <v>130.63412986</v>
      </c>
      <c r="H700" s="87">
        <v>261.26825971</v>
      </c>
      <c r="I700" s="87">
        <v>0</v>
      </c>
      <c r="J700" s="87">
        <v>287.39508568000002</v>
      </c>
      <c r="K700" s="87">
        <v>339.64873762000002</v>
      </c>
      <c r="L700" s="87">
        <v>391.90238957000003</v>
      </c>
    </row>
    <row r="701" spans="1:12" ht="12.75" customHeight="1" x14ac:dyDescent="0.2">
      <c r="A701" s="86" t="s">
        <v>179</v>
      </c>
      <c r="B701" s="86">
        <v>20</v>
      </c>
      <c r="C701" s="87">
        <v>530.55920025</v>
      </c>
      <c r="D701" s="87">
        <v>523.36861192000003</v>
      </c>
      <c r="E701" s="87">
        <v>0</v>
      </c>
      <c r="F701" s="87">
        <v>52.33686119</v>
      </c>
      <c r="G701" s="87">
        <v>130.84215298000001</v>
      </c>
      <c r="H701" s="87">
        <v>261.68430596000002</v>
      </c>
      <c r="I701" s="87">
        <v>0</v>
      </c>
      <c r="J701" s="87">
        <v>287.85273655999998</v>
      </c>
      <c r="K701" s="87">
        <v>340.18959775000002</v>
      </c>
      <c r="L701" s="87">
        <v>392.52645894</v>
      </c>
    </row>
    <row r="702" spans="1:12" ht="12.75" customHeight="1" x14ac:dyDescent="0.2">
      <c r="A702" s="86" t="s">
        <v>179</v>
      </c>
      <c r="B702" s="86">
        <v>21</v>
      </c>
      <c r="C702" s="87">
        <v>527.01696651999998</v>
      </c>
      <c r="D702" s="87">
        <v>519.45269793</v>
      </c>
      <c r="E702" s="87">
        <v>0</v>
      </c>
      <c r="F702" s="87">
        <v>51.945269789999998</v>
      </c>
      <c r="G702" s="87">
        <v>129.86317448</v>
      </c>
      <c r="H702" s="87">
        <v>259.72634897</v>
      </c>
      <c r="I702" s="87">
        <v>0</v>
      </c>
      <c r="J702" s="87">
        <v>285.69898386</v>
      </c>
      <c r="K702" s="87">
        <v>337.64425365</v>
      </c>
      <c r="L702" s="87">
        <v>389.58952345</v>
      </c>
    </row>
    <row r="703" spans="1:12" ht="12.75" customHeight="1" x14ac:dyDescent="0.2">
      <c r="A703" s="86" t="s">
        <v>179</v>
      </c>
      <c r="B703" s="86">
        <v>22</v>
      </c>
      <c r="C703" s="87">
        <v>545.38265802000001</v>
      </c>
      <c r="D703" s="87">
        <v>537.67949034000003</v>
      </c>
      <c r="E703" s="87">
        <v>0</v>
      </c>
      <c r="F703" s="87">
        <v>53.767949029999997</v>
      </c>
      <c r="G703" s="87">
        <v>134.41987259000001</v>
      </c>
      <c r="H703" s="87">
        <v>268.83974517000001</v>
      </c>
      <c r="I703" s="87">
        <v>0</v>
      </c>
      <c r="J703" s="87">
        <v>295.72371969</v>
      </c>
      <c r="K703" s="87">
        <v>349.49166872000001</v>
      </c>
      <c r="L703" s="87">
        <v>403.25961776000003</v>
      </c>
    </row>
    <row r="704" spans="1:12" ht="12.75" customHeight="1" x14ac:dyDescent="0.2">
      <c r="A704" s="86" t="s">
        <v>179</v>
      </c>
      <c r="B704" s="86">
        <v>23</v>
      </c>
      <c r="C704" s="87">
        <v>595.57930071999999</v>
      </c>
      <c r="D704" s="87">
        <v>587.18686262000006</v>
      </c>
      <c r="E704" s="87">
        <v>0</v>
      </c>
      <c r="F704" s="87">
        <v>58.718686259999998</v>
      </c>
      <c r="G704" s="87">
        <v>146.79671565999999</v>
      </c>
      <c r="H704" s="87">
        <v>293.59343131000003</v>
      </c>
      <c r="I704" s="87">
        <v>0</v>
      </c>
      <c r="J704" s="87">
        <v>322.95277443999998</v>
      </c>
      <c r="K704" s="87">
        <v>381.67146070000001</v>
      </c>
      <c r="L704" s="87">
        <v>440.39014696999999</v>
      </c>
    </row>
    <row r="705" spans="1:12" ht="12.75" customHeight="1" x14ac:dyDescent="0.2">
      <c r="A705" s="86" t="s">
        <v>179</v>
      </c>
      <c r="B705" s="86">
        <v>24</v>
      </c>
      <c r="C705" s="87">
        <v>677.48327565</v>
      </c>
      <c r="D705" s="87">
        <v>668.26295857000002</v>
      </c>
      <c r="E705" s="87">
        <v>0</v>
      </c>
      <c r="F705" s="87">
        <v>66.826295860000002</v>
      </c>
      <c r="G705" s="87">
        <v>167.06573964</v>
      </c>
      <c r="H705" s="87">
        <v>334.13147929000002</v>
      </c>
      <c r="I705" s="87">
        <v>0</v>
      </c>
      <c r="J705" s="87">
        <v>367.54462720999999</v>
      </c>
      <c r="K705" s="87">
        <v>434.37092307</v>
      </c>
      <c r="L705" s="87">
        <v>501.19721893000002</v>
      </c>
    </row>
    <row r="706" spans="1:12" ht="12.75" customHeight="1" x14ac:dyDescent="0.2">
      <c r="A706" s="86" t="s">
        <v>180</v>
      </c>
      <c r="B706" s="86">
        <v>1</v>
      </c>
      <c r="C706" s="87">
        <v>717.27014843999996</v>
      </c>
      <c r="D706" s="87">
        <v>707.39509122000004</v>
      </c>
      <c r="E706" s="87">
        <v>0</v>
      </c>
      <c r="F706" s="87">
        <v>70.739509119999994</v>
      </c>
      <c r="G706" s="87">
        <v>176.84877281000001</v>
      </c>
      <c r="H706" s="87">
        <v>353.69754561000002</v>
      </c>
      <c r="I706" s="87">
        <v>0</v>
      </c>
      <c r="J706" s="87">
        <v>389.06730017000001</v>
      </c>
      <c r="K706" s="87">
        <v>459.80680928999999</v>
      </c>
      <c r="L706" s="87">
        <v>530.54631842000003</v>
      </c>
    </row>
    <row r="707" spans="1:12" ht="12.75" customHeight="1" x14ac:dyDescent="0.2">
      <c r="A707" s="86" t="s">
        <v>180</v>
      </c>
      <c r="B707" s="86">
        <v>2</v>
      </c>
      <c r="C707" s="87">
        <v>802.70829775000004</v>
      </c>
      <c r="D707" s="87">
        <v>791.24737109</v>
      </c>
      <c r="E707" s="87">
        <v>0</v>
      </c>
      <c r="F707" s="87">
        <v>79.124737109999998</v>
      </c>
      <c r="G707" s="87">
        <v>197.81184277</v>
      </c>
      <c r="H707" s="87">
        <v>395.62368555</v>
      </c>
      <c r="I707" s="87">
        <v>0</v>
      </c>
      <c r="J707" s="87">
        <v>435.18605409999998</v>
      </c>
      <c r="K707" s="87">
        <v>514.31079121000005</v>
      </c>
      <c r="L707" s="87">
        <v>593.43552832</v>
      </c>
    </row>
    <row r="708" spans="1:12" ht="12.75" customHeight="1" x14ac:dyDescent="0.2">
      <c r="A708" s="86" t="s">
        <v>180</v>
      </c>
      <c r="B708" s="86">
        <v>3</v>
      </c>
      <c r="C708" s="87">
        <v>854.71419317000004</v>
      </c>
      <c r="D708" s="87">
        <v>842.90990207000004</v>
      </c>
      <c r="E708" s="87">
        <v>0</v>
      </c>
      <c r="F708" s="87">
        <v>84.290990210000004</v>
      </c>
      <c r="G708" s="87">
        <v>210.72747552000001</v>
      </c>
      <c r="H708" s="87">
        <v>421.45495104000003</v>
      </c>
      <c r="I708" s="87">
        <v>0</v>
      </c>
      <c r="J708" s="87">
        <v>463.60044613999997</v>
      </c>
      <c r="K708" s="87">
        <v>547.89143635000005</v>
      </c>
      <c r="L708" s="87">
        <v>632.18242654999995</v>
      </c>
    </row>
    <row r="709" spans="1:12" ht="12.75" customHeight="1" x14ac:dyDescent="0.2">
      <c r="A709" s="86" t="s">
        <v>180</v>
      </c>
      <c r="B709" s="86">
        <v>4</v>
      </c>
      <c r="C709" s="87">
        <v>869.52005265000003</v>
      </c>
      <c r="D709" s="87">
        <v>857.07741919</v>
      </c>
      <c r="E709" s="87">
        <v>0</v>
      </c>
      <c r="F709" s="87">
        <v>85.707741920000004</v>
      </c>
      <c r="G709" s="87">
        <v>214.2693548</v>
      </c>
      <c r="H709" s="87">
        <v>428.5387096</v>
      </c>
      <c r="I709" s="87">
        <v>0</v>
      </c>
      <c r="J709" s="87">
        <v>471.39258054999999</v>
      </c>
      <c r="K709" s="87">
        <v>557.10032247000004</v>
      </c>
      <c r="L709" s="87">
        <v>642.80806439000003</v>
      </c>
    </row>
    <row r="710" spans="1:12" ht="12.75" customHeight="1" x14ac:dyDescent="0.2">
      <c r="A710" s="86" t="s">
        <v>180</v>
      </c>
      <c r="B710" s="86">
        <v>5</v>
      </c>
      <c r="C710" s="87">
        <v>881.88551460999997</v>
      </c>
      <c r="D710" s="87">
        <v>869.48189687000001</v>
      </c>
      <c r="E710" s="87">
        <v>0</v>
      </c>
      <c r="F710" s="87">
        <v>86.948189690000007</v>
      </c>
      <c r="G710" s="87">
        <v>217.37047422000001</v>
      </c>
      <c r="H710" s="87">
        <v>434.74094844000001</v>
      </c>
      <c r="I710" s="87">
        <v>0</v>
      </c>
      <c r="J710" s="87">
        <v>478.21504327999997</v>
      </c>
      <c r="K710" s="87">
        <v>565.16323296999997</v>
      </c>
      <c r="L710" s="87">
        <v>652.11142265000001</v>
      </c>
    </row>
    <row r="711" spans="1:12" ht="12.75" customHeight="1" x14ac:dyDescent="0.2">
      <c r="A711" s="86" t="s">
        <v>180</v>
      </c>
      <c r="B711" s="86">
        <v>6</v>
      </c>
      <c r="C711" s="87">
        <v>881.18039926999995</v>
      </c>
      <c r="D711" s="87">
        <v>871.59020129999999</v>
      </c>
      <c r="E711" s="87">
        <v>0</v>
      </c>
      <c r="F711" s="87">
        <v>87.159020130000002</v>
      </c>
      <c r="G711" s="87">
        <v>217.89755033</v>
      </c>
      <c r="H711" s="87">
        <v>435.79510064999999</v>
      </c>
      <c r="I711" s="87">
        <v>0</v>
      </c>
      <c r="J711" s="87">
        <v>479.37461072000002</v>
      </c>
      <c r="K711" s="87">
        <v>566.53363085000001</v>
      </c>
      <c r="L711" s="87">
        <v>653.69265098000005</v>
      </c>
    </row>
    <row r="712" spans="1:12" ht="12.75" customHeight="1" x14ac:dyDescent="0.2">
      <c r="A712" s="86" t="s">
        <v>180</v>
      </c>
      <c r="B712" s="86">
        <v>7</v>
      </c>
      <c r="C712" s="87">
        <v>846.23184806999996</v>
      </c>
      <c r="D712" s="87">
        <v>839.29619943</v>
      </c>
      <c r="E712" s="87">
        <v>0</v>
      </c>
      <c r="F712" s="87">
        <v>83.929619939999995</v>
      </c>
      <c r="G712" s="87">
        <v>209.82404986</v>
      </c>
      <c r="H712" s="87">
        <v>419.64809972</v>
      </c>
      <c r="I712" s="87">
        <v>0</v>
      </c>
      <c r="J712" s="87">
        <v>461.61290968999998</v>
      </c>
      <c r="K712" s="87">
        <v>545.54252962999999</v>
      </c>
      <c r="L712" s="87">
        <v>629.47214957000006</v>
      </c>
    </row>
    <row r="713" spans="1:12" ht="12.75" customHeight="1" x14ac:dyDescent="0.2">
      <c r="A713" s="86" t="s">
        <v>180</v>
      </c>
      <c r="B713" s="86">
        <v>8</v>
      </c>
      <c r="C713" s="87">
        <v>761.23347833000003</v>
      </c>
      <c r="D713" s="87">
        <v>756.30555151999999</v>
      </c>
      <c r="E713" s="87">
        <v>0</v>
      </c>
      <c r="F713" s="87">
        <v>75.630555150000006</v>
      </c>
      <c r="G713" s="87">
        <v>189.07638788</v>
      </c>
      <c r="H713" s="87">
        <v>378.15277576</v>
      </c>
      <c r="I713" s="87">
        <v>0</v>
      </c>
      <c r="J713" s="87">
        <v>415.96805333999998</v>
      </c>
      <c r="K713" s="87">
        <v>491.59860849</v>
      </c>
      <c r="L713" s="87">
        <v>567.22916364000002</v>
      </c>
    </row>
    <row r="714" spans="1:12" ht="12.75" customHeight="1" x14ac:dyDescent="0.2">
      <c r="A714" s="86" t="s">
        <v>180</v>
      </c>
      <c r="B714" s="86">
        <v>9</v>
      </c>
      <c r="C714" s="87">
        <v>678.63305400000002</v>
      </c>
      <c r="D714" s="87">
        <v>673.86677043999998</v>
      </c>
      <c r="E714" s="87">
        <v>0</v>
      </c>
      <c r="F714" s="87">
        <v>67.386677039999995</v>
      </c>
      <c r="G714" s="87">
        <v>168.46669261</v>
      </c>
      <c r="H714" s="87">
        <v>336.93338521999999</v>
      </c>
      <c r="I714" s="87">
        <v>0</v>
      </c>
      <c r="J714" s="87">
        <v>370.62672373999999</v>
      </c>
      <c r="K714" s="87">
        <v>438.01340078999999</v>
      </c>
      <c r="L714" s="87">
        <v>505.40007782999999</v>
      </c>
    </row>
    <row r="715" spans="1:12" ht="12.75" customHeight="1" x14ac:dyDescent="0.2">
      <c r="A715" s="86" t="s">
        <v>180</v>
      </c>
      <c r="B715" s="86">
        <v>10</v>
      </c>
      <c r="C715" s="87">
        <v>597.77992468000002</v>
      </c>
      <c r="D715" s="87">
        <v>593.68133737000005</v>
      </c>
      <c r="E715" s="87">
        <v>0</v>
      </c>
      <c r="F715" s="87">
        <v>59.368133739999998</v>
      </c>
      <c r="G715" s="87">
        <v>148.42033434000001</v>
      </c>
      <c r="H715" s="87">
        <v>296.84066868999997</v>
      </c>
      <c r="I715" s="87">
        <v>0</v>
      </c>
      <c r="J715" s="87">
        <v>326.52473555</v>
      </c>
      <c r="K715" s="87">
        <v>385.89286929000002</v>
      </c>
      <c r="L715" s="87">
        <v>445.26100302999998</v>
      </c>
    </row>
    <row r="716" spans="1:12" ht="12.75" customHeight="1" x14ac:dyDescent="0.2">
      <c r="A716" s="86" t="s">
        <v>180</v>
      </c>
      <c r="B716" s="86">
        <v>11</v>
      </c>
      <c r="C716" s="87">
        <v>536.18336959999999</v>
      </c>
      <c r="D716" s="87">
        <v>532.87437149000004</v>
      </c>
      <c r="E716" s="87">
        <v>0</v>
      </c>
      <c r="F716" s="87">
        <v>53.287437150000002</v>
      </c>
      <c r="G716" s="87">
        <v>133.21859287000001</v>
      </c>
      <c r="H716" s="87">
        <v>266.43718575000003</v>
      </c>
      <c r="I716" s="87">
        <v>0</v>
      </c>
      <c r="J716" s="87">
        <v>293.08090432</v>
      </c>
      <c r="K716" s="87">
        <v>346.36834147000002</v>
      </c>
      <c r="L716" s="87">
        <v>399.65577861999998</v>
      </c>
    </row>
    <row r="717" spans="1:12" ht="12.75" customHeight="1" x14ac:dyDescent="0.2">
      <c r="A717" s="86" t="s">
        <v>180</v>
      </c>
      <c r="B717" s="86">
        <v>12</v>
      </c>
      <c r="C717" s="87">
        <v>514.12768583000002</v>
      </c>
      <c r="D717" s="87">
        <v>511.08180813000001</v>
      </c>
      <c r="E717" s="87">
        <v>0</v>
      </c>
      <c r="F717" s="87">
        <v>51.10818081</v>
      </c>
      <c r="G717" s="87">
        <v>127.77045203</v>
      </c>
      <c r="H717" s="87">
        <v>255.54090407000001</v>
      </c>
      <c r="I717" s="87">
        <v>0</v>
      </c>
      <c r="J717" s="87">
        <v>281.09499447000002</v>
      </c>
      <c r="K717" s="87">
        <v>332.20317527999998</v>
      </c>
      <c r="L717" s="87">
        <v>383.31135610000001</v>
      </c>
    </row>
    <row r="718" spans="1:12" ht="12.75" customHeight="1" x14ac:dyDescent="0.2">
      <c r="A718" s="86" t="s">
        <v>180</v>
      </c>
      <c r="B718" s="86">
        <v>13</v>
      </c>
      <c r="C718" s="87">
        <v>528.82220030999997</v>
      </c>
      <c r="D718" s="87">
        <v>525.72621842000001</v>
      </c>
      <c r="E718" s="87">
        <v>0</v>
      </c>
      <c r="F718" s="87">
        <v>52.572621839999996</v>
      </c>
      <c r="G718" s="87">
        <v>131.43155461000001</v>
      </c>
      <c r="H718" s="87">
        <v>262.86310921</v>
      </c>
      <c r="I718" s="87">
        <v>0</v>
      </c>
      <c r="J718" s="87">
        <v>289.14942013000001</v>
      </c>
      <c r="K718" s="87">
        <v>341.72204197000002</v>
      </c>
      <c r="L718" s="87">
        <v>394.29466381999998</v>
      </c>
    </row>
    <row r="719" spans="1:12" ht="12.75" customHeight="1" x14ac:dyDescent="0.2">
      <c r="A719" s="86" t="s">
        <v>180</v>
      </c>
      <c r="B719" s="86">
        <v>14</v>
      </c>
      <c r="C719" s="87">
        <v>519.32390206000002</v>
      </c>
      <c r="D719" s="87">
        <v>516.07002881000005</v>
      </c>
      <c r="E719" s="87">
        <v>0</v>
      </c>
      <c r="F719" s="87">
        <v>51.607002880000003</v>
      </c>
      <c r="G719" s="87">
        <v>129.01750720000001</v>
      </c>
      <c r="H719" s="87">
        <v>258.03501440999997</v>
      </c>
      <c r="I719" s="87">
        <v>0</v>
      </c>
      <c r="J719" s="87">
        <v>283.83851585000002</v>
      </c>
      <c r="K719" s="87">
        <v>335.44551873</v>
      </c>
      <c r="L719" s="87">
        <v>387.05252160999999</v>
      </c>
    </row>
    <row r="720" spans="1:12" ht="12.75" customHeight="1" x14ac:dyDescent="0.2">
      <c r="A720" s="86" t="s">
        <v>180</v>
      </c>
      <c r="B720" s="86">
        <v>15</v>
      </c>
      <c r="C720" s="87">
        <v>530.66893776999996</v>
      </c>
      <c r="D720" s="87">
        <v>527.72403598999995</v>
      </c>
      <c r="E720" s="87">
        <v>0</v>
      </c>
      <c r="F720" s="87">
        <v>52.772403599999997</v>
      </c>
      <c r="G720" s="87">
        <v>131.93100899999999</v>
      </c>
      <c r="H720" s="87">
        <v>263.86201799999998</v>
      </c>
      <c r="I720" s="87">
        <v>0</v>
      </c>
      <c r="J720" s="87">
        <v>290.24821979000001</v>
      </c>
      <c r="K720" s="87">
        <v>343.02062339000003</v>
      </c>
      <c r="L720" s="87">
        <v>395.79302698999999</v>
      </c>
    </row>
    <row r="721" spans="1:12" ht="12.75" customHeight="1" x14ac:dyDescent="0.2">
      <c r="A721" s="86" t="s">
        <v>180</v>
      </c>
      <c r="B721" s="86">
        <v>16</v>
      </c>
      <c r="C721" s="87">
        <v>531.18624855999997</v>
      </c>
      <c r="D721" s="87">
        <v>528.17578216000004</v>
      </c>
      <c r="E721" s="87">
        <v>0</v>
      </c>
      <c r="F721" s="87">
        <v>52.817578220000001</v>
      </c>
      <c r="G721" s="87">
        <v>132.04394554000001</v>
      </c>
      <c r="H721" s="87">
        <v>264.08789108000002</v>
      </c>
      <c r="I721" s="87">
        <v>0</v>
      </c>
      <c r="J721" s="87">
        <v>290.49668019000001</v>
      </c>
      <c r="K721" s="87">
        <v>343.31425840000003</v>
      </c>
      <c r="L721" s="87">
        <v>396.13183662</v>
      </c>
    </row>
    <row r="722" spans="1:12" ht="12.75" customHeight="1" x14ac:dyDescent="0.2">
      <c r="A722" s="86" t="s">
        <v>180</v>
      </c>
      <c r="B722" s="86">
        <v>17</v>
      </c>
      <c r="C722" s="87">
        <v>530.96272791000001</v>
      </c>
      <c r="D722" s="87">
        <v>527.72028995000005</v>
      </c>
      <c r="E722" s="87">
        <v>0</v>
      </c>
      <c r="F722" s="87">
        <v>52.772029000000003</v>
      </c>
      <c r="G722" s="87">
        <v>131.93007248999999</v>
      </c>
      <c r="H722" s="87">
        <v>263.86014497999997</v>
      </c>
      <c r="I722" s="87">
        <v>0</v>
      </c>
      <c r="J722" s="87">
        <v>290.24615947000001</v>
      </c>
      <c r="K722" s="87">
        <v>343.01818846999998</v>
      </c>
      <c r="L722" s="87">
        <v>395.79021746000001</v>
      </c>
    </row>
    <row r="723" spans="1:12" ht="12.75" customHeight="1" x14ac:dyDescent="0.2">
      <c r="A723" s="86" t="s">
        <v>180</v>
      </c>
      <c r="B723" s="86">
        <v>18</v>
      </c>
      <c r="C723" s="87">
        <v>516.05022911000003</v>
      </c>
      <c r="D723" s="87">
        <v>512.83146332000001</v>
      </c>
      <c r="E723" s="87">
        <v>0</v>
      </c>
      <c r="F723" s="87">
        <v>51.283146330000001</v>
      </c>
      <c r="G723" s="87">
        <v>128.20786583</v>
      </c>
      <c r="H723" s="87">
        <v>256.41573166000001</v>
      </c>
      <c r="I723" s="87">
        <v>0</v>
      </c>
      <c r="J723" s="87">
        <v>282.05730483000002</v>
      </c>
      <c r="K723" s="87">
        <v>333.34045115999999</v>
      </c>
      <c r="L723" s="87">
        <v>384.62359749000001</v>
      </c>
    </row>
    <row r="724" spans="1:12" ht="12.75" customHeight="1" x14ac:dyDescent="0.2">
      <c r="A724" s="86" t="s">
        <v>180</v>
      </c>
      <c r="B724" s="86">
        <v>19</v>
      </c>
      <c r="C724" s="87">
        <v>520.09656442999994</v>
      </c>
      <c r="D724" s="87">
        <v>516.62921558000005</v>
      </c>
      <c r="E724" s="87">
        <v>0</v>
      </c>
      <c r="F724" s="87">
        <v>51.662921560000001</v>
      </c>
      <c r="G724" s="87">
        <v>129.15730389999999</v>
      </c>
      <c r="H724" s="87">
        <v>258.31460779000003</v>
      </c>
      <c r="I724" s="87">
        <v>0</v>
      </c>
      <c r="J724" s="87">
        <v>284.14606857000001</v>
      </c>
      <c r="K724" s="87">
        <v>335.80899012999998</v>
      </c>
      <c r="L724" s="87">
        <v>387.47191169000001</v>
      </c>
    </row>
    <row r="725" spans="1:12" ht="12.75" customHeight="1" x14ac:dyDescent="0.2">
      <c r="A725" s="86" t="s">
        <v>180</v>
      </c>
      <c r="B725" s="86">
        <v>20</v>
      </c>
      <c r="C725" s="87">
        <v>521.66619460000004</v>
      </c>
      <c r="D725" s="87">
        <v>518.20344741999997</v>
      </c>
      <c r="E725" s="87">
        <v>0</v>
      </c>
      <c r="F725" s="87">
        <v>51.820344740000003</v>
      </c>
      <c r="G725" s="87">
        <v>129.55086186</v>
      </c>
      <c r="H725" s="87">
        <v>259.10172370999999</v>
      </c>
      <c r="I725" s="87">
        <v>0</v>
      </c>
      <c r="J725" s="87">
        <v>285.01189607999999</v>
      </c>
      <c r="K725" s="87">
        <v>336.83224081999998</v>
      </c>
      <c r="L725" s="87">
        <v>388.65258556999999</v>
      </c>
    </row>
    <row r="726" spans="1:12" ht="12.75" customHeight="1" x14ac:dyDescent="0.2">
      <c r="A726" s="86" t="s">
        <v>180</v>
      </c>
      <c r="B726" s="86">
        <v>21</v>
      </c>
      <c r="C726" s="87">
        <v>535.50971686000003</v>
      </c>
      <c r="D726" s="87">
        <v>531.72220800000002</v>
      </c>
      <c r="E726" s="87">
        <v>0</v>
      </c>
      <c r="F726" s="87">
        <v>53.172220799999998</v>
      </c>
      <c r="G726" s="87">
        <v>132.93055200000001</v>
      </c>
      <c r="H726" s="87">
        <v>265.86110400000001</v>
      </c>
      <c r="I726" s="87">
        <v>0</v>
      </c>
      <c r="J726" s="87">
        <v>292.44721440000001</v>
      </c>
      <c r="K726" s="87">
        <v>345.6194352</v>
      </c>
      <c r="L726" s="87">
        <v>398.79165599999999</v>
      </c>
    </row>
    <row r="727" spans="1:12" ht="12.75" customHeight="1" x14ac:dyDescent="0.2">
      <c r="A727" s="86" t="s">
        <v>180</v>
      </c>
      <c r="B727" s="86">
        <v>22</v>
      </c>
      <c r="C727" s="87">
        <v>559.89391174000002</v>
      </c>
      <c r="D727" s="87">
        <v>556.65051873000004</v>
      </c>
      <c r="E727" s="87">
        <v>0</v>
      </c>
      <c r="F727" s="87">
        <v>55.665051869999999</v>
      </c>
      <c r="G727" s="87">
        <v>139.16262968000001</v>
      </c>
      <c r="H727" s="87">
        <v>278.32525937000003</v>
      </c>
      <c r="I727" s="87">
        <v>0</v>
      </c>
      <c r="J727" s="87">
        <v>306.1577853</v>
      </c>
      <c r="K727" s="87">
        <v>361.82283717000001</v>
      </c>
      <c r="L727" s="87">
        <v>417.48788904999998</v>
      </c>
    </row>
    <row r="728" spans="1:12" ht="12.75" customHeight="1" x14ac:dyDescent="0.2">
      <c r="A728" s="86" t="s">
        <v>180</v>
      </c>
      <c r="B728" s="86">
        <v>23</v>
      </c>
      <c r="C728" s="87">
        <v>621.81561270999998</v>
      </c>
      <c r="D728" s="87">
        <v>618.37489255000003</v>
      </c>
      <c r="E728" s="87">
        <v>0</v>
      </c>
      <c r="F728" s="87">
        <v>61.837489259999998</v>
      </c>
      <c r="G728" s="87">
        <v>154.59372314000001</v>
      </c>
      <c r="H728" s="87">
        <v>309.18744628000002</v>
      </c>
      <c r="I728" s="87">
        <v>0</v>
      </c>
      <c r="J728" s="87">
        <v>340.1061909</v>
      </c>
      <c r="K728" s="87">
        <v>401.94368015999999</v>
      </c>
      <c r="L728" s="87">
        <v>463.78116941000002</v>
      </c>
    </row>
    <row r="729" spans="1:12" ht="12.75" customHeight="1" x14ac:dyDescent="0.2">
      <c r="A729" s="86" t="s">
        <v>180</v>
      </c>
      <c r="B729" s="86">
        <v>24</v>
      </c>
      <c r="C729" s="87">
        <v>725.62258377000001</v>
      </c>
      <c r="D729" s="87">
        <v>721.57923532999996</v>
      </c>
      <c r="E729" s="87">
        <v>0</v>
      </c>
      <c r="F729" s="87">
        <v>72.157923530000005</v>
      </c>
      <c r="G729" s="87">
        <v>180.39480882999999</v>
      </c>
      <c r="H729" s="87">
        <v>360.78961766999998</v>
      </c>
      <c r="I729" s="87">
        <v>0</v>
      </c>
      <c r="J729" s="87">
        <v>396.86857943000001</v>
      </c>
      <c r="K729" s="87">
        <v>469.02650296000002</v>
      </c>
      <c r="L729" s="87">
        <v>541.18442649999997</v>
      </c>
    </row>
    <row r="730" spans="1:12" ht="12.75" customHeight="1" x14ac:dyDescent="0.2">
      <c r="A730" s="86" t="s">
        <v>181</v>
      </c>
      <c r="B730" s="86">
        <v>1</v>
      </c>
      <c r="C730" s="87">
        <v>725.94140023</v>
      </c>
      <c r="D730" s="87">
        <v>722.06813762000002</v>
      </c>
      <c r="E730" s="87">
        <v>0</v>
      </c>
      <c r="F730" s="87">
        <v>72.206813760000003</v>
      </c>
      <c r="G730" s="87">
        <v>180.51703441000001</v>
      </c>
      <c r="H730" s="87">
        <v>361.03406881000001</v>
      </c>
      <c r="I730" s="87">
        <v>0</v>
      </c>
      <c r="J730" s="87">
        <v>397.13747568999997</v>
      </c>
      <c r="K730" s="87">
        <v>469.34428945000002</v>
      </c>
      <c r="L730" s="87">
        <v>541.55110321999996</v>
      </c>
    </row>
    <row r="731" spans="1:12" ht="12.75" customHeight="1" x14ac:dyDescent="0.2">
      <c r="A731" s="86" t="s">
        <v>181</v>
      </c>
      <c r="B731" s="86">
        <v>2</v>
      </c>
      <c r="C731" s="87">
        <v>803.78695893999998</v>
      </c>
      <c r="D731" s="87">
        <v>799.51369608000005</v>
      </c>
      <c r="E731" s="87">
        <v>0</v>
      </c>
      <c r="F731" s="87">
        <v>79.95136961</v>
      </c>
      <c r="G731" s="87">
        <v>199.87842402000001</v>
      </c>
      <c r="H731" s="87">
        <v>399.75684804000002</v>
      </c>
      <c r="I731" s="87">
        <v>0</v>
      </c>
      <c r="J731" s="87">
        <v>439.73253283999998</v>
      </c>
      <c r="K731" s="87">
        <v>519.68390245000001</v>
      </c>
      <c r="L731" s="87">
        <v>599.63527206000003</v>
      </c>
    </row>
    <row r="732" spans="1:12" ht="12.75" customHeight="1" x14ac:dyDescent="0.2">
      <c r="A732" s="86" t="s">
        <v>181</v>
      </c>
      <c r="B732" s="86">
        <v>3</v>
      </c>
      <c r="C732" s="87">
        <v>865.98050367999997</v>
      </c>
      <c r="D732" s="87">
        <v>861.19698229999995</v>
      </c>
      <c r="E732" s="87">
        <v>0</v>
      </c>
      <c r="F732" s="87">
        <v>86.119698229999997</v>
      </c>
      <c r="G732" s="87">
        <v>215.29924557999999</v>
      </c>
      <c r="H732" s="87">
        <v>430.59849114999997</v>
      </c>
      <c r="I732" s="87">
        <v>0</v>
      </c>
      <c r="J732" s="87">
        <v>473.65834027</v>
      </c>
      <c r="K732" s="87">
        <v>559.77803849999998</v>
      </c>
      <c r="L732" s="87">
        <v>645.89773673000002</v>
      </c>
    </row>
    <row r="733" spans="1:12" ht="12.75" customHeight="1" x14ac:dyDescent="0.2">
      <c r="A733" s="86" t="s">
        <v>181</v>
      </c>
      <c r="B733" s="86">
        <v>4</v>
      </c>
      <c r="C733" s="87">
        <v>877.35150120000003</v>
      </c>
      <c r="D733" s="87">
        <v>872.66766703999997</v>
      </c>
      <c r="E733" s="87">
        <v>0</v>
      </c>
      <c r="F733" s="87">
        <v>87.266766700000005</v>
      </c>
      <c r="G733" s="87">
        <v>218.16691675999999</v>
      </c>
      <c r="H733" s="87">
        <v>436.33383351999998</v>
      </c>
      <c r="I733" s="87">
        <v>0</v>
      </c>
      <c r="J733" s="87">
        <v>479.96721687000002</v>
      </c>
      <c r="K733" s="87">
        <v>567.23398357999997</v>
      </c>
      <c r="L733" s="87">
        <v>654.50075028000003</v>
      </c>
    </row>
    <row r="734" spans="1:12" ht="12.75" customHeight="1" x14ac:dyDescent="0.2">
      <c r="A734" s="86" t="s">
        <v>181</v>
      </c>
      <c r="B734" s="86">
        <v>5</v>
      </c>
      <c r="C734" s="87">
        <v>905.15331594999998</v>
      </c>
      <c r="D734" s="87">
        <v>900.35201419999999</v>
      </c>
      <c r="E734" s="87">
        <v>0</v>
      </c>
      <c r="F734" s="87">
        <v>90.035201420000007</v>
      </c>
      <c r="G734" s="87">
        <v>225.08800355</v>
      </c>
      <c r="H734" s="87">
        <v>450.17600709999999</v>
      </c>
      <c r="I734" s="87">
        <v>0</v>
      </c>
      <c r="J734" s="87">
        <v>495.19360781</v>
      </c>
      <c r="K734" s="87">
        <v>585.22880923000002</v>
      </c>
      <c r="L734" s="87">
        <v>675.26401065000005</v>
      </c>
    </row>
    <row r="735" spans="1:12" ht="12.75" customHeight="1" x14ac:dyDescent="0.2">
      <c r="A735" s="86" t="s">
        <v>181</v>
      </c>
      <c r="B735" s="86">
        <v>6</v>
      </c>
      <c r="C735" s="87">
        <v>910.38141223000002</v>
      </c>
      <c r="D735" s="87">
        <v>905.53274052999996</v>
      </c>
      <c r="E735" s="87">
        <v>0</v>
      </c>
      <c r="F735" s="87">
        <v>90.553274049999999</v>
      </c>
      <c r="G735" s="87">
        <v>226.38318512999999</v>
      </c>
      <c r="H735" s="87">
        <v>452.76637026999998</v>
      </c>
      <c r="I735" s="87">
        <v>0</v>
      </c>
      <c r="J735" s="87">
        <v>498.04300728999999</v>
      </c>
      <c r="K735" s="87">
        <v>588.59628134000002</v>
      </c>
      <c r="L735" s="87">
        <v>679.14955540000005</v>
      </c>
    </row>
    <row r="736" spans="1:12" ht="12.75" customHeight="1" x14ac:dyDescent="0.2">
      <c r="A736" s="86" t="s">
        <v>181</v>
      </c>
      <c r="B736" s="86">
        <v>7</v>
      </c>
      <c r="C736" s="87">
        <v>868.61215336999999</v>
      </c>
      <c r="D736" s="87">
        <v>864.57162717999995</v>
      </c>
      <c r="E736" s="87">
        <v>0</v>
      </c>
      <c r="F736" s="87">
        <v>86.457162719999999</v>
      </c>
      <c r="G736" s="87">
        <v>216.14290679999999</v>
      </c>
      <c r="H736" s="87">
        <v>432.28581358999998</v>
      </c>
      <c r="I736" s="87">
        <v>0</v>
      </c>
      <c r="J736" s="87">
        <v>475.51439495</v>
      </c>
      <c r="K736" s="87">
        <v>561.97155767000004</v>
      </c>
      <c r="L736" s="87">
        <v>648.42872038999997</v>
      </c>
    </row>
    <row r="737" spans="1:12" ht="12.75" customHeight="1" x14ac:dyDescent="0.2">
      <c r="A737" s="86" t="s">
        <v>181</v>
      </c>
      <c r="B737" s="86">
        <v>8</v>
      </c>
      <c r="C737" s="87">
        <v>775.57523894999997</v>
      </c>
      <c r="D737" s="87">
        <v>771.59598417999996</v>
      </c>
      <c r="E737" s="87">
        <v>0</v>
      </c>
      <c r="F737" s="87">
        <v>77.159598419999995</v>
      </c>
      <c r="G737" s="87">
        <v>192.89899604999999</v>
      </c>
      <c r="H737" s="87">
        <v>385.79799208999998</v>
      </c>
      <c r="I737" s="87">
        <v>0</v>
      </c>
      <c r="J737" s="87">
        <v>424.37779130000001</v>
      </c>
      <c r="K737" s="87">
        <v>501.53738972000002</v>
      </c>
      <c r="L737" s="87">
        <v>578.69698814000003</v>
      </c>
    </row>
    <row r="738" spans="1:12" ht="12.75" customHeight="1" x14ac:dyDescent="0.2">
      <c r="A738" s="86" t="s">
        <v>181</v>
      </c>
      <c r="B738" s="86">
        <v>9</v>
      </c>
      <c r="C738" s="87">
        <v>683.72706137</v>
      </c>
      <c r="D738" s="87">
        <v>680.24990422999997</v>
      </c>
      <c r="E738" s="87">
        <v>0</v>
      </c>
      <c r="F738" s="87">
        <v>68.024990419999995</v>
      </c>
      <c r="G738" s="87">
        <v>170.06247605999999</v>
      </c>
      <c r="H738" s="87">
        <v>340.12495211999999</v>
      </c>
      <c r="I738" s="87">
        <v>0</v>
      </c>
      <c r="J738" s="87">
        <v>374.13744732999999</v>
      </c>
      <c r="K738" s="87">
        <v>442.16243774999998</v>
      </c>
      <c r="L738" s="87">
        <v>510.18742816999998</v>
      </c>
    </row>
    <row r="739" spans="1:12" ht="12.75" customHeight="1" x14ac:dyDescent="0.2">
      <c r="A739" s="86" t="s">
        <v>181</v>
      </c>
      <c r="B739" s="86">
        <v>10</v>
      </c>
      <c r="C739" s="87">
        <v>571.87065435</v>
      </c>
      <c r="D739" s="87">
        <v>569.07529629999999</v>
      </c>
      <c r="E739" s="87">
        <v>0</v>
      </c>
      <c r="F739" s="87">
        <v>56.907529629999999</v>
      </c>
      <c r="G739" s="87">
        <v>142.26882408</v>
      </c>
      <c r="H739" s="87">
        <v>284.53764815</v>
      </c>
      <c r="I739" s="87">
        <v>0</v>
      </c>
      <c r="J739" s="87">
        <v>312.99141297</v>
      </c>
      <c r="K739" s="87">
        <v>369.8989426</v>
      </c>
      <c r="L739" s="87">
        <v>426.80647223</v>
      </c>
    </row>
    <row r="740" spans="1:12" ht="12.75" customHeight="1" x14ac:dyDescent="0.2">
      <c r="A740" s="86" t="s">
        <v>181</v>
      </c>
      <c r="B740" s="86">
        <v>11</v>
      </c>
      <c r="C740" s="87">
        <v>498.19460287999999</v>
      </c>
      <c r="D740" s="87">
        <v>495.75390755000001</v>
      </c>
      <c r="E740" s="87">
        <v>0</v>
      </c>
      <c r="F740" s="87">
        <v>49.575390759999998</v>
      </c>
      <c r="G740" s="87">
        <v>123.93847689</v>
      </c>
      <c r="H740" s="87">
        <v>247.87695378000001</v>
      </c>
      <c r="I740" s="87">
        <v>0</v>
      </c>
      <c r="J740" s="87">
        <v>272.66464915</v>
      </c>
      <c r="K740" s="87">
        <v>322.24003991000001</v>
      </c>
      <c r="L740" s="87">
        <v>371.81543066</v>
      </c>
    </row>
    <row r="741" spans="1:12" ht="12.75" customHeight="1" x14ac:dyDescent="0.2">
      <c r="A741" s="86" t="s">
        <v>181</v>
      </c>
      <c r="B741" s="86">
        <v>12</v>
      </c>
      <c r="C741" s="87">
        <v>475.08057823000001</v>
      </c>
      <c r="D741" s="87">
        <v>472.76010205</v>
      </c>
      <c r="E741" s="87">
        <v>0</v>
      </c>
      <c r="F741" s="87">
        <v>47.276010210000003</v>
      </c>
      <c r="G741" s="87">
        <v>118.19002551</v>
      </c>
      <c r="H741" s="87">
        <v>236.38005103</v>
      </c>
      <c r="I741" s="87">
        <v>0</v>
      </c>
      <c r="J741" s="87">
        <v>260.01805612999999</v>
      </c>
      <c r="K741" s="87">
        <v>307.29406633000002</v>
      </c>
      <c r="L741" s="87">
        <v>354.57007654</v>
      </c>
    </row>
    <row r="742" spans="1:12" ht="12.75" customHeight="1" x14ac:dyDescent="0.2">
      <c r="A742" s="86" t="s">
        <v>181</v>
      </c>
      <c r="B742" s="86">
        <v>13</v>
      </c>
      <c r="C742" s="87">
        <v>480.62719270999997</v>
      </c>
      <c r="D742" s="87">
        <v>478.19301166000002</v>
      </c>
      <c r="E742" s="87">
        <v>0</v>
      </c>
      <c r="F742" s="87">
        <v>47.819301170000003</v>
      </c>
      <c r="G742" s="87">
        <v>119.54825292</v>
      </c>
      <c r="H742" s="87">
        <v>239.09650583000001</v>
      </c>
      <c r="I742" s="87">
        <v>0</v>
      </c>
      <c r="J742" s="87">
        <v>263.00615641000002</v>
      </c>
      <c r="K742" s="87">
        <v>310.82545757999998</v>
      </c>
      <c r="L742" s="87">
        <v>358.64475874999999</v>
      </c>
    </row>
    <row r="743" spans="1:12" ht="12.75" customHeight="1" x14ac:dyDescent="0.2">
      <c r="A743" s="86" t="s">
        <v>181</v>
      </c>
      <c r="B743" s="86">
        <v>14</v>
      </c>
      <c r="C743" s="87">
        <v>475.03371081</v>
      </c>
      <c r="D743" s="87">
        <v>472.72806263000001</v>
      </c>
      <c r="E743" s="87">
        <v>0</v>
      </c>
      <c r="F743" s="87">
        <v>47.272806260000003</v>
      </c>
      <c r="G743" s="87">
        <v>118.18201566</v>
      </c>
      <c r="H743" s="87">
        <v>236.36403132000001</v>
      </c>
      <c r="I743" s="87">
        <v>0</v>
      </c>
      <c r="J743" s="87">
        <v>260.00043445</v>
      </c>
      <c r="K743" s="87">
        <v>307.27324070999998</v>
      </c>
      <c r="L743" s="87">
        <v>354.54604697000002</v>
      </c>
    </row>
    <row r="744" spans="1:12" ht="12.75" customHeight="1" x14ac:dyDescent="0.2">
      <c r="A744" s="86" t="s">
        <v>181</v>
      </c>
      <c r="B744" s="86">
        <v>15</v>
      </c>
      <c r="C744" s="87">
        <v>488.97942698000003</v>
      </c>
      <c r="D744" s="87">
        <v>486.62991249999999</v>
      </c>
      <c r="E744" s="87">
        <v>0</v>
      </c>
      <c r="F744" s="87">
        <v>48.662991249999997</v>
      </c>
      <c r="G744" s="87">
        <v>121.65747813</v>
      </c>
      <c r="H744" s="87">
        <v>243.31495624999999</v>
      </c>
      <c r="I744" s="87">
        <v>0</v>
      </c>
      <c r="J744" s="87">
        <v>267.64645187999997</v>
      </c>
      <c r="K744" s="87">
        <v>316.30944312999998</v>
      </c>
      <c r="L744" s="87">
        <v>364.97243437999998</v>
      </c>
    </row>
    <row r="745" spans="1:12" ht="12.75" customHeight="1" x14ac:dyDescent="0.2">
      <c r="A745" s="86" t="s">
        <v>181</v>
      </c>
      <c r="B745" s="86">
        <v>16</v>
      </c>
      <c r="C745" s="87">
        <v>484.24501146</v>
      </c>
      <c r="D745" s="87">
        <v>481.77832192</v>
      </c>
      <c r="E745" s="87">
        <v>0</v>
      </c>
      <c r="F745" s="87">
        <v>48.177832189999997</v>
      </c>
      <c r="G745" s="87">
        <v>120.44458048</v>
      </c>
      <c r="H745" s="87">
        <v>240.88916096</v>
      </c>
      <c r="I745" s="87">
        <v>0</v>
      </c>
      <c r="J745" s="87">
        <v>264.97807705999998</v>
      </c>
      <c r="K745" s="87">
        <v>313.15590924999998</v>
      </c>
      <c r="L745" s="87">
        <v>361.33374143999998</v>
      </c>
    </row>
    <row r="746" spans="1:12" ht="12.75" customHeight="1" x14ac:dyDescent="0.2">
      <c r="A746" s="86" t="s">
        <v>181</v>
      </c>
      <c r="B746" s="86">
        <v>17</v>
      </c>
      <c r="C746" s="87">
        <v>487.67385849999999</v>
      </c>
      <c r="D746" s="87">
        <v>485.23725618999998</v>
      </c>
      <c r="E746" s="87">
        <v>0</v>
      </c>
      <c r="F746" s="87">
        <v>48.52372562</v>
      </c>
      <c r="G746" s="87">
        <v>121.30931405</v>
      </c>
      <c r="H746" s="87">
        <v>242.6186281</v>
      </c>
      <c r="I746" s="87">
        <v>0</v>
      </c>
      <c r="J746" s="87">
        <v>266.88049089999998</v>
      </c>
      <c r="K746" s="87">
        <v>315.40421651999998</v>
      </c>
      <c r="L746" s="87">
        <v>363.92794214000003</v>
      </c>
    </row>
    <row r="747" spans="1:12" ht="12.75" customHeight="1" x14ac:dyDescent="0.2">
      <c r="A747" s="86" t="s">
        <v>181</v>
      </c>
      <c r="B747" s="86">
        <v>18</v>
      </c>
      <c r="C747" s="87">
        <v>472.84230740999999</v>
      </c>
      <c r="D747" s="87">
        <v>470.41497614999997</v>
      </c>
      <c r="E747" s="87">
        <v>0</v>
      </c>
      <c r="F747" s="87">
        <v>47.041497620000001</v>
      </c>
      <c r="G747" s="87">
        <v>117.60374404</v>
      </c>
      <c r="H747" s="87">
        <v>235.20748807999999</v>
      </c>
      <c r="I747" s="87">
        <v>0</v>
      </c>
      <c r="J747" s="87">
        <v>258.72823688</v>
      </c>
      <c r="K747" s="87">
        <v>305.76973450000003</v>
      </c>
      <c r="L747" s="87">
        <v>352.81123210999999</v>
      </c>
    </row>
    <row r="748" spans="1:12" ht="12.75" customHeight="1" x14ac:dyDescent="0.2">
      <c r="A748" s="86" t="s">
        <v>181</v>
      </c>
      <c r="B748" s="86">
        <v>19</v>
      </c>
      <c r="C748" s="87">
        <v>474.37225236</v>
      </c>
      <c r="D748" s="87">
        <v>471.96529192999998</v>
      </c>
      <c r="E748" s="87">
        <v>0</v>
      </c>
      <c r="F748" s="87">
        <v>47.19652919</v>
      </c>
      <c r="G748" s="87">
        <v>117.99132298000001</v>
      </c>
      <c r="H748" s="87">
        <v>235.98264596999999</v>
      </c>
      <c r="I748" s="87">
        <v>0</v>
      </c>
      <c r="J748" s="87">
        <v>259.58091056000001</v>
      </c>
      <c r="K748" s="87">
        <v>306.77743974999998</v>
      </c>
      <c r="L748" s="87">
        <v>353.97396895000003</v>
      </c>
    </row>
    <row r="749" spans="1:12" ht="12.75" customHeight="1" x14ac:dyDescent="0.2">
      <c r="A749" s="86" t="s">
        <v>181</v>
      </c>
      <c r="B749" s="86">
        <v>20</v>
      </c>
      <c r="C749" s="87">
        <v>471.35067608999998</v>
      </c>
      <c r="D749" s="87">
        <v>468.88777580999999</v>
      </c>
      <c r="E749" s="87">
        <v>0</v>
      </c>
      <c r="F749" s="87">
        <v>46.888777580000003</v>
      </c>
      <c r="G749" s="87">
        <v>117.22194395</v>
      </c>
      <c r="H749" s="87">
        <v>234.44388791</v>
      </c>
      <c r="I749" s="87">
        <v>0</v>
      </c>
      <c r="J749" s="87">
        <v>257.88827670000001</v>
      </c>
      <c r="K749" s="87">
        <v>304.77705428000002</v>
      </c>
      <c r="L749" s="87">
        <v>351.66583186000003</v>
      </c>
    </row>
    <row r="750" spans="1:12" ht="12.75" customHeight="1" x14ac:dyDescent="0.2">
      <c r="A750" s="86" t="s">
        <v>181</v>
      </c>
      <c r="B750" s="86">
        <v>21</v>
      </c>
      <c r="C750" s="87">
        <v>481.15321239999997</v>
      </c>
      <c r="D750" s="87">
        <v>478.67497264000002</v>
      </c>
      <c r="E750" s="87">
        <v>0</v>
      </c>
      <c r="F750" s="87">
        <v>47.86749726</v>
      </c>
      <c r="G750" s="87">
        <v>119.66874316000001</v>
      </c>
      <c r="H750" s="87">
        <v>239.33748632000001</v>
      </c>
      <c r="I750" s="87">
        <v>0</v>
      </c>
      <c r="J750" s="87">
        <v>263.27123495000001</v>
      </c>
      <c r="K750" s="87">
        <v>311.13873222000001</v>
      </c>
      <c r="L750" s="87">
        <v>359.00622948</v>
      </c>
    </row>
    <row r="751" spans="1:12" ht="12.75" customHeight="1" x14ac:dyDescent="0.2">
      <c r="A751" s="86" t="s">
        <v>181</v>
      </c>
      <c r="B751" s="86">
        <v>22</v>
      </c>
      <c r="C751" s="87">
        <v>513.22395745999995</v>
      </c>
      <c r="D751" s="87">
        <v>510.63087682000003</v>
      </c>
      <c r="E751" s="87">
        <v>0</v>
      </c>
      <c r="F751" s="87">
        <v>51.063087680000002</v>
      </c>
      <c r="G751" s="87">
        <v>127.65771921</v>
      </c>
      <c r="H751" s="87">
        <v>255.31543841000001</v>
      </c>
      <c r="I751" s="87">
        <v>0</v>
      </c>
      <c r="J751" s="87">
        <v>280.84698225</v>
      </c>
      <c r="K751" s="87">
        <v>331.91006993000002</v>
      </c>
      <c r="L751" s="87">
        <v>382.97315761999999</v>
      </c>
    </row>
    <row r="752" spans="1:12" ht="12.75" customHeight="1" x14ac:dyDescent="0.2">
      <c r="A752" s="86" t="s">
        <v>181</v>
      </c>
      <c r="B752" s="86">
        <v>23</v>
      </c>
      <c r="C752" s="87">
        <v>556.41489709999996</v>
      </c>
      <c r="D752" s="87">
        <v>553.55490856999995</v>
      </c>
      <c r="E752" s="87">
        <v>0</v>
      </c>
      <c r="F752" s="87">
        <v>55.355490860000003</v>
      </c>
      <c r="G752" s="87">
        <v>138.38872713999999</v>
      </c>
      <c r="H752" s="87">
        <v>276.77745428999998</v>
      </c>
      <c r="I752" s="87">
        <v>0</v>
      </c>
      <c r="J752" s="87">
        <v>304.45519970999999</v>
      </c>
      <c r="K752" s="87">
        <v>359.81069057000002</v>
      </c>
      <c r="L752" s="87">
        <v>415.16618142999999</v>
      </c>
    </row>
    <row r="753" spans="1:12" ht="12.75" customHeight="1" x14ac:dyDescent="0.2">
      <c r="A753" s="86" t="s">
        <v>181</v>
      </c>
      <c r="B753" s="86">
        <v>24</v>
      </c>
      <c r="C753" s="87">
        <v>662.45352064999997</v>
      </c>
      <c r="D753" s="87">
        <v>659.08096950000004</v>
      </c>
      <c r="E753" s="87">
        <v>0</v>
      </c>
      <c r="F753" s="87">
        <v>65.908096950000001</v>
      </c>
      <c r="G753" s="87">
        <v>164.77024238000001</v>
      </c>
      <c r="H753" s="87">
        <v>329.54048475000002</v>
      </c>
      <c r="I753" s="87">
        <v>0</v>
      </c>
      <c r="J753" s="87">
        <v>362.49453323</v>
      </c>
      <c r="K753" s="87">
        <v>428.40263018000002</v>
      </c>
      <c r="L753" s="87">
        <v>494.31072712999998</v>
      </c>
    </row>
    <row r="754" spans="1:12" ht="12.75" customHeight="1" x14ac:dyDescent="0.2">
      <c r="A754" s="86" t="s">
        <v>182</v>
      </c>
      <c r="B754" s="86">
        <v>1</v>
      </c>
      <c r="C754" s="87">
        <v>743.88696792999997</v>
      </c>
      <c r="D754" s="87">
        <v>739.92769394000004</v>
      </c>
      <c r="E754" s="87">
        <v>0</v>
      </c>
      <c r="F754" s="87">
        <v>73.992769390000007</v>
      </c>
      <c r="G754" s="87">
        <v>184.98192349000001</v>
      </c>
      <c r="H754" s="87">
        <v>369.96384697000002</v>
      </c>
      <c r="I754" s="87">
        <v>0</v>
      </c>
      <c r="J754" s="87">
        <v>406.96023166999998</v>
      </c>
      <c r="K754" s="87">
        <v>480.95300106000002</v>
      </c>
      <c r="L754" s="87">
        <v>554.94577045999995</v>
      </c>
    </row>
    <row r="755" spans="1:12" ht="12.75" customHeight="1" x14ac:dyDescent="0.2">
      <c r="A755" s="86" t="s">
        <v>182</v>
      </c>
      <c r="B755" s="86">
        <v>2</v>
      </c>
      <c r="C755" s="87">
        <v>828.12081780999995</v>
      </c>
      <c r="D755" s="87">
        <v>823.49241074999998</v>
      </c>
      <c r="E755" s="87">
        <v>0</v>
      </c>
      <c r="F755" s="87">
        <v>82.349241079999999</v>
      </c>
      <c r="G755" s="87">
        <v>205.87310269</v>
      </c>
      <c r="H755" s="87">
        <v>411.74620537999999</v>
      </c>
      <c r="I755" s="87">
        <v>0</v>
      </c>
      <c r="J755" s="87">
        <v>452.92082591000002</v>
      </c>
      <c r="K755" s="87">
        <v>535.27006699000003</v>
      </c>
      <c r="L755" s="87">
        <v>617.61930805999998</v>
      </c>
    </row>
    <row r="756" spans="1:12" ht="12.75" customHeight="1" x14ac:dyDescent="0.2">
      <c r="A756" s="86" t="s">
        <v>182</v>
      </c>
      <c r="B756" s="86">
        <v>3</v>
      </c>
      <c r="C756" s="87">
        <v>872.74096319</v>
      </c>
      <c r="D756" s="87">
        <v>867.91937040000005</v>
      </c>
      <c r="E756" s="87">
        <v>0</v>
      </c>
      <c r="F756" s="87">
        <v>86.791937039999993</v>
      </c>
      <c r="G756" s="87">
        <v>216.97984260000001</v>
      </c>
      <c r="H756" s="87">
        <v>433.95968520000002</v>
      </c>
      <c r="I756" s="87">
        <v>0</v>
      </c>
      <c r="J756" s="87">
        <v>477.35565372000002</v>
      </c>
      <c r="K756" s="87">
        <v>564.14759075999996</v>
      </c>
      <c r="L756" s="87">
        <v>650.93952779999995</v>
      </c>
    </row>
    <row r="757" spans="1:12" ht="12.75" customHeight="1" x14ac:dyDescent="0.2">
      <c r="A757" s="86" t="s">
        <v>182</v>
      </c>
      <c r="B757" s="86">
        <v>4</v>
      </c>
      <c r="C757" s="87">
        <v>887.62401422999994</v>
      </c>
      <c r="D757" s="87">
        <v>882.95787189999999</v>
      </c>
      <c r="E757" s="87">
        <v>0</v>
      </c>
      <c r="F757" s="87">
        <v>88.295787189999999</v>
      </c>
      <c r="G757" s="87">
        <v>220.73946798</v>
      </c>
      <c r="H757" s="87">
        <v>441.47893594999999</v>
      </c>
      <c r="I757" s="87">
        <v>0</v>
      </c>
      <c r="J757" s="87">
        <v>485.62682955000002</v>
      </c>
      <c r="K757" s="87">
        <v>573.92261673999997</v>
      </c>
      <c r="L757" s="87">
        <v>662.21840393000002</v>
      </c>
    </row>
    <row r="758" spans="1:12" ht="12.75" customHeight="1" x14ac:dyDescent="0.2">
      <c r="A758" s="86" t="s">
        <v>182</v>
      </c>
      <c r="B758" s="86">
        <v>5</v>
      </c>
      <c r="C758" s="87">
        <v>909.47931661999996</v>
      </c>
      <c r="D758" s="87">
        <v>904.39888312999994</v>
      </c>
      <c r="E758" s="87">
        <v>0</v>
      </c>
      <c r="F758" s="87">
        <v>90.439888310000001</v>
      </c>
      <c r="G758" s="87">
        <v>226.09972078000001</v>
      </c>
      <c r="H758" s="87">
        <v>452.19944156999998</v>
      </c>
      <c r="I758" s="87">
        <v>0</v>
      </c>
      <c r="J758" s="87">
        <v>497.41938571999998</v>
      </c>
      <c r="K758" s="87">
        <v>587.85927403000005</v>
      </c>
      <c r="L758" s="87">
        <v>678.29916234999996</v>
      </c>
    </row>
    <row r="759" spans="1:12" ht="12.75" customHeight="1" x14ac:dyDescent="0.2">
      <c r="A759" s="86" t="s">
        <v>182</v>
      </c>
      <c r="B759" s="86">
        <v>6</v>
      </c>
      <c r="C759" s="87">
        <v>897.81350418</v>
      </c>
      <c r="D759" s="87">
        <v>893.22899547999998</v>
      </c>
      <c r="E759" s="87">
        <v>0</v>
      </c>
      <c r="F759" s="87">
        <v>89.322899550000002</v>
      </c>
      <c r="G759" s="87">
        <v>223.30724887</v>
      </c>
      <c r="H759" s="87">
        <v>446.61449773999999</v>
      </c>
      <c r="I759" s="87">
        <v>0</v>
      </c>
      <c r="J759" s="87">
        <v>491.27594750999998</v>
      </c>
      <c r="K759" s="87">
        <v>580.59884706000003</v>
      </c>
      <c r="L759" s="87">
        <v>669.92174661000001</v>
      </c>
    </row>
    <row r="760" spans="1:12" ht="12.75" customHeight="1" x14ac:dyDescent="0.2">
      <c r="A760" s="86" t="s">
        <v>182</v>
      </c>
      <c r="B760" s="86">
        <v>7</v>
      </c>
      <c r="C760" s="87">
        <v>816.10309056999995</v>
      </c>
      <c r="D760" s="87">
        <v>811.65046424000002</v>
      </c>
      <c r="E760" s="87">
        <v>0</v>
      </c>
      <c r="F760" s="87">
        <v>81.165046419999996</v>
      </c>
      <c r="G760" s="87">
        <v>202.91261606</v>
      </c>
      <c r="H760" s="87">
        <v>405.82523212000001</v>
      </c>
      <c r="I760" s="87">
        <v>0</v>
      </c>
      <c r="J760" s="87">
        <v>446.40775532999999</v>
      </c>
      <c r="K760" s="87">
        <v>527.57280175999995</v>
      </c>
      <c r="L760" s="87">
        <v>608.73784818000001</v>
      </c>
    </row>
    <row r="761" spans="1:12" ht="12.75" customHeight="1" x14ac:dyDescent="0.2">
      <c r="A761" s="86" t="s">
        <v>182</v>
      </c>
      <c r="B761" s="86">
        <v>8</v>
      </c>
      <c r="C761" s="87">
        <v>719.63677371999995</v>
      </c>
      <c r="D761" s="87">
        <v>715.70334201000003</v>
      </c>
      <c r="E761" s="87">
        <v>0</v>
      </c>
      <c r="F761" s="87">
        <v>71.570334200000005</v>
      </c>
      <c r="G761" s="87">
        <v>178.92583550000001</v>
      </c>
      <c r="H761" s="87">
        <v>357.85167101000002</v>
      </c>
      <c r="I761" s="87">
        <v>0</v>
      </c>
      <c r="J761" s="87">
        <v>393.63683810999999</v>
      </c>
      <c r="K761" s="87">
        <v>465.20717230999998</v>
      </c>
      <c r="L761" s="87">
        <v>536.77750650999997</v>
      </c>
    </row>
    <row r="762" spans="1:12" ht="12.75" customHeight="1" x14ac:dyDescent="0.2">
      <c r="A762" s="86" t="s">
        <v>182</v>
      </c>
      <c r="B762" s="86">
        <v>9</v>
      </c>
      <c r="C762" s="87">
        <v>621.10248927999999</v>
      </c>
      <c r="D762" s="87">
        <v>617.61620640000001</v>
      </c>
      <c r="E762" s="87">
        <v>0</v>
      </c>
      <c r="F762" s="87">
        <v>61.761620639999997</v>
      </c>
      <c r="G762" s="87">
        <v>154.4040516</v>
      </c>
      <c r="H762" s="87">
        <v>308.80810320000001</v>
      </c>
      <c r="I762" s="87">
        <v>0</v>
      </c>
      <c r="J762" s="87">
        <v>339.68891352000003</v>
      </c>
      <c r="K762" s="87">
        <v>401.45053416000002</v>
      </c>
      <c r="L762" s="87">
        <v>463.21215480000001</v>
      </c>
    </row>
    <row r="763" spans="1:12" ht="12.75" customHeight="1" x14ac:dyDescent="0.2">
      <c r="A763" s="86" t="s">
        <v>182</v>
      </c>
      <c r="B763" s="86">
        <v>10</v>
      </c>
      <c r="C763" s="87">
        <v>538.66924718999996</v>
      </c>
      <c r="D763" s="87">
        <v>535.88433646999999</v>
      </c>
      <c r="E763" s="87">
        <v>0</v>
      </c>
      <c r="F763" s="87">
        <v>53.588433649999999</v>
      </c>
      <c r="G763" s="87">
        <v>133.97108412</v>
      </c>
      <c r="H763" s="87">
        <v>267.94216824</v>
      </c>
      <c r="I763" s="87">
        <v>0</v>
      </c>
      <c r="J763" s="87">
        <v>294.73638505999998</v>
      </c>
      <c r="K763" s="87">
        <v>348.32481870999999</v>
      </c>
      <c r="L763" s="87">
        <v>401.91325234999999</v>
      </c>
    </row>
    <row r="764" spans="1:12" ht="12.75" customHeight="1" x14ac:dyDescent="0.2">
      <c r="A764" s="86" t="s">
        <v>182</v>
      </c>
      <c r="B764" s="86">
        <v>11</v>
      </c>
      <c r="C764" s="87">
        <v>482.74229066999999</v>
      </c>
      <c r="D764" s="87">
        <v>479.94936648999999</v>
      </c>
      <c r="E764" s="87">
        <v>0</v>
      </c>
      <c r="F764" s="87">
        <v>47.99493665</v>
      </c>
      <c r="G764" s="87">
        <v>119.98734162</v>
      </c>
      <c r="H764" s="87">
        <v>239.97468325</v>
      </c>
      <c r="I764" s="87">
        <v>0</v>
      </c>
      <c r="J764" s="87">
        <v>263.97215156999999</v>
      </c>
      <c r="K764" s="87">
        <v>311.96708821999999</v>
      </c>
      <c r="L764" s="87">
        <v>359.96202486999999</v>
      </c>
    </row>
    <row r="765" spans="1:12" ht="12.75" customHeight="1" x14ac:dyDescent="0.2">
      <c r="A765" s="86" t="s">
        <v>182</v>
      </c>
      <c r="B765" s="86">
        <v>12</v>
      </c>
      <c r="C765" s="87">
        <v>470.80398559000002</v>
      </c>
      <c r="D765" s="87">
        <v>468.21390248</v>
      </c>
      <c r="E765" s="87">
        <v>0</v>
      </c>
      <c r="F765" s="87">
        <v>46.82139025</v>
      </c>
      <c r="G765" s="87">
        <v>117.05347562</v>
      </c>
      <c r="H765" s="87">
        <v>234.10695124</v>
      </c>
      <c r="I765" s="87">
        <v>0</v>
      </c>
      <c r="J765" s="87">
        <v>257.51764636000001</v>
      </c>
      <c r="K765" s="87">
        <v>304.33903660999999</v>
      </c>
      <c r="L765" s="87">
        <v>351.16042685999997</v>
      </c>
    </row>
    <row r="766" spans="1:12" ht="12.75" customHeight="1" x14ac:dyDescent="0.2">
      <c r="A766" s="86" t="s">
        <v>182</v>
      </c>
      <c r="B766" s="86">
        <v>13</v>
      </c>
      <c r="C766" s="87">
        <v>468.95497611000002</v>
      </c>
      <c r="D766" s="87">
        <v>466.36577212999998</v>
      </c>
      <c r="E766" s="87">
        <v>0</v>
      </c>
      <c r="F766" s="87">
        <v>46.636577209999999</v>
      </c>
      <c r="G766" s="87">
        <v>116.59144302999999</v>
      </c>
      <c r="H766" s="87">
        <v>233.18288607</v>
      </c>
      <c r="I766" s="87">
        <v>0</v>
      </c>
      <c r="J766" s="87">
        <v>256.50117467000001</v>
      </c>
      <c r="K766" s="87">
        <v>303.13775188</v>
      </c>
      <c r="L766" s="87">
        <v>349.77432909999999</v>
      </c>
    </row>
    <row r="767" spans="1:12" ht="12.75" customHeight="1" x14ac:dyDescent="0.2">
      <c r="A767" s="86" t="s">
        <v>182</v>
      </c>
      <c r="B767" s="86">
        <v>14</v>
      </c>
      <c r="C767" s="87">
        <v>473.55988798999999</v>
      </c>
      <c r="D767" s="87">
        <v>470.54173069000001</v>
      </c>
      <c r="E767" s="87">
        <v>0</v>
      </c>
      <c r="F767" s="87">
        <v>47.054173069999997</v>
      </c>
      <c r="G767" s="87">
        <v>117.63543267</v>
      </c>
      <c r="H767" s="87">
        <v>235.27086535000001</v>
      </c>
      <c r="I767" s="87">
        <v>0</v>
      </c>
      <c r="J767" s="87">
        <v>258.79795188000003</v>
      </c>
      <c r="K767" s="87">
        <v>305.85212495000002</v>
      </c>
      <c r="L767" s="87">
        <v>352.90629802000001</v>
      </c>
    </row>
    <row r="768" spans="1:12" ht="12.75" customHeight="1" x14ac:dyDescent="0.2">
      <c r="A768" s="86" t="s">
        <v>182</v>
      </c>
      <c r="B768" s="86">
        <v>15</v>
      </c>
      <c r="C768" s="87">
        <v>490.87744986000001</v>
      </c>
      <c r="D768" s="87">
        <v>488.10754673000002</v>
      </c>
      <c r="E768" s="87">
        <v>0</v>
      </c>
      <c r="F768" s="87">
        <v>48.810754670000001</v>
      </c>
      <c r="G768" s="87">
        <v>122.02688668</v>
      </c>
      <c r="H768" s="87">
        <v>244.05377336999999</v>
      </c>
      <c r="I768" s="87">
        <v>0</v>
      </c>
      <c r="J768" s="87">
        <v>268.45915070000001</v>
      </c>
      <c r="K768" s="87">
        <v>317.26990537</v>
      </c>
      <c r="L768" s="87">
        <v>366.08066005000001</v>
      </c>
    </row>
    <row r="769" spans="1:12" ht="12.75" customHeight="1" x14ac:dyDescent="0.2">
      <c r="A769" s="86" t="s">
        <v>182</v>
      </c>
      <c r="B769" s="86">
        <v>16</v>
      </c>
      <c r="C769" s="87">
        <v>496.05295902</v>
      </c>
      <c r="D769" s="87">
        <v>493.28550292</v>
      </c>
      <c r="E769" s="87">
        <v>0</v>
      </c>
      <c r="F769" s="87">
        <v>49.328550290000003</v>
      </c>
      <c r="G769" s="87">
        <v>123.32137573</v>
      </c>
      <c r="H769" s="87">
        <v>246.64275146</v>
      </c>
      <c r="I769" s="87">
        <v>0</v>
      </c>
      <c r="J769" s="87">
        <v>271.30702660999998</v>
      </c>
      <c r="K769" s="87">
        <v>320.63557689999999</v>
      </c>
      <c r="L769" s="87">
        <v>369.96412719</v>
      </c>
    </row>
    <row r="770" spans="1:12" ht="12.75" customHeight="1" x14ac:dyDescent="0.2">
      <c r="A770" s="86" t="s">
        <v>182</v>
      </c>
      <c r="B770" s="86">
        <v>17</v>
      </c>
      <c r="C770" s="87">
        <v>502.89444742000001</v>
      </c>
      <c r="D770" s="87">
        <v>500.14961875</v>
      </c>
      <c r="E770" s="87">
        <v>0</v>
      </c>
      <c r="F770" s="87">
        <v>50.014961880000001</v>
      </c>
      <c r="G770" s="87">
        <v>125.03740469</v>
      </c>
      <c r="H770" s="87">
        <v>250.07480938</v>
      </c>
      <c r="I770" s="87">
        <v>0</v>
      </c>
      <c r="J770" s="87">
        <v>275.08229031000002</v>
      </c>
      <c r="K770" s="87">
        <v>325.09725219000001</v>
      </c>
      <c r="L770" s="87">
        <v>375.11221405999999</v>
      </c>
    </row>
    <row r="771" spans="1:12" ht="12.75" customHeight="1" x14ac:dyDescent="0.2">
      <c r="A771" s="86" t="s">
        <v>182</v>
      </c>
      <c r="B771" s="86">
        <v>18</v>
      </c>
      <c r="C771" s="87">
        <v>477.81994004000001</v>
      </c>
      <c r="D771" s="87">
        <v>474.71659611000001</v>
      </c>
      <c r="E771" s="87">
        <v>0</v>
      </c>
      <c r="F771" s="87">
        <v>47.471659610000003</v>
      </c>
      <c r="G771" s="87">
        <v>118.67914903</v>
      </c>
      <c r="H771" s="87">
        <v>237.35829806000001</v>
      </c>
      <c r="I771" s="87">
        <v>0</v>
      </c>
      <c r="J771" s="87">
        <v>261.09412786000001</v>
      </c>
      <c r="K771" s="87">
        <v>308.56578746999998</v>
      </c>
      <c r="L771" s="87">
        <v>356.03744707999999</v>
      </c>
    </row>
    <row r="772" spans="1:12" ht="12.75" customHeight="1" x14ac:dyDescent="0.2">
      <c r="A772" s="86" t="s">
        <v>182</v>
      </c>
      <c r="B772" s="86">
        <v>19</v>
      </c>
      <c r="C772" s="87">
        <v>466.25218032999999</v>
      </c>
      <c r="D772" s="87">
        <v>463.42241442</v>
      </c>
      <c r="E772" s="87">
        <v>0</v>
      </c>
      <c r="F772" s="87">
        <v>46.342241440000002</v>
      </c>
      <c r="G772" s="87">
        <v>115.85560361</v>
      </c>
      <c r="H772" s="87">
        <v>231.71120721</v>
      </c>
      <c r="I772" s="87">
        <v>0</v>
      </c>
      <c r="J772" s="87">
        <v>254.88232793</v>
      </c>
      <c r="K772" s="87">
        <v>301.22456936999998</v>
      </c>
      <c r="L772" s="87">
        <v>347.56681082</v>
      </c>
    </row>
    <row r="773" spans="1:12" ht="12.75" customHeight="1" x14ac:dyDescent="0.2">
      <c r="A773" s="86" t="s">
        <v>182</v>
      </c>
      <c r="B773" s="86">
        <v>20</v>
      </c>
      <c r="C773" s="87">
        <v>471.31604689</v>
      </c>
      <c r="D773" s="87">
        <v>468.73540529000002</v>
      </c>
      <c r="E773" s="87">
        <v>0</v>
      </c>
      <c r="F773" s="87">
        <v>46.87354053</v>
      </c>
      <c r="G773" s="87">
        <v>117.18385132</v>
      </c>
      <c r="H773" s="87">
        <v>234.36770265000001</v>
      </c>
      <c r="I773" s="87">
        <v>0</v>
      </c>
      <c r="J773" s="87">
        <v>257.80447291000002</v>
      </c>
      <c r="K773" s="87">
        <v>304.67801343999997</v>
      </c>
      <c r="L773" s="87">
        <v>351.55155396999999</v>
      </c>
    </row>
    <row r="774" spans="1:12" ht="12.75" customHeight="1" x14ac:dyDescent="0.2">
      <c r="A774" s="86" t="s">
        <v>182</v>
      </c>
      <c r="B774" s="86">
        <v>21</v>
      </c>
      <c r="C774" s="87">
        <v>493.87384315000003</v>
      </c>
      <c r="D774" s="87">
        <v>491.32175804000002</v>
      </c>
      <c r="E774" s="87">
        <v>0</v>
      </c>
      <c r="F774" s="87">
        <v>49.132175799999999</v>
      </c>
      <c r="G774" s="87">
        <v>122.83043951000001</v>
      </c>
      <c r="H774" s="87">
        <v>245.66087902000001</v>
      </c>
      <c r="I774" s="87">
        <v>0</v>
      </c>
      <c r="J774" s="87">
        <v>270.22696692</v>
      </c>
      <c r="K774" s="87">
        <v>319.35914272999997</v>
      </c>
      <c r="L774" s="87">
        <v>368.49131853</v>
      </c>
    </row>
    <row r="775" spans="1:12" ht="12.75" customHeight="1" x14ac:dyDescent="0.2">
      <c r="A775" s="86" t="s">
        <v>182</v>
      </c>
      <c r="B775" s="86">
        <v>22</v>
      </c>
      <c r="C775" s="87">
        <v>517.10825083999998</v>
      </c>
      <c r="D775" s="87">
        <v>514.41368795999995</v>
      </c>
      <c r="E775" s="87">
        <v>0</v>
      </c>
      <c r="F775" s="87">
        <v>51.441368799999999</v>
      </c>
      <c r="G775" s="87">
        <v>128.60342198999999</v>
      </c>
      <c r="H775" s="87">
        <v>257.20684397999997</v>
      </c>
      <c r="I775" s="87">
        <v>0</v>
      </c>
      <c r="J775" s="87">
        <v>282.92752838000001</v>
      </c>
      <c r="K775" s="87">
        <v>334.36889717000003</v>
      </c>
      <c r="L775" s="87">
        <v>385.81026596999999</v>
      </c>
    </row>
    <row r="776" spans="1:12" ht="12.75" customHeight="1" x14ac:dyDescent="0.2">
      <c r="A776" s="86" t="s">
        <v>182</v>
      </c>
      <c r="B776" s="86">
        <v>23</v>
      </c>
      <c r="C776" s="87">
        <v>587.99753593000003</v>
      </c>
      <c r="D776" s="87">
        <v>585.02025374000004</v>
      </c>
      <c r="E776" s="87">
        <v>0</v>
      </c>
      <c r="F776" s="87">
        <v>58.502025369999998</v>
      </c>
      <c r="G776" s="87">
        <v>146.25506343999999</v>
      </c>
      <c r="H776" s="87">
        <v>292.51012687000002</v>
      </c>
      <c r="I776" s="87">
        <v>0</v>
      </c>
      <c r="J776" s="87">
        <v>321.76113956</v>
      </c>
      <c r="K776" s="87">
        <v>380.26316493000002</v>
      </c>
      <c r="L776" s="87">
        <v>438.76519030999998</v>
      </c>
    </row>
    <row r="777" spans="1:12" ht="12.75" customHeight="1" x14ac:dyDescent="0.2">
      <c r="A777" s="86" t="s">
        <v>182</v>
      </c>
      <c r="B777" s="86">
        <v>24</v>
      </c>
      <c r="C777" s="87">
        <v>681.57815785000003</v>
      </c>
      <c r="D777" s="87">
        <v>678.14637501000004</v>
      </c>
      <c r="E777" s="87">
        <v>0</v>
      </c>
      <c r="F777" s="87">
        <v>67.814637500000003</v>
      </c>
      <c r="G777" s="87">
        <v>169.53659375000001</v>
      </c>
      <c r="H777" s="87">
        <v>339.07318751000003</v>
      </c>
      <c r="I777" s="87">
        <v>0</v>
      </c>
      <c r="J777" s="87">
        <v>372.98050626000003</v>
      </c>
      <c r="K777" s="87">
        <v>440.79514375999997</v>
      </c>
      <c r="L777" s="87">
        <v>508.60978125999998</v>
      </c>
    </row>
    <row r="778" spans="1:12" ht="12.75" customHeight="1" x14ac:dyDescent="0.2"/>
  </sheetData>
  <sheetProtection formatCells="0" formatColumns="0" formatRows="0" insertColumns="0" insertRows="0" insertHyperlinks="0" deleteColumns="0" deleteRows="0" sort="0" autoFilter="0" pivotTables="0"/>
  <mergeCells count="33">
    <mergeCell ref="I32:L32"/>
    <mergeCell ref="A32:A33"/>
    <mergeCell ref="B32:B33"/>
    <mergeCell ref="C32:C33"/>
    <mergeCell ref="D32:D33"/>
    <mergeCell ref="E32:H32"/>
    <mergeCell ref="A17:B17"/>
    <mergeCell ref="A18:B18"/>
    <mergeCell ref="A20:B20"/>
    <mergeCell ref="A21:B21"/>
    <mergeCell ref="A30:A31"/>
    <mergeCell ref="B30:B31"/>
    <mergeCell ref="A25:B25"/>
    <mergeCell ref="A26:B26"/>
    <mergeCell ref="A27:B27"/>
    <mergeCell ref="A23:B23"/>
    <mergeCell ref="A24:B24"/>
    <mergeCell ref="E30:H30"/>
    <mergeCell ref="I30:L30"/>
    <mergeCell ref="E31:H31"/>
    <mergeCell ref="I31:L31"/>
    <mergeCell ref="A4:B4"/>
    <mergeCell ref="A6:B6"/>
    <mergeCell ref="A7:B7"/>
    <mergeCell ref="A8:B8"/>
    <mergeCell ref="A5:B5"/>
    <mergeCell ref="A10:B10"/>
    <mergeCell ref="A11:B11"/>
    <mergeCell ref="A12:B12"/>
    <mergeCell ref="A13:B13"/>
    <mergeCell ref="A14:B14"/>
    <mergeCell ref="A15:B15"/>
    <mergeCell ref="A16:B16"/>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025"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025" r:id="rId4"/>
      </mc:Fallback>
    </mc:AlternateContent>
    <mc:AlternateContent xmlns:mc="http://schemas.openxmlformats.org/markup-compatibility/2006">
      <mc:Choice Requires="x14">
        <oleObject progId="Equation.3" shapeId="1026"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026" r:id="rId6"/>
      </mc:Fallback>
    </mc:AlternateContent>
    <mc:AlternateContent xmlns:mc="http://schemas.openxmlformats.org/markup-compatibility/2006">
      <mc:Choice Requires="x14">
        <oleObject progId="Equation.3" shapeId="1027"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027" r:id="rId8"/>
      </mc:Fallback>
    </mc:AlternateContent>
    <mc:AlternateContent xmlns:mc="http://schemas.openxmlformats.org/markup-compatibility/2006">
      <mc:Choice Requires="x14">
        <oleObject progId="Equation.3" shapeId="1028"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028" r:id="rId10"/>
      </mc:Fallback>
    </mc:AlternateContent>
    <mc:AlternateContent xmlns:mc="http://schemas.openxmlformats.org/markup-compatibility/2006">
      <mc:Choice Requires="x14">
        <oleObject progId="Equation.3" shapeId="1029" r:id="rId12">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029" r:id="rId12"/>
      </mc:Fallback>
    </mc:AlternateContent>
    <mc:AlternateContent xmlns:mc="http://schemas.openxmlformats.org/markup-compatibility/2006">
      <mc:Choice Requires="x14">
        <oleObject progId="Equation.3" shapeId="1030" r:id="rId14">
          <objectPr defaultSize="0" autoPict="0" r:id="rId15">
            <anchor moveWithCells="1" sizeWithCells="1">
              <from>
                <xdr:col>2</xdr:col>
                <xdr:colOff>295275</xdr:colOff>
                <xdr:row>31</xdr:row>
                <xdr:rowOff>38100</xdr:rowOff>
              </from>
              <to>
                <xdr:col>2</xdr:col>
                <xdr:colOff>1047750</xdr:colOff>
                <xdr:row>32</xdr:row>
                <xdr:rowOff>95250</xdr:rowOff>
              </to>
            </anchor>
          </objectPr>
        </oleObject>
      </mc:Choice>
      <mc:Fallback>
        <oleObject progId="Equation.3" shapeId="1030" r:id="rId14"/>
      </mc:Fallback>
    </mc:AlternateContent>
    <mc:AlternateContent xmlns:mc="http://schemas.openxmlformats.org/markup-compatibility/2006">
      <mc:Choice Requires="x14">
        <oleObject progId="Equation.3" shapeId="1031" r:id="rId16">
          <objectPr defaultSize="0" autoPict="0" r:id="rId17">
            <anchor moveWithCells="1" sizeWithCells="1">
              <from>
                <xdr:col>3</xdr:col>
                <xdr:colOff>104775</xdr:colOff>
                <xdr:row>31</xdr:row>
                <xdr:rowOff>47625</xdr:rowOff>
              </from>
              <to>
                <xdr:col>3</xdr:col>
                <xdr:colOff>923925</xdr:colOff>
                <xdr:row>32</xdr:row>
                <xdr:rowOff>114300</xdr:rowOff>
              </to>
            </anchor>
          </objectPr>
        </oleObject>
      </mc:Choice>
      <mc:Fallback>
        <oleObject progId="Equation.3" shapeId="1031" r:id="rId16"/>
      </mc:Fallback>
    </mc:AlternateContent>
    <mc:AlternateContent xmlns:mc="http://schemas.openxmlformats.org/markup-compatibility/2006">
      <mc:Choice Requires="x14">
        <oleObject progId="Equation.3" shapeId="1032" r:id="rId18">
          <objectPr defaultSize="0" autoPict="0" r:id="rId19">
            <anchor moveWithCells="1" sizeWithCells="1">
              <from>
                <xdr:col>5</xdr:col>
                <xdr:colOff>352425</xdr:colOff>
                <xdr:row>31</xdr:row>
                <xdr:rowOff>0</xdr:rowOff>
              </from>
              <to>
                <xdr:col>6</xdr:col>
                <xdr:colOff>314325</xdr:colOff>
                <xdr:row>32</xdr:row>
                <xdr:rowOff>19050</xdr:rowOff>
              </to>
            </anchor>
          </objectPr>
        </oleObject>
      </mc:Choice>
      <mc:Fallback>
        <oleObject progId="Equation.3" shapeId="1032" r:id="rId18"/>
      </mc:Fallback>
    </mc:AlternateContent>
    <mc:AlternateContent xmlns:mc="http://schemas.openxmlformats.org/markup-compatibility/2006">
      <mc:Choice Requires="x14">
        <oleObject progId="Equation.3" shapeId="1033" r:id="rId20">
          <objectPr defaultSize="0" autoPict="0" r:id="rId21">
            <anchor moveWithCells="1" sizeWithCells="1">
              <from>
                <xdr:col>9</xdr:col>
                <xdr:colOff>238125</xdr:colOff>
                <xdr:row>31</xdr:row>
                <xdr:rowOff>0</xdr:rowOff>
              </from>
              <to>
                <xdr:col>10</xdr:col>
                <xdr:colOff>228600</xdr:colOff>
                <xdr:row>32</xdr:row>
                <xdr:rowOff>47625</xdr:rowOff>
              </to>
            </anchor>
          </objectPr>
        </oleObject>
      </mc:Choice>
      <mc:Fallback>
        <oleObject progId="Equation.3" shapeId="1033" r:id="rId20"/>
      </mc:Fallback>
    </mc:AlternateContent>
    <mc:AlternateContent xmlns:mc="http://schemas.openxmlformats.org/markup-compatibility/2006">
      <mc:Choice Requires="x14">
        <oleObject progId="Equation.3" shapeId="1034" r:id="rId22">
          <objectPr defaultSize="0" autoPict="0" r:id="rId23">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034" r:id="rId22"/>
      </mc:Fallback>
    </mc:AlternateContent>
    <mc:AlternateContent xmlns:mc="http://schemas.openxmlformats.org/markup-compatibility/2006">
      <mc:Choice Requires="x14">
        <oleObject progId="Equation.3" shapeId="1035" r:id="rId24">
          <objectPr defaultSize="0" autoPict="0" r:id="rId25">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035" r:id="rId24"/>
      </mc:Fallback>
    </mc:AlternateContent>
    <mc:AlternateContent xmlns:mc="http://schemas.openxmlformats.org/markup-compatibility/2006">
      <mc:Choice Requires="x14">
        <oleObject progId="Equation.3" shapeId="1036" r:id="rId26">
          <objectPr defaultSize="0" autoPict="0" r:id="rId27">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036" r:id="rId26"/>
      </mc:Fallback>
    </mc:AlternateContent>
    <mc:AlternateContent xmlns:mc="http://schemas.openxmlformats.org/markup-compatibility/2006">
      <mc:Choice Requires="x14">
        <oleObject progId="Equation.3" shapeId="1037" r:id="rId28">
          <objectPr defaultSize="0" autoPict="0" r:id="rId29">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037" r:id="rId28"/>
      </mc:Fallback>
    </mc:AlternateContent>
    <mc:AlternateContent xmlns:mc="http://schemas.openxmlformats.org/markup-compatibility/2006">
      <mc:Choice Requires="x14">
        <oleObject progId="Equation.3" shapeId="1038" r:id="rId30">
          <objectPr defaultSize="0" autoPict="0" r:id="rId31">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038"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DiCh</cp:lastModifiedBy>
  <cp:lastPrinted>2013-04-01T04:34:58Z</cp:lastPrinted>
  <dcterms:created xsi:type="dcterms:W3CDTF">2013-02-04T09:28:33Z</dcterms:created>
  <dcterms:modified xsi:type="dcterms:W3CDTF">2017-08-16T04:28:50Z</dcterms:modified>
</cp:coreProperties>
</file>